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o\Desktop\Doctorado 2020-1\Presentaciones Doctorado 2020-2024\Quinto semestre\Coloquio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Hoja1!$A$1:$AG$225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Z225" i="1" l="1"/>
  <c r="R225" i="1"/>
  <c r="Z224" i="1"/>
  <c r="R224" i="1"/>
  <c r="Z223" i="1"/>
  <c r="R223" i="1"/>
  <c r="Z222" i="1"/>
  <c r="R222" i="1"/>
  <c r="Z221" i="1"/>
  <c r="R221" i="1"/>
  <c r="Z220" i="1"/>
  <c r="R220" i="1"/>
  <c r="Z219" i="1"/>
  <c r="R219" i="1"/>
  <c r="Z218" i="1"/>
  <c r="R218" i="1"/>
  <c r="Z217" i="1"/>
  <c r="R217" i="1"/>
  <c r="Z216" i="1"/>
  <c r="R216" i="1"/>
  <c r="Z215" i="1"/>
  <c r="R215" i="1"/>
  <c r="Z214" i="1"/>
  <c r="R214" i="1"/>
  <c r="Z213" i="1"/>
  <c r="R213" i="1"/>
  <c r="Z212" i="1"/>
  <c r="R212" i="1"/>
  <c r="Z211" i="1"/>
  <c r="R211" i="1"/>
  <c r="Z210" i="1"/>
  <c r="R210" i="1"/>
  <c r="Z209" i="1"/>
  <c r="R209" i="1"/>
  <c r="Z208" i="1"/>
  <c r="R208" i="1"/>
  <c r="Z207" i="1"/>
  <c r="R207" i="1"/>
  <c r="Z206" i="1"/>
  <c r="R206" i="1"/>
  <c r="Z205" i="1"/>
  <c r="R205" i="1"/>
  <c r="Z204" i="1"/>
  <c r="R204" i="1"/>
  <c r="Z203" i="1"/>
  <c r="R203" i="1"/>
  <c r="Z202" i="1"/>
  <c r="R202" i="1"/>
  <c r="Z201" i="1"/>
  <c r="R201" i="1"/>
  <c r="Z200" i="1"/>
  <c r="R200" i="1"/>
  <c r="Z199" i="1"/>
  <c r="R199" i="1"/>
  <c r="Z198" i="1"/>
  <c r="R198" i="1"/>
  <c r="Z197" i="1"/>
  <c r="R197" i="1"/>
  <c r="Z196" i="1"/>
  <c r="R196" i="1"/>
  <c r="Z195" i="1"/>
  <c r="R195" i="1"/>
  <c r="Z194" i="1"/>
  <c r="R194" i="1"/>
  <c r="Z193" i="1"/>
  <c r="R193" i="1"/>
  <c r="Z192" i="1"/>
  <c r="R192" i="1"/>
  <c r="Z191" i="1"/>
  <c r="R191" i="1"/>
  <c r="Z190" i="1"/>
  <c r="R190" i="1"/>
  <c r="Z189" i="1"/>
  <c r="R189" i="1"/>
  <c r="Z188" i="1"/>
  <c r="R188" i="1"/>
  <c r="Z187" i="1"/>
  <c r="R187" i="1"/>
  <c r="Z186" i="1"/>
  <c r="R186" i="1"/>
  <c r="Z185" i="1"/>
  <c r="R185" i="1"/>
  <c r="Z184" i="1"/>
  <c r="R184" i="1"/>
  <c r="Z183" i="1"/>
  <c r="R183" i="1"/>
  <c r="Z182" i="1"/>
  <c r="R182" i="1"/>
  <c r="Z181" i="1"/>
  <c r="R181" i="1"/>
  <c r="Z180" i="1"/>
  <c r="R180" i="1"/>
  <c r="Z179" i="1"/>
  <c r="R179" i="1"/>
  <c r="Z178" i="1"/>
  <c r="R178" i="1"/>
  <c r="Z177" i="1"/>
  <c r="R177" i="1"/>
  <c r="Z176" i="1"/>
  <c r="R176" i="1"/>
  <c r="Z175" i="1"/>
  <c r="R175" i="1"/>
  <c r="Z174" i="1"/>
  <c r="R174" i="1"/>
  <c r="Z173" i="1"/>
  <c r="R173" i="1"/>
  <c r="Z172" i="1"/>
  <c r="R172" i="1"/>
  <c r="Z171" i="1"/>
  <c r="R171" i="1"/>
  <c r="Z170" i="1"/>
  <c r="R170" i="1"/>
  <c r="Z169" i="1"/>
  <c r="R169" i="1"/>
  <c r="Z168" i="1"/>
  <c r="R168" i="1"/>
  <c r="Z167" i="1"/>
  <c r="R167" i="1"/>
  <c r="Z166" i="1"/>
  <c r="R166" i="1"/>
  <c r="Z165" i="1"/>
  <c r="R165" i="1"/>
  <c r="Z164" i="1"/>
  <c r="R164" i="1"/>
  <c r="Z163" i="1"/>
  <c r="R163" i="1"/>
  <c r="Z162" i="1"/>
  <c r="R162" i="1"/>
  <c r="Z161" i="1"/>
  <c r="R161" i="1"/>
  <c r="Z160" i="1"/>
  <c r="R160" i="1"/>
  <c r="Z159" i="1"/>
  <c r="R159" i="1"/>
  <c r="Z158" i="1"/>
  <c r="R158" i="1"/>
  <c r="Z157" i="1"/>
  <c r="R157" i="1"/>
  <c r="Z156" i="1"/>
  <c r="R156" i="1"/>
  <c r="Z155" i="1"/>
  <c r="R155" i="1"/>
  <c r="Z154" i="1"/>
  <c r="R154" i="1"/>
  <c r="Z153" i="1"/>
  <c r="R153" i="1"/>
  <c r="Z152" i="1"/>
  <c r="R152" i="1"/>
  <c r="Z151" i="1"/>
  <c r="R151" i="1"/>
  <c r="Z150" i="1"/>
  <c r="R150" i="1"/>
  <c r="Z149" i="1"/>
  <c r="R149" i="1"/>
  <c r="Z148" i="1"/>
  <c r="R148" i="1"/>
  <c r="Z147" i="1"/>
  <c r="R147" i="1"/>
  <c r="Z146" i="1"/>
  <c r="R146" i="1"/>
  <c r="Z145" i="1"/>
  <c r="R145" i="1"/>
  <c r="Z144" i="1"/>
  <c r="R144" i="1"/>
  <c r="Z143" i="1"/>
  <c r="R143" i="1"/>
  <c r="Z142" i="1"/>
  <c r="R142" i="1"/>
  <c r="Z141" i="1"/>
  <c r="R141" i="1"/>
  <c r="Z140" i="1"/>
  <c r="R140" i="1"/>
  <c r="Z139" i="1"/>
  <c r="R139" i="1"/>
  <c r="Z138" i="1"/>
  <c r="R138" i="1"/>
  <c r="Z137" i="1"/>
  <c r="R137" i="1"/>
  <c r="Z136" i="1"/>
  <c r="R136" i="1"/>
  <c r="Z135" i="1"/>
  <c r="R135" i="1"/>
  <c r="Z134" i="1"/>
  <c r="R134" i="1"/>
  <c r="Z133" i="1"/>
  <c r="R133" i="1"/>
  <c r="Z132" i="1"/>
  <c r="R132" i="1"/>
  <c r="Z131" i="1"/>
  <c r="R131" i="1"/>
  <c r="Z130" i="1"/>
  <c r="R130" i="1"/>
  <c r="Z129" i="1"/>
  <c r="R129" i="1"/>
  <c r="Z128" i="1"/>
  <c r="R128" i="1"/>
  <c r="Z127" i="1"/>
  <c r="R127" i="1"/>
  <c r="Z126" i="1"/>
  <c r="R126" i="1"/>
  <c r="Z125" i="1"/>
  <c r="R125" i="1"/>
  <c r="Z124" i="1"/>
  <c r="R124" i="1"/>
  <c r="Z123" i="1"/>
  <c r="R123" i="1"/>
  <c r="Z122" i="1"/>
  <c r="R122" i="1"/>
  <c r="Z121" i="1"/>
  <c r="R121" i="1"/>
  <c r="Z120" i="1"/>
  <c r="R120" i="1"/>
  <c r="Z119" i="1"/>
  <c r="R119" i="1"/>
  <c r="Z118" i="1"/>
  <c r="R118" i="1"/>
  <c r="Z117" i="1"/>
  <c r="R117" i="1"/>
  <c r="Z116" i="1"/>
  <c r="R116" i="1"/>
  <c r="Z115" i="1"/>
  <c r="R115" i="1"/>
  <c r="Z114" i="1"/>
  <c r="R114" i="1"/>
  <c r="Z113" i="1"/>
  <c r="R113" i="1"/>
  <c r="Z112" i="1"/>
  <c r="R112" i="1"/>
  <c r="Z111" i="1"/>
  <c r="R111" i="1"/>
  <c r="Z110" i="1"/>
  <c r="R110" i="1"/>
  <c r="Z109" i="1"/>
  <c r="R109" i="1"/>
  <c r="Z108" i="1"/>
  <c r="R108" i="1"/>
  <c r="Z107" i="1"/>
  <c r="R107" i="1"/>
  <c r="Z106" i="1"/>
  <c r="R106" i="1"/>
  <c r="Z105" i="1"/>
  <c r="R105" i="1"/>
  <c r="Z104" i="1"/>
  <c r="R104" i="1"/>
  <c r="Z103" i="1"/>
  <c r="R103" i="1"/>
  <c r="Z102" i="1"/>
  <c r="R102" i="1"/>
  <c r="Z101" i="1"/>
  <c r="R101" i="1"/>
  <c r="Z100" i="1"/>
  <c r="R100" i="1"/>
  <c r="Z99" i="1"/>
  <c r="R99" i="1"/>
  <c r="Z98" i="1"/>
  <c r="R98" i="1"/>
  <c r="Z97" i="1"/>
  <c r="R97" i="1"/>
  <c r="Z96" i="1"/>
  <c r="R96" i="1"/>
  <c r="Z95" i="1"/>
  <c r="R95" i="1"/>
  <c r="Z94" i="1"/>
  <c r="R94" i="1"/>
  <c r="Z93" i="1"/>
  <c r="R93" i="1"/>
  <c r="Z92" i="1"/>
  <c r="R92" i="1"/>
  <c r="Z91" i="1"/>
  <c r="R91" i="1"/>
  <c r="Z90" i="1"/>
  <c r="R90" i="1"/>
  <c r="Z89" i="1"/>
  <c r="R89" i="1"/>
  <c r="Z88" i="1"/>
  <c r="R88" i="1"/>
  <c r="Z87" i="1"/>
  <c r="R87" i="1"/>
  <c r="Z86" i="1"/>
  <c r="R86" i="1"/>
  <c r="Z85" i="1"/>
  <c r="R85" i="1"/>
  <c r="Z84" i="1"/>
  <c r="R84" i="1"/>
  <c r="Z83" i="1"/>
  <c r="R83" i="1"/>
  <c r="Z82" i="1"/>
  <c r="R82" i="1"/>
  <c r="Z81" i="1"/>
  <c r="R81" i="1"/>
  <c r="Z80" i="1"/>
  <c r="R80" i="1"/>
  <c r="Z79" i="1"/>
  <c r="R79" i="1"/>
  <c r="Z78" i="1"/>
  <c r="R78" i="1"/>
  <c r="Z77" i="1"/>
  <c r="R77" i="1"/>
  <c r="Z76" i="1"/>
  <c r="R76" i="1"/>
  <c r="Z75" i="1"/>
  <c r="R75" i="1"/>
  <c r="Z74" i="1"/>
  <c r="R74" i="1"/>
  <c r="Z73" i="1"/>
  <c r="R73" i="1"/>
  <c r="Z72" i="1"/>
  <c r="R72" i="1"/>
  <c r="Z71" i="1"/>
  <c r="R71" i="1"/>
  <c r="Z70" i="1"/>
  <c r="R70" i="1"/>
  <c r="Z69" i="1"/>
  <c r="R69" i="1"/>
  <c r="Z68" i="1"/>
  <c r="R68" i="1"/>
  <c r="Z67" i="1"/>
  <c r="R67" i="1"/>
  <c r="Z66" i="1"/>
  <c r="R66" i="1"/>
  <c r="Z65" i="1"/>
  <c r="R65" i="1"/>
  <c r="Z64" i="1"/>
  <c r="R64" i="1"/>
  <c r="Z63" i="1"/>
  <c r="R63" i="1"/>
  <c r="Z62" i="1"/>
  <c r="R62" i="1"/>
  <c r="Z61" i="1"/>
  <c r="R61" i="1"/>
  <c r="Z60" i="1"/>
  <c r="R60" i="1"/>
  <c r="Z59" i="1"/>
  <c r="R59" i="1"/>
  <c r="Z58" i="1"/>
  <c r="R58" i="1"/>
  <c r="Z57" i="1"/>
  <c r="R57" i="1"/>
  <c r="Z56" i="1"/>
  <c r="R56" i="1"/>
  <c r="Z55" i="1"/>
  <c r="R55" i="1"/>
  <c r="Z54" i="1"/>
  <c r="R54" i="1"/>
  <c r="Z53" i="1"/>
  <c r="R53" i="1"/>
  <c r="Z52" i="1"/>
  <c r="R52" i="1"/>
  <c r="Z51" i="1"/>
  <c r="R51" i="1"/>
  <c r="Z50" i="1"/>
  <c r="R50" i="1"/>
  <c r="Z49" i="1"/>
  <c r="R49" i="1"/>
  <c r="Z48" i="1"/>
  <c r="R48" i="1"/>
  <c r="Z47" i="1"/>
  <c r="R47" i="1"/>
  <c r="Z46" i="1"/>
  <c r="R46" i="1"/>
  <c r="Z45" i="1"/>
  <c r="R45" i="1"/>
  <c r="Z44" i="1"/>
  <c r="R44" i="1"/>
  <c r="Z43" i="1"/>
  <c r="R43" i="1"/>
  <c r="Z42" i="1"/>
  <c r="R42" i="1"/>
  <c r="Z41" i="1"/>
  <c r="R41" i="1"/>
  <c r="Z40" i="1"/>
  <c r="R40" i="1"/>
  <c r="Z39" i="1"/>
  <c r="R39" i="1"/>
  <c r="Z38" i="1"/>
  <c r="R38" i="1"/>
  <c r="Z37" i="1"/>
  <c r="R37" i="1"/>
  <c r="Z36" i="1"/>
  <c r="R36" i="1"/>
  <c r="Z35" i="1"/>
  <c r="R35" i="1"/>
  <c r="Z34" i="1"/>
  <c r="R34" i="1"/>
  <c r="Z33" i="1"/>
  <c r="R33" i="1"/>
  <c r="Z32" i="1"/>
  <c r="R32" i="1"/>
  <c r="Z31" i="1"/>
  <c r="R31" i="1"/>
  <c r="Z30" i="1"/>
  <c r="R30" i="1"/>
  <c r="Z29" i="1"/>
  <c r="R29" i="1"/>
  <c r="Z28" i="1"/>
  <c r="R28" i="1"/>
  <c r="Z27" i="1"/>
  <c r="R27" i="1"/>
  <c r="Z26" i="1"/>
  <c r="R26" i="1"/>
  <c r="Z25" i="1"/>
  <c r="R25" i="1"/>
  <c r="Z24" i="1"/>
  <c r="R24" i="1"/>
  <c r="Z23" i="1"/>
  <c r="R23" i="1"/>
  <c r="Z22" i="1"/>
  <c r="R22" i="1"/>
  <c r="Z21" i="1"/>
  <c r="R21" i="1"/>
  <c r="Z20" i="1"/>
  <c r="R20" i="1"/>
  <c r="Z19" i="1"/>
  <c r="R19" i="1"/>
  <c r="Z18" i="1"/>
  <c r="R18" i="1"/>
  <c r="Z17" i="1"/>
  <c r="R17" i="1"/>
  <c r="Z16" i="1"/>
  <c r="R16" i="1"/>
  <c r="Z15" i="1"/>
  <c r="R15" i="1"/>
  <c r="Z14" i="1"/>
  <c r="R14" i="1"/>
  <c r="Z13" i="1"/>
  <c r="R13" i="1"/>
  <c r="Z12" i="1"/>
  <c r="R12" i="1"/>
  <c r="Z11" i="1"/>
  <c r="R11" i="1"/>
  <c r="Z10" i="1"/>
  <c r="R10" i="1"/>
  <c r="Z9" i="1"/>
  <c r="R9" i="1"/>
  <c r="Z8" i="1"/>
  <c r="R8" i="1"/>
  <c r="Z7" i="1"/>
  <c r="R7" i="1"/>
  <c r="Z6" i="1"/>
  <c r="R6" i="1"/>
  <c r="Z5" i="1"/>
  <c r="R5" i="1"/>
  <c r="Z4" i="1"/>
  <c r="R4" i="1"/>
  <c r="Z3" i="1"/>
  <c r="R3" i="1"/>
  <c r="Z2" i="1"/>
  <c r="R2" i="1"/>
  <c r="AA8" i="1" l="1"/>
  <c r="AA10" i="1"/>
  <c r="AA24" i="1"/>
  <c r="AA38" i="1"/>
  <c r="AA66" i="1"/>
  <c r="AA80" i="1"/>
  <c r="AA148" i="1"/>
  <c r="AA162" i="1"/>
  <c r="AA204" i="1"/>
  <c r="AA218" i="1"/>
  <c r="AA59" i="1"/>
  <c r="AA73" i="1"/>
  <c r="AA75" i="1"/>
  <c r="AA87" i="1"/>
  <c r="AA193" i="1"/>
  <c r="AA3" i="1"/>
  <c r="AA5" i="1"/>
  <c r="AA7" i="1"/>
  <c r="AA17" i="1"/>
  <c r="AA19" i="1"/>
  <c r="AA21" i="1"/>
  <c r="AA25" i="1"/>
  <c r="AA31" i="1"/>
  <c r="AA33" i="1"/>
  <c r="AA35" i="1"/>
  <c r="AA61" i="1"/>
  <c r="AA113" i="1"/>
  <c r="AA89" i="1"/>
  <c r="AA91" i="1"/>
  <c r="AA155" i="1"/>
  <c r="AA63" i="1"/>
  <c r="AA169" i="1"/>
  <c r="AA221" i="1"/>
  <c r="AA77" i="1"/>
  <c r="AA151" i="1"/>
  <c r="AA165" i="1"/>
  <c r="AA207" i="1"/>
  <c r="AA95" i="1"/>
  <c r="AA99" i="1"/>
  <c r="AA106" i="1"/>
  <c r="AA109" i="1"/>
  <c r="AA120" i="1"/>
  <c r="AA137" i="1"/>
  <c r="AA141" i="1"/>
  <c r="AA176" i="1"/>
  <c r="AA150" i="1"/>
  <c r="AA154" i="1"/>
  <c r="AA164" i="1"/>
  <c r="AA206" i="1"/>
  <c r="AA76" i="1"/>
  <c r="AA94" i="1"/>
  <c r="AA115" i="1"/>
  <c r="AA117" i="1"/>
  <c r="AA119" i="1"/>
  <c r="AA122" i="1"/>
  <c r="AA129" i="1"/>
  <c r="AA131" i="1"/>
  <c r="AA133" i="1"/>
  <c r="AA136" i="1"/>
  <c r="AA143" i="1"/>
  <c r="AA145" i="1"/>
  <c r="AA132" i="1"/>
  <c r="AA210" i="1"/>
  <c r="AA220" i="1"/>
  <c r="AA29" i="1"/>
  <c r="AA36" i="1"/>
  <c r="AA42" i="1"/>
  <c r="AA52" i="1"/>
  <c r="AA147" i="1"/>
  <c r="AA188" i="1"/>
  <c r="AA20" i="1"/>
  <c r="AA39" i="1"/>
  <c r="AA43" i="1"/>
  <c r="AA50" i="1"/>
  <c r="AA53" i="1"/>
  <c r="AA57" i="1"/>
  <c r="AA64" i="1"/>
  <c r="AA81" i="1"/>
  <c r="AA85" i="1"/>
  <c r="AA92" i="1"/>
  <c r="AA98" i="1"/>
  <c r="AA108" i="1"/>
  <c r="AA171" i="1"/>
  <c r="AA173" i="1"/>
  <c r="AA175" i="1"/>
  <c r="AA178" i="1"/>
  <c r="AA185" i="1"/>
  <c r="AA187" i="1"/>
  <c r="AA189" i="1"/>
  <c r="AA192" i="1"/>
  <c r="AA199" i="1"/>
  <c r="AA201" i="1"/>
  <c r="AA203" i="1"/>
  <c r="AA56" i="1"/>
  <c r="AA168" i="1"/>
  <c r="AA198" i="1"/>
  <c r="AA224" i="1"/>
  <c r="AA14" i="1"/>
  <c r="AA48" i="1"/>
  <c r="AA70" i="1"/>
  <c r="AA104" i="1"/>
  <c r="AA126" i="1"/>
  <c r="AA160" i="1"/>
  <c r="AA182" i="1"/>
  <c r="AA212" i="1"/>
  <c r="AA216" i="1"/>
  <c r="AA34" i="1"/>
  <c r="AA90" i="1"/>
  <c r="AA112" i="1"/>
  <c r="AA146" i="1"/>
  <c r="AA202" i="1"/>
  <c r="AA6" i="1"/>
  <c r="AA11" i="1"/>
  <c r="AA15" i="1"/>
  <c r="AA22" i="1"/>
  <c r="AA28" i="1"/>
  <c r="AA45" i="1"/>
  <c r="AA47" i="1"/>
  <c r="AA49" i="1"/>
  <c r="AA62" i="1"/>
  <c r="AA67" i="1"/>
  <c r="AA71" i="1"/>
  <c r="AA78" i="1"/>
  <c r="AA84" i="1"/>
  <c r="AA101" i="1"/>
  <c r="AA103" i="1"/>
  <c r="AA105" i="1"/>
  <c r="AA118" i="1"/>
  <c r="AA123" i="1"/>
  <c r="AA127" i="1"/>
  <c r="AA134" i="1"/>
  <c r="AA140" i="1"/>
  <c r="AA157" i="1"/>
  <c r="AA159" i="1"/>
  <c r="AA161" i="1"/>
  <c r="AA174" i="1"/>
  <c r="AA179" i="1"/>
  <c r="AA183" i="1"/>
  <c r="AA190" i="1"/>
  <c r="AA196" i="1"/>
  <c r="AA213" i="1"/>
  <c r="AA215" i="1"/>
  <c r="AA217" i="1"/>
  <c r="AA23" i="1"/>
  <c r="AA37" i="1"/>
  <c r="AA51" i="1"/>
  <c r="AA65" i="1"/>
  <c r="AA121" i="1"/>
  <c r="AA135" i="1"/>
  <c r="AA163" i="1"/>
  <c r="AA177" i="1"/>
  <c r="AA191" i="1"/>
  <c r="AA205" i="1"/>
  <c r="AA219" i="1"/>
  <c r="AA41" i="1"/>
  <c r="AA55" i="1"/>
  <c r="AA69" i="1"/>
  <c r="AA83" i="1"/>
  <c r="AA97" i="1"/>
  <c r="AA111" i="1"/>
  <c r="AA125" i="1"/>
  <c r="AA139" i="1"/>
  <c r="AA153" i="1"/>
  <c r="AA167" i="1"/>
  <c r="AA181" i="1"/>
  <c r="AA195" i="1"/>
  <c r="AA197" i="1"/>
  <c r="AA209" i="1"/>
  <c r="AA211" i="1"/>
  <c r="AA223" i="1"/>
  <c r="AA225" i="1"/>
  <c r="AA9" i="1"/>
  <c r="AA79" i="1"/>
  <c r="AA93" i="1"/>
  <c r="AA107" i="1"/>
  <c r="AA149" i="1"/>
  <c r="AA13" i="1"/>
  <c r="AA27" i="1"/>
  <c r="AA2" i="1"/>
  <c r="AA4" i="1"/>
  <c r="AA12" i="1"/>
  <c r="AA16" i="1"/>
  <c r="AA18" i="1"/>
  <c r="AA26" i="1"/>
  <c r="AA30" i="1"/>
  <c r="AA32" i="1"/>
  <c r="AA40" i="1"/>
  <c r="AA44" i="1"/>
  <c r="AA46" i="1"/>
  <c r="AA54" i="1"/>
  <c r="AA58" i="1"/>
  <c r="AA60" i="1"/>
  <c r="AA68" i="1"/>
  <c r="AA72" i="1"/>
  <c r="AA74" i="1"/>
  <c r="AA82" i="1"/>
  <c r="AA86" i="1"/>
  <c r="AA88" i="1"/>
  <c r="AA96" i="1"/>
  <c r="AA100" i="1"/>
  <c r="AA102" i="1"/>
  <c r="AA110" i="1"/>
  <c r="AA114" i="1"/>
  <c r="AA116" i="1"/>
  <c r="AA124" i="1"/>
  <c r="AA128" i="1"/>
  <c r="AA130" i="1"/>
  <c r="AA138" i="1"/>
  <c r="AA142" i="1"/>
  <c r="AA144" i="1"/>
  <c r="AA152" i="1"/>
  <c r="AA156" i="1"/>
  <c r="AA158" i="1"/>
  <c r="AA166" i="1"/>
  <c r="AA170" i="1"/>
  <c r="AA172" i="1"/>
  <c r="AA180" i="1"/>
  <c r="AA184" i="1"/>
  <c r="AA186" i="1"/>
  <c r="AA194" i="1"/>
  <c r="AA200" i="1"/>
  <c r="AA208" i="1"/>
  <c r="AA214" i="1"/>
  <c r="AA222" i="1"/>
</calcChain>
</file>

<file path=xl/sharedStrings.xml><?xml version="1.0" encoding="utf-8"?>
<sst xmlns="http://schemas.openxmlformats.org/spreadsheetml/2006/main" count="683" uniqueCount="167">
  <si>
    <t>Estado</t>
  </si>
  <si>
    <t xml:space="preserve">Elección </t>
  </si>
  <si>
    <t xml:space="preserve">Fecha Elección </t>
  </si>
  <si>
    <t>Año</t>
  </si>
  <si>
    <t>Certificaciones 2017</t>
  </si>
  <si>
    <t>CPI 2017</t>
  </si>
  <si>
    <t>CPA 2017</t>
  </si>
  <si>
    <t>CPA 2018</t>
  </si>
  <si>
    <t>CPA 2020</t>
  </si>
  <si>
    <t>CPA 2021</t>
  </si>
  <si>
    <t>Total Altas</t>
  </si>
  <si>
    <t>Total Bajas</t>
  </si>
  <si>
    <t>Altas-bajas</t>
  </si>
  <si>
    <t>Total personal</t>
  </si>
  <si>
    <t>Personal elección</t>
  </si>
  <si>
    <t>Aguascalientes</t>
  </si>
  <si>
    <t>Gob+Dip+Alc</t>
  </si>
  <si>
    <t>AGU_05062016_G1</t>
  </si>
  <si>
    <t>Dip</t>
  </si>
  <si>
    <t>AGU_01072018_D1</t>
  </si>
  <si>
    <t>Alc</t>
  </si>
  <si>
    <t>AGU_02062019_L1</t>
  </si>
  <si>
    <t>Dip+Alc</t>
  </si>
  <si>
    <t>AGU_06062021_D1</t>
  </si>
  <si>
    <t>Baja California</t>
  </si>
  <si>
    <t>BCN_05062016_D1</t>
  </si>
  <si>
    <t>BCN_09062019_G1</t>
  </si>
  <si>
    <t>BCN_06062021_G1</t>
  </si>
  <si>
    <t>Baja California Sur</t>
  </si>
  <si>
    <t>BCS_07062015_G1</t>
  </si>
  <si>
    <t>BCS_01072018_D1</t>
  </si>
  <si>
    <t>BCS_06062021_G1</t>
  </si>
  <si>
    <t>Campeche</t>
  </si>
  <si>
    <t xml:space="preserve">CAM_07062015_G1 </t>
  </si>
  <si>
    <t>CAM_01072018_D1</t>
  </si>
  <si>
    <t>CAM_06062021_G1</t>
  </si>
  <si>
    <t>Chiapas</t>
  </si>
  <si>
    <t xml:space="preserve">CHH_17072015_D1 </t>
  </si>
  <si>
    <t>CHP_01072018_D1</t>
  </si>
  <si>
    <t>CHP_06062021_D1</t>
  </si>
  <si>
    <t>Chihuahua</t>
  </si>
  <si>
    <t>CHH_05062016_G1</t>
  </si>
  <si>
    <t>CHH_01072018_D1</t>
  </si>
  <si>
    <t>CHH_06062021_G1</t>
  </si>
  <si>
    <t>Coahuila</t>
  </si>
  <si>
    <t>COA_04062017_G1</t>
  </si>
  <si>
    <t>COA_18102020_D1</t>
  </si>
  <si>
    <t>COA_06062021_L1</t>
  </si>
  <si>
    <t>Ciudad de México</t>
  </si>
  <si>
    <t>DIF_01072018_D1</t>
  </si>
  <si>
    <t>CDMX_06062021_D1</t>
  </si>
  <si>
    <t>Colima</t>
  </si>
  <si>
    <t>COL_07062015_G1</t>
  </si>
  <si>
    <t>Gob (ext)</t>
  </si>
  <si>
    <t>COL_01072018_D1</t>
  </si>
  <si>
    <t>COL_06062021_G1</t>
  </si>
  <si>
    <t>Durango</t>
  </si>
  <si>
    <t>DUR_05062016_G1</t>
  </si>
  <si>
    <t>DUR_01072018_D1</t>
  </si>
  <si>
    <t>DUR_02062019_L1</t>
  </si>
  <si>
    <t>DUR_06062021_D1</t>
  </si>
  <si>
    <t>Estado de México</t>
  </si>
  <si>
    <t xml:space="preserve">MEX_07062015_D1 </t>
  </si>
  <si>
    <t>Gob</t>
  </si>
  <si>
    <t>MEX_04062017_G1</t>
  </si>
  <si>
    <t>MEX_01072018_D1</t>
  </si>
  <si>
    <t>MEX_06062021_D1</t>
  </si>
  <si>
    <t>Guanajuato</t>
  </si>
  <si>
    <t xml:space="preserve"> GUA_07062015_D1</t>
  </si>
  <si>
    <t>GUA_01072018_G1</t>
  </si>
  <si>
    <t>GUA_06062021_D1</t>
  </si>
  <si>
    <t>Guerrero</t>
  </si>
  <si>
    <t>GRO_07062015_G1</t>
  </si>
  <si>
    <t>GRO_01072018_D1</t>
  </si>
  <si>
    <t>GRO_06062021_G1</t>
  </si>
  <si>
    <t>Hidalgo</t>
  </si>
  <si>
    <t>HID_05062016_G1</t>
  </si>
  <si>
    <t>HID_01072018_D1</t>
  </si>
  <si>
    <t>HID_18102020_L1</t>
  </si>
  <si>
    <t>HID_06062021_D1</t>
  </si>
  <si>
    <t>Jalisco</t>
  </si>
  <si>
    <t>JAL_07062015_D1</t>
  </si>
  <si>
    <t>JAL_01072018_G1</t>
  </si>
  <si>
    <t>JAL_06062021_D1</t>
  </si>
  <si>
    <t>Michoacán</t>
  </si>
  <si>
    <t>MIC_07062015_G1</t>
  </si>
  <si>
    <t>MIC_01072018_D1</t>
  </si>
  <si>
    <t>MIC_06062021_G1</t>
  </si>
  <si>
    <t>Morelos</t>
  </si>
  <si>
    <t>MOR_07062015_D1</t>
  </si>
  <si>
    <t>MOR_01072018_G1</t>
  </si>
  <si>
    <t>MOR_06062021_D1</t>
  </si>
  <si>
    <t>Nayarit</t>
  </si>
  <si>
    <t>NAY_04062017_G1</t>
  </si>
  <si>
    <t>NAY_06062021_G1</t>
  </si>
  <si>
    <t>Nuevo León</t>
  </si>
  <si>
    <t xml:space="preserve">NLE_07062015_G1 </t>
  </si>
  <si>
    <t>NLE_01072018_D1</t>
  </si>
  <si>
    <t>NLE_060620221_G1</t>
  </si>
  <si>
    <t>Oaxaca</t>
  </si>
  <si>
    <t>OAX_05062016_G1</t>
  </si>
  <si>
    <t>OAX_01072018_D1</t>
  </si>
  <si>
    <t>OAX_06062021_D1</t>
  </si>
  <si>
    <t>Puebla</t>
  </si>
  <si>
    <t>PUE_05062016_G1</t>
  </si>
  <si>
    <t>PUE_01072018_G1</t>
  </si>
  <si>
    <t>Gob(ext)+Dip+Alc</t>
  </si>
  <si>
    <t>PUE_02062019_G1</t>
  </si>
  <si>
    <t>PUE_06062021_D1</t>
  </si>
  <si>
    <t>Querétaro</t>
  </si>
  <si>
    <t>QUE_07062015_G1</t>
  </si>
  <si>
    <t>QUE_01072018_D1</t>
  </si>
  <si>
    <t>QUE_06062021_G1</t>
  </si>
  <si>
    <t>Quintana Roo</t>
  </si>
  <si>
    <t>ROO_05062016_G1</t>
  </si>
  <si>
    <t>ROO_02062019_D1</t>
  </si>
  <si>
    <t>ROO_06062021_L1</t>
  </si>
  <si>
    <t>San Luis Potosí</t>
  </si>
  <si>
    <t>SLP_07062015_G1</t>
  </si>
  <si>
    <t>SLP_01072018_D1</t>
  </si>
  <si>
    <t>SLP_06062021_G1</t>
  </si>
  <si>
    <t>Sinaloa</t>
  </si>
  <si>
    <t>SIN_05062016_G1</t>
  </si>
  <si>
    <t>SIN_01072018_D1</t>
  </si>
  <si>
    <t>SIN_06062021_G1</t>
  </si>
  <si>
    <t>Sonora</t>
  </si>
  <si>
    <t xml:space="preserve">SON_07062015_G1 </t>
  </si>
  <si>
    <t>SON_01072018_D1</t>
  </si>
  <si>
    <t>SON_06062021_G1</t>
  </si>
  <si>
    <t>Tabasco</t>
  </si>
  <si>
    <t xml:space="preserve">TAB_07062015_D1 </t>
  </si>
  <si>
    <t>TAB_01072018_G1</t>
  </si>
  <si>
    <t>TAB_06062021_D1</t>
  </si>
  <si>
    <t>Tamaulipas</t>
  </si>
  <si>
    <t>TAM_05062016_G1</t>
  </si>
  <si>
    <t>TAM_06062021_D1</t>
  </si>
  <si>
    <t>Tlaxcala</t>
  </si>
  <si>
    <t>TLA_05062016_G1</t>
  </si>
  <si>
    <t>TLA_01072018_D1</t>
  </si>
  <si>
    <t>TLA_06062021_G1</t>
  </si>
  <si>
    <t>Veracruz</t>
  </si>
  <si>
    <t>Gob+Dip</t>
  </si>
  <si>
    <t>VER_05062016_G1</t>
  </si>
  <si>
    <t>VER_04062017_L1</t>
  </si>
  <si>
    <t>VER_01072018_G1</t>
  </si>
  <si>
    <t>VER_06062021_D1</t>
  </si>
  <si>
    <t>Yucatán</t>
  </si>
  <si>
    <t>YUC_07062015_D1</t>
  </si>
  <si>
    <t>YUC_01072018_G1</t>
  </si>
  <si>
    <t>YUC_06062021_D1</t>
  </si>
  <si>
    <t>Zacatecas</t>
  </si>
  <si>
    <t>ZAC_05062016_G1</t>
  </si>
  <si>
    <t>ZAC_01072018_D1</t>
  </si>
  <si>
    <t>ZAC_06062021_G1</t>
  </si>
  <si>
    <t>Categoria</t>
  </si>
  <si>
    <t>Solicitado</t>
  </si>
  <si>
    <t>Aprobado</t>
  </si>
  <si>
    <t>Porcentaje</t>
  </si>
  <si>
    <t>DESCENTRALIZACIÓN</t>
  </si>
  <si>
    <t>PERSONAL-INGRESO</t>
  </si>
  <si>
    <t>PERSONAL-EGRESO</t>
  </si>
  <si>
    <t>PRESUPUESTO</t>
  </si>
  <si>
    <t>340, 500,000.00</t>
  </si>
  <si>
    <t>semicentralizado</t>
  </si>
  <si>
    <t>centralizado</t>
  </si>
  <si>
    <t>descentralizado</t>
  </si>
  <si>
    <t>semidescentralizado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</si>
</sst>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2" fillId="0" borderId="1" xfId="0" applyFont="1" applyBorder="1"/>
    <xf numFmtId="164" fontId="0" fillId="4" borderId="1" xfId="2" applyNumberFormat="1" applyFont="1" applyFill="1" applyBorder="1" applyAlignment="1">
      <alignment vertical="center"/>
    </xf>
    <xf numFmtId="164" fontId="0" fillId="0" borderId="1" xfId="0" applyNumberFormat="1" applyFont="1" applyBorder="1"/>
    <xf numFmtId="164" fontId="0" fillId="0" borderId="1" xfId="0" applyNumberFormat="1" applyFont="1" applyBorder="1" applyAlignment="1">
      <alignment horizontal="right"/>
    </xf>
    <xf numFmtId="164" fontId="0" fillId="4" borderId="1" xfId="0" applyNumberFormat="1" applyFont="1" applyFill="1" applyBorder="1"/>
    <xf numFmtId="164" fontId="5" fillId="0" borderId="1" xfId="0" applyNumberFormat="1" applyFont="1" applyBorder="1"/>
    <xf numFmtId="164" fontId="4" fillId="0" borderId="1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vertical="center" wrapText="1"/>
    </xf>
    <xf numFmtId="164" fontId="0" fillId="0" borderId="1" xfId="0" applyNumberFormat="1" applyFont="1" applyBorder="1" applyAlignment="1">
      <alignment horizontal="right" vertical="center" wrapText="1"/>
    </xf>
    <xf numFmtId="10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4" fontId="4" fillId="0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/>
    <xf numFmtId="164" fontId="0" fillId="4" borderId="1" xfId="0" applyNumberFormat="1" applyFont="1" applyFill="1" applyBorder="1" applyAlignment="1">
      <alignment horizontal="right" vertical="center" wrapText="1"/>
    </xf>
    <xf numFmtId="164" fontId="0" fillId="4" borderId="1" xfId="0" applyNumberFormat="1" applyFont="1" applyFill="1" applyBorder="1" applyAlignment="1">
      <alignment horizontal="right"/>
    </xf>
    <xf numFmtId="164" fontId="0" fillId="0" borderId="1" xfId="2" applyNumberFormat="1" applyFont="1" applyFill="1" applyBorder="1" applyAlignment="1">
      <alignment vertical="center"/>
    </xf>
    <xf numFmtId="0" fontId="0" fillId="0" borderId="1" xfId="0" applyFont="1" applyBorder="1"/>
    <xf numFmtId="10" fontId="0" fillId="0" borderId="1" xfId="0" applyNumberFormat="1" applyFont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44" fontId="0" fillId="0" borderId="1" xfId="0" applyNumberFormat="1" applyFont="1" applyBorder="1"/>
    <xf numFmtId="44" fontId="0" fillId="0" borderId="1" xfId="0" applyNumberFormat="1" applyFont="1" applyBorder="1" applyAlignment="1">
      <alignment horizontal="right"/>
    </xf>
    <xf numFmtId="165" fontId="0" fillId="0" borderId="0" xfId="0" applyNumberFormat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0"/>
  <sheetViews>
    <sheetView tabSelected="1" workbookViewId="0"/>
  </sheetViews>
  <sheetFormatPr baseColWidth="10" defaultRowHeight="15" x14ac:dyDescent="0.25"/>
  <cols>
    <col min="1" max="1" width="17.140625" bestFit="1" customWidth="1"/>
    <col min="2" max="2" width="16.7109375" bestFit="1" customWidth="1"/>
    <col min="3" max="3" width="18.7109375" bestFit="1" customWidth="1"/>
    <col min="4" max="4" width="9.140625" bestFit="1" customWidth="1"/>
    <col min="5" max="5" width="18.28515625" bestFit="1" customWidth="1"/>
    <col min="6" max="7" width="16.5703125" bestFit="1" customWidth="1"/>
    <col min="8" max="8" width="15.140625" bestFit="1" customWidth="1"/>
    <col min="9" max="9" width="24.28515625" bestFit="1" customWidth="1"/>
    <col min="10" max="10" width="16.7109375" customWidth="1"/>
    <col min="11" max="11" width="23.7109375" bestFit="1" customWidth="1"/>
    <col min="12" max="12" width="23.28515625" bestFit="1" customWidth="1"/>
    <col min="13" max="13" width="12.85546875" bestFit="1" customWidth="1"/>
    <col min="14" max="17" width="13.5703125" bestFit="1" customWidth="1"/>
    <col min="18" max="18" width="13.5703125" customWidth="1"/>
    <col min="19" max="19" width="22.7109375" bestFit="1" customWidth="1"/>
    <col min="20" max="20" width="18.7109375" bestFit="1" customWidth="1"/>
    <col min="21" max="25" width="13.5703125" customWidth="1"/>
    <col min="27" max="27" width="20.42578125" bestFit="1" customWidth="1"/>
    <col min="28" max="28" width="13.5703125" style="3" bestFit="1" customWidth="1"/>
    <col min="29" max="29" width="21.28515625" style="3" bestFit="1" customWidth="1"/>
    <col min="30" max="33" width="11.42578125" style="3"/>
  </cols>
  <sheetData>
    <row r="1" spans="1:33" s="1" customFormat="1" x14ac:dyDescent="0.25">
      <c r="A1" s="15" t="s">
        <v>0</v>
      </c>
      <c r="B1" s="15" t="s">
        <v>1</v>
      </c>
      <c r="C1" s="16" t="s">
        <v>2</v>
      </c>
      <c r="D1" s="15" t="s">
        <v>3</v>
      </c>
      <c r="E1" s="15" t="s">
        <v>161</v>
      </c>
      <c r="F1" s="15" t="s">
        <v>155</v>
      </c>
      <c r="G1" s="15" t="s">
        <v>156</v>
      </c>
      <c r="H1" s="15" t="s">
        <v>157</v>
      </c>
      <c r="I1" s="15" t="s">
        <v>158</v>
      </c>
      <c r="J1" s="15" t="s">
        <v>154</v>
      </c>
      <c r="K1" s="15" t="s">
        <v>159</v>
      </c>
      <c r="L1" s="15" t="s">
        <v>4</v>
      </c>
      <c r="M1" s="15" t="s">
        <v>5</v>
      </c>
      <c r="N1" s="15" t="s">
        <v>6</v>
      </c>
      <c r="O1" s="15" t="s">
        <v>7</v>
      </c>
      <c r="P1" s="15" t="s">
        <v>8</v>
      </c>
      <c r="Q1" s="15" t="s">
        <v>9</v>
      </c>
      <c r="R1" s="15" t="s">
        <v>10</v>
      </c>
      <c r="S1" s="15" t="s">
        <v>160</v>
      </c>
      <c r="T1" s="15" t="s">
        <v>4</v>
      </c>
      <c r="U1" s="15" t="s">
        <v>5</v>
      </c>
      <c r="V1" s="15" t="s">
        <v>6</v>
      </c>
      <c r="W1" s="15" t="s">
        <v>7</v>
      </c>
      <c r="X1" s="15" t="s">
        <v>8</v>
      </c>
      <c r="Y1" s="15" t="s">
        <v>9</v>
      </c>
      <c r="Z1" s="15" t="s">
        <v>11</v>
      </c>
      <c r="AA1" s="15" t="s">
        <v>12</v>
      </c>
      <c r="AB1" s="15" t="s">
        <v>13</v>
      </c>
      <c r="AC1" s="15" t="s">
        <v>14</v>
      </c>
      <c r="AD1" s="2"/>
      <c r="AE1" s="2"/>
      <c r="AF1" s="2"/>
      <c r="AG1" s="2"/>
    </row>
    <row r="2" spans="1:33" x14ac:dyDescent="0.25">
      <c r="A2" s="22" t="s">
        <v>15</v>
      </c>
      <c r="B2" s="22"/>
      <c r="C2" s="22"/>
      <c r="D2" s="22">
        <v>2015</v>
      </c>
      <c r="E2" s="22"/>
      <c r="F2" s="7">
        <v>86948012</v>
      </c>
      <c r="G2" s="7">
        <v>73736000</v>
      </c>
      <c r="H2" s="23">
        <f t="shared" ref="H2:H57" si="0">G2/F2</f>
        <v>0.84804699157468943</v>
      </c>
      <c r="I2" s="22"/>
      <c r="J2" s="22" t="s">
        <v>163</v>
      </c>
      <c r="K2" s="22"/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>
        <f t="shared" ref="R2:R57" si="1">L2+M2+N2+O2+P2+Q2</f>
        <v>0</v>
      </c>
      <c r="S2" s="22"/>
      <c r="T2" s="22">
        <v>0</v>
      </c>
      <c r="U2" s="22">
        <v>0</v>
      </c>
      <c r="V2" s="22">
        <v>0</v>
      </c>
      <c r="W2" s="22">
        <v>0</v>
      </c>
      <c r="X2" s="22">
        <v>0</v>
      </c>
      <c r="Y2" s="22">
        <v>0</v>
      </c>
      <c r="Z2" s="22">
        <f t="shared" ref="Z2:Z57" si="2">T2+U2+V2+W2+X2+Y2</f>
        <v>0</v>
      </c>
      <c r="AA2" s="22">
        <f t="shared" ref="AA2:AA57" si="3">R2-Z2</f>
        <v>0</v>
      </c>
      <c r="AB2" s="22">
        <v>0</v>
      </c>
      <c r="AC2" s="22">
        <v>0</v>
      </c>
    </row>
    <row r="3" spans="1:33" x14ac:dyDescent="0.25">
      <c r="A3" s="22" t="s">
        <v>15</v>
      </c>
      <c r="B3" s="22" t="s">
        <v>16</v>
      </c>
      <c r="C3" s="22" t="s">
        <v>17</v>
      </c>
      <c r="D3" s="22">
        <v>2016</v>
      </c>
      <c r="E3" s="22"/>
      <c r="F3" s="7">
        <v>153003017</v>
      </c>
      <c r="G3" s="7">
        <v>143964000</v>
      </c>
      <c r="H3" s="23">
        <f t="shared" si="0"/>
        <v>0.94092262246044467</v>
      </c>
      <c r="I3" s="22"/>
      <c r="J3" s="22" t="s">
        <v>163</v>
      </c>
      <c r="K3" s="22"/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f t="shared" si="1"/>
        <v>0</v>
      </c>
      <c r="S3" s="22"/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f t="shared" si="2"/>
        <v>0</v>
      </c>
      <c r="AA3" s="22">
        <f t="shared" si="3"/>
        <v>0</v>
      </c>
      <c r="AB3" s="22">
        <v>0</v>
      </c>
      <c r="AC3" s="22">
        <v>0</v>
      </c>
    </row>
    <row r="4" spans="1:33" x14ac:dyDescent="0.25">
      <c r="A4" s="22" t="s">
        <v>15</v>
      </c>
      <c r="B4" s="22"/>
      <c r="C4" s="22"/>
      <c r="D4" s="22">
        <v>2017</v>
      </c>
      <c r="E4" s="22"/>
      <c r="F4" s="7">
        <v>85623503</v>
      </c>
      <c r="G4" s="7">
        <v>75238000</v>
      </c>
      <c r="H4" s="23">
        <f t="shared" si="0"/>
        <v>0.87870733342923379</v>
      </c>
      <c r="I4" s="22"/>
      <c r="J4" s="22" t="s">
        <v>163</v>
      </c>
      <c r="K4" s="22"/>
      <c r="L4" s="22">
        <v>0</v>
      </c>
      <c r="M4" s="22">
        <v>3</v>
      </c>
      <c r="N4" s="22">
        <v>6</v>
      </c>
      <c r="O4" s="22">
        <v>0</v>
      </c>
      <c r="P4" s="22">
        <v>0</v>
      </c>
      <c r="Q4" s="22">
        <v>0</v>
      </c>
      <c r="R4" s="22">
        <f t="shared" si="1"/>
        <v>9</v>
      </c>
      <c r="S4" s="22"/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f t="shared" si="2"/>
        <v>0</v>
      </c>
      <c r="AA4" s="22">
        <f t="shared" si="3"/>
        <v>9</v>
      </c>
      <c r="AB4" s="24">
        <v>9</v>
      </c>
      <c r="AC4" s="24">
        <v>9</v>
      </c>
    </row>
    <row r="5" spans="1:33" x14ac:dyDescent="0.25">
      <c r="A5" s="22" t="s">
        <v>15</v>
      </c>
      <c r="B5" s="22" t="s">
        <v>18</v>
      </c>
      <c r="C5" s="22" t="s">
        <v>19</v>
      </c>
      <c r="D5" s="22">
        <v>2018</v>
      </c>
      <c r="E5" s="22"/>
      <c r="F5" s="7">
        <v>153825075</v>
      </c>
      <c r="G5" s="7">
        <v>144652000</v>
      </c>
      <c r="H5" s="23">
        <f t="shared" si="0"/>
        <v>0.94036684201194121</v>
      </c>
      <c r="I5" s="22"/>
      <c r="J5" s="22" t="s">
        <v>163</v>
      </c>
      <c r="K5" s="22"/>
      <c r="L5" s="22">
        <v>0</v>
      </c>
      <c r="M5" s="22">
        <v>0</v>
      </c>
      <c r="N5" s="22">
        <v>0</v>
      </c>
      <c r="O5" s="22">
        <v>1</v>
      </c>
      <c r="P5" s="22">
        <v>0</v>
      </c>
      <c r="Q5" s="22">
        <v>0</v>
      </c>
      <c r="R5" s="22">
        <f t="shared" si="1"/>
        <v>1</v>
      </c>
      <c r="S5" s="22"/>
      <c r="T5" s="22">
        <v>0</v>
      </c>
      <c r="U5" s="22">
        <v>0</v>
      </c>
      <c r="V5" s="22">
        <v>0</v>
      </c>
      <c r="W5" s="5">
        <v>0</v>
      </c>
      <c r="X5" s="22">
        <v>0</v>
      </c>
      <c r="Y5" s="22">
        <v>0</v>
      </c>
      <c r="Z5" s="22">
        <f t="shared" si="2"/>
        <v>0</v>
      </c>
      <c r="AA5" s="22">
        <f t="shared" si="3"/>
        <v>1</v>
      </c>
      <c r="AB5" s="24">
        <v>10</v>
      </c>
      <c r="AC5" s="22">
        <v>10</v>
      </c>
    </row>
    <row r="6" spans="1:33" x14ac:dyDescent="0.25">
      <c r="A6" s="22" t="s">
        <v>15</v>
      </c>
      <c r="B6" s="22" t="s">
        <v>20</v>
      </c>
      <c r="C6" s="22" t="s">
        <v>21</v>
      </c>
      <c r="D6" s="22">
        <v>2019</v>
      </c>
      <c r="E6" s="22"/>
      <c r="F6" s="7">
        <v>161975303</v>
      </c>
      <c r="G6" s="7">
        <v>132767000</v>
      </c>
      <c r="H6" s="23">
        <f t="shared" si="0"/>
        <v>0.81967434257554683</v>
      </c>
      <c r="I6" s="22"/>
      <c r="J6" s="22" t="s">
        <v>163</v>
      </c>
      <c r="K6" s="22"/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f t="shared" si="1"/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f t="shared" si="2"/>
        <v>0</v>
      </c>
      <c r="AA6" s="22">
        <f t="shared" si="3"/>
        <v>0</v>
      </c>
      <c r="AB6" s="24">
        <v>10</v>
      </c>
      <c r="AC6" s="22">
        <v>10</v>
      </c>
    </row>
    <row r="7" spans="1:33" x14ac:dyDescent="0.25">
      <c r="A7" s="22" t="s">
        <v>15</v>
      </c>
      <c r="B7" s="22"/>
      <c r="C7" s="22"/>
      <c r="D7" s="22">
        <v>2020</v>
      </c>
      <c r="E7" s="22"/>
      <c r="F7" s="7">
        <v>105287527</v>
      </c>
      <c r="G7" s="7">
        <v>96918000</v>
      </c>
      <c r="H7" s="23">
        <f t="shared" si="0"/>
        <v>0.92050789643867315</v>
      </c>
      <c r="I7" s="22"/>
      <c r="J7" s="22" t="s">
        <v>163</v>
      </c>
      <c r="K7" s="22"/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f t="shared" si="1"/>
        <v>0</v>
      </c>
      <c r="S7" s="22"/>
      <c r="T7" s="22">
        <v>0</v>
      </c>
      <c r="U7" s="22">
        <v>0</v>
      </c>
      <c r="V7" s="22">
        <v>0</v>
      </c>
      <c r="W7" s="5">
        <v>1</v>
      </c>
      <c r="X7" s="22">
        <v>0</v>
      </c>
      <c r="Y7" s="22">
        <v>0</v>
      </c>
      <c r="Z7" s="22">
        <f t="shared" si="2"/>
        <v>1</v>
      </c>
      <c r="AA7" s="22">
        <f t="shared" si="3"/>
        <v>-1</v>
      </c>
      <c r="AB7" s="24">
        <v>9</v>
      </c>
      <c r="AC7" s="22">
        <v>9</v>
      </c>
    </row>
    <row r="8" spans="1:33" s="4" customFormat="1" x14ac:dyDescent="0.25">
      <c r="A8" s="22" t="s">
        <v>15</v>
      </c>
      <c r="B8" s="22" t="s">
        <v>22</v>
      </c>
      <c r="C8" s="22" t="s">
        <v>23</v>
      </c>
      <c r="D8" s="22">
        <v>2021</v>
      </c>
      <c r="E8" s="22"/>
      <c r="F8" s="7">
        <v>212733322</v>
      </c>
      <c r="G8" s="7">
        <v>159692500</v>
      </c>
      <c r="H8" s="23">
        <f t="shared" si="0"/>
        <v>0.75066989270256401</v>
      </c>
      <c r="I8" s="22"/>
      <c r="J8" s="22" t="s">
        <v>163</v>
      </c>
      <c r="K8" s="22"/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3</v>
      </c>
      <c r="R8" s="22">
        <f t="shared" si="1"/>
        <v>3</v>
      </c>
      <c r="S8" s="22"/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f t="shared" si="2"/>
        <v>0</v>
      </c>
      <c r="AA8" s="22">
        <f t="shared" si="3"/>
        <v>3</v>
      </c>
      <c r="AB8" s="24">
        <v>12</v>
      </c>
      <c r="AC8" s="24">
        <v>12</v>
      </c>
      <c r="AD8" s="3"/>
      <c r="AE8" s="3"/>
      <c r="AF8" s="3"/>
      <c r="AG8" s="3"/>
    </row>
    <row r="9" spans="1:33" x14ac:dyDescent="0.25">
      <c r="A9" s="22" t="s">
        <v>24</v>
      </c>
      <c r="B9" s="22"/>
      <c r="C9" s="22"/>
      <c r="D9" s="22">
        <v>2015</v>
      </c>
      <c r="E9" s="22"/>
      <c r="F9" s="17">
        <v>207386627.88999999</v>
      </c>
      <c r="G9" s="12">
        <v>187344203.87</v>
      </c>
      <c r="H9" s="23">
        <f t="shared" si="0"/>
        <v>0.90335720184123591</v>
      </c>
      <c r="I9" s="22"/>
      <c r="J9" s="22" t="s">
        <v>164</v>
      </c>
      <c r="K9" s="22"/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f t="shared" si="1"/>
        <v>0</v>
      </c>
      <c r="S9" s="22"/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f t="shared" si="2"/>
        <v>0</v>
      </c>
      <c r="AA9" s="22">
        <f t="shared" si="3"/>
        <v>0</v>
      </c>
      <c r="AB9" s="24">
        <v>0</v>
      </c>
      <c r="AC9" s="24">
        <v>0</v>
      </c>
    </row>
    <row r="10" spans="1:33" x14ac:dyDescent="0.25">
      <c r="A10" s="22" t="s">
        <v>24</v>
      </c>
      <c r="B10" s="22" t="s">
        <v>22</v>
      </c>
      <c r="C10" s="22" t="s">
        <v>25</v>
      </c>
      <c r="D10" s="22">
        <v>2016</v>
      </c>
      <c r="E10" s="22"/>
      <c r="F10" s="11">
        <v>417051840.99000001</v>
      </c>
      <c r="G10" s="12">
        <v>187344203.87</v>
      </c>
      <c r="H10" s="23">
        <f t="shared" si="0"/>
        <v>0.44921083054154914</v>
      </c>
      <c r="I10" s="22"/>
      <c r="J10" s="22" t="s">
        <v>164</v>
      </c>
      <c r="K10" s="22"/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f t="shared" si="1"/>
        <v>0</v>
      </c>
      <c r="S10" s="22"/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f t="shared" si="2"/>
        <v>0</v>
      </c>
      <c r="AA10" s="22">
        <f t="shared" si="3"/>
        <v>0</v>
      </c>
      <c r="AB10" s="24">
        <v>0</v>
      </c>
      <c r="AC10" s="24">
        <v>0</v>
      </c>
    </row>
    <row r="11" spans="1:33" x14ac:dyDescent="0.25">
      <c r="A11" s="22" t="s">
        <v>24</v>
      </c>
      <c r="B11" s="22"/>
      <c r="C11" s="22"/>
      <c r="D11" s="22">
        <v>2017</v>
      </c>
      <c r="E11" s="22"/>
      <c r="F11" s="11">
        <v>196562466.72999999</v>
      </c>
      <c r="G11" s="12">
        <v>187344203.87</v>
      </c>
      <c r="H11" s="23">
        <f t="shared" si="0"/>
        <v>0.95310262934041079</v>
      </c>
      <c r="I11" s="22"/>
      <c r="J11" s="22" t="s">
        <v>164</v>
      </c>
      <c r="K11" s="22"/>
      <c r="L11" s="22">
        <v>0</v>
      </c>
      <c r="M11" s="22">
        <v>6</v>
      </c>
      <c r="N11" s="22">
        <v>6</v>
      </c>
      <c r="O11" s="22">
        <v>0</v>
      </c>
      <c r="P11" s="22">
        <v>0</v>
      </c>
      <c r="Q11" s="22">
        <v>0</v>
      </c>
      <c r="R11" s="22">
        <f t="shared" si="1"/>
        <v>12</v>
      </c>
      <c r="S11" s="22"/>
      <c r="T11" s="22">
        <v>0</v>
      </c>
      <c r="U11" s="5">
        <v>1</v>
      </c>
      <c r="V11" s="22">
        <v>0</v>
      </c>
      <c r="W11" s="22">
        <v>0</v>
      </c>
      <c r="X11" s="22">
        <v>0</v>
      </c>
      <c r="Y11" s="22">
        <v>0</v>
      </c>
      <c r="Z11" s="22">
        <f t="shared" si="2"/>
        <v>1</v>
      </c>
      <c r="AA11" s="22">
        <f t="shared" si="3"/>
        <v>11</v>
      </c>
      <c r="AB11" s="24">
        <v>11</v>
      </c>
      <c r="AC11" s="24">
        <v>11</v>
      </c>
    </row>
    <row r="12" spans="1:33" x14ac:dyDescent="0.25">
      <c r="A12" s="22" t="s">
        <v>24</v>
      </c>
      <c r="B12" s="22"/>
      <c r="C12" s="22"/>
      <c r="D12" s="22">
        <v>2018</v>
      </c>
      <c r="E12" s="22"/>
      <c r="F12" s="11">
        <v>226492601.91</v>
      </c>
      <c r="G12" s="12">
        <v>187344203.87</v>
      </c>
      <c r="H12" s="23">
        <f t="shared" si="0"/>
        <v>0.82715374493531513</v>
      </c>
      <c r="I12" s="22"/>
      <c r="J12" s="22" t="s">
        <v>164</v>
      </c>
      <c r="K12" s="22"/>
      <c r="L12" s="22">
        <v>0</v>
      </c>
      <c r="M12" s="22">
        <v>0</v>
      </c>
      <c r="N12" s="22">
        <v>0</v>
      </c>
      <c r="O12" s="22">
        <v>2</v>
      </c>
      <c r="P12" s="22">
        <v>0</v>
      </c>
      <c r="Q12" s="22">
        <v>0</v>
      </c>
      <c r="R12" s="22">
        <f t="shared" si="1"/>
        <v>2</v>
      </c>
      <c r="S12" s="22"/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f t="shared" si="2"/>
        <v>0</v>
      </c>
      <c r="AA12" s="22">
        <f t="shared" si="3"/>
        <v>2</v>
      </c>
      <c r="AB12" s="24">
        <v>13</v>
      </c>
      <c r="AC12" s="24">
        <v>13</v>
      </c>
    </row>
    <row r="13" spans="1:33" x14ac:dyDescent="0.25">
      <c r="A13" s="22" t="s">
        <v>24</v>
      </c>
      <c r="B13" s="22" t="s">
        <v>16</v>
      </c>
      <c r="C13" s="22" t="s">
        <v>26</v>
      </c>
      <c r="D13" s="22">
        <v>2019</v>
      </c>
      <c r="E13" s="22"/>
      <c r="F13" s="11">
        <v>569654626.59000003</v>
      </c>
      <c r="G13" s="12">
        <v>469654626.60000002</v>
      </c>
      <c r="H13" s="23">
        <f t="shared" si="0"/>
        <v>0.82445503762760897</v>
      </c>
      <c r="I13" s="22"/>
      <c r="J13" s="22" t="s">
        <v>164</v>
      </c>
      <c r="K13" s="22"/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f t="shared" si="1"/>
        <v>0</v>
      </c>
      <c r="S13" s="22"/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f t="shared" si="2"/>
        <v>0</v>
      </c>
      <c r="AA13" s="22">
        <f t="shared" si="3"/>
        <v>0</v>
      </c>
      <c r="AB13" s="24">
        <v>13</v>
      </c>
      <c r="AC13" s="24">
        <v>13</v>
      </c>
    </row>
    <row r="14" spans="1:33" x14ac:dyDescent="0.25">
      <c r="A14" s="22" t="s">
        <v>24</v>
      </c>
      <c r="B14" s="22"/>
      <c r="C14" s="22"/>
      <c r="D14" s="22">
        <v>2020</v>
      </c>
      <c r="E14" s="22"/>
      <c r="F14" s="11">
        <v>264330392.94999999</v>
      </c>
      <c r="G14" s="12">
        <v>234000000</v>
      </c>
      <c r="H14" s="23">
        <f t="shared" si="0"/>
        <v>0.88525574902112292</v>
      </c>
      <c r="I14" s="22"/>
      <c r="J14" s="22" t="s">
        <v>164</v>
      </c>
      <c r="K14" s="22"/>
      <c r="L14" s="22">
        <v>0</v>
      </c>
      <c r="M14" s="22">
        <v>0</v>
      </c>
      <c r="N14" s="22">
        <v>0</v>
      </c>
      <c r="O14" s="22">
        <v>0</v>
      </c>
      <c r="P14" s="22">
        <v>1</v>
      </c>
      <c r="Q14" s="22">
        <v>0</v>
      </c>
      <c r="R14" s="22">
        <f t="shared" si="1"/>
        <v>1</v>
      </c>
      <c r="S14" s="22"/>
      <c r="T14" s="22">
        <v>0</v>
      </c>
      <c r="U14" s="22">
        <v>0</v>
      </c>
      <c r="V14" s="5">
        <v>6</v>
      </c>
      <c r="W14" s="22">
        <v>0</v>
      </c>
      <c r="X14" s="5">
        <v>1</v>
      </c>
      <c r="Y14" s="22">
        <v>0</v>
      </c>
      <c r="Z14" s="22">
        <f t="shared" si="2"/>
        <v>7</v>
      </c>
      <c r="AA14" s="22">
        <f t="shared" si="3"/>
        <v>-6</v>
      </c>
      <c r="AB14" s="24">
        <v>7</v>
      </c>
      <c r="AC14" s="24">
        <v>7</v>
      </c>
    </row>
    <row r="15" spans="1:33" s="4" customFormat="1" x14ac:dyDescent="0.25">
      <c r="A15" s="22" t="s">
        <v>24</v>
      </c>
      <c r="B15" s="22" t="s">
        <v>16</v>
      </c>
      <c r="C15" s="22" t="s">
        <v>27</v>
      </c>
      <c r="D15" s="22">
        <v>2021</v>
      </c>
      <c r="E15" s="22"/>
      <c r="F15" s="11">
        <v>512281035.64999998</v>
      </c>
      <c r="G15" s="12">
        <v>407000000</v>
      </c>
      <c r="H15" s="23">
        <f t="shared" si="0"/>
        <v>0.79448578353790567</v>
      </c>
      <c r="I15" s="22"/>
      <c r="J15" s="22" t="s">
        <v>164</v>
      </c>
      <c r="K15" s="22"/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13</v>
      </c>
      <c r="R15" s="22">
        <f t="shared" si="1"/>
        <v>13</v>
      </c>
      <c r="S15" s="22"/>
      <c r="T15" s="22">
        <v>0</v>
      </c>
      <c r="U15" s="22">
        <v>0</v>
      </c>
      <c r="V15" s="22">
        <v>0</v>
      </c>
      <c r="W15" s="5">
        <v>1</v>
      </c>
      <c r="X15" s="22">
        <v>0</v>
      </c>
      <c r="Y15" s="5">
        <v>1</v>
      </c>
      <c r="Z15" s="22">
        <f t="shared" si="2"/>
        <v>2</v>
      </c>
      <c r="AA15" s="22">
        <f t="shared" si="3"/>
        <v>11</v>
      </c>
      <c r="AB15" s="24">
        <v>18</v>
      </c>
      <c r="AC15" s="24">
        <v>18</v>
      </c>
      <c r="AD15" s="3"/>
      <c r="AE15" s="3"/>
      <c r="AF15" s="3"/>
      <c r="AG15" s="3"/>
    </row>
    <row r="16" spans="1:33" x14ac:dyDescent="0.25">
      <c r="A16" s="22" t="s">
        <v>28</v>
      </c>
      <c r="B16" s="22" t="s">
        <v>16</v>
      </c>
      <c r="C16" s="22" t="s">
        <v>29</v>
      </c>
      <c r="D16" s="22">
        <v>2015</v>
      </c>
      <c r="E16" s="22"/>
      <c r="F16" s="7">
        <v>174554807.19999999</v>
      </c>
      <c r="G16" s="7">
        <v>42000000</v>
      </c>
      <c r="H16" s="23">
        <f t="shared" si="0"/>
        <v>0.24061210730150548</v>
      </c>
      <c r="I16" s="22"/>
      <c r="J16" s="22" t="s">
        <v>163</v>
      </c>
      <c r="K16" s="22"/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f t="shared" si="1"/>
        <v>0</v>
      </c>
      <c r="S16" s="22"/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f t="shared" si="2"/>
        <v>0</v>
      </c>
      <c r="AA16" s="22">
        <f t="shared" si="3"/>
        <v>0</v>
      </c>
      <c r="AB16" s="24">
        <v>0</v>
      </c>
      <c r="AC16" s="24">
        <v>0</v>
      </c>
    </row>
    <row r="17" spans="1:33" x14ac:dyDescent="0.25">
      <c r="A17" s="22" t="s">
        <v>28</v>
      </c>
      <c r="B17" s="22"/>
      <c r="C17" s="22"/>
      <c r="D17" s="22">
        <v>2016</v>
      </c>
      <c r="E17" s="22"/>
      <c r="F17" s="7">
        <v>95619849.129999995</v>
      </c>
      <c r="G17" s="7">
        <v>42000000</v>
      </c>
      <c r="H17" s="23">
        <f t="shared" si="0"/>
        <v>0.43923934603681386</v>
      </c>
      <c r="I17" s="22"/>
      <c r="J17" s="22" t="s">
        <v>163</v>
      </c>
      <c r="K17" s="22"/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f t="shared" si="1"/>
        <v>0</v>
      </c>
      <c r="S17" s="22"/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f t="shared" si="2"/>
        <v>0</v>
      </c>
      <c r="AA17" s="22">
        <f t="shared" si="3"/>
        <v>0</v>
      </c>
      <c r="AB17" s="24">
        <v>0</v>
      </c>
      <c r="AC17" s="24">
        <v>0</v>
      </c>
    </row>
    <row r="18" spans="1:33" x14ac:dyDescent="0.25">
      <c r="A18" s="22" t="s">
        <v>28</v>
      </c>
      <c r="B18" s="22"/>
      <c r="C18" s="22"/>
      <c r="D18" s="22">
        <v>2017</v>
      </c>
      <c r="E18" s="22"/>
      <c r="F18" s="7">
        <v>109375911.2</v>
      </c>
      <c r="G18" s="7">
        <v>42000000</v>
      </c>
      <c r="H18" s="23">
        <f t="shared" si="0"/>
        <v>0.38399680093362276</v>
      </c>
      <c r="I18" s="22"/>
      <c r="J18" s="22" t="s">
        <v>163</v>
      </c>
      <c r="K18" s="22"/>
      <c r="L18" s="22">
        <v>0</v>
      </c>
      <c r="M18" s="22">
        <v>4</v>
      </c>
      <c r="N18" s="22">
        <v>6</v>
      </c>
      <c r="O18" s="22">
        <v>0</v>
      </c>
      <c r="P18" s="22">
        <v>0</v>
      </c>
      <c r="Q18" s="22">
        <v>0</v>
      </c>
      <c r="R18" s="22">
        <f t="shared" si="1"/>
        <v>10</v>
      </c>
      <c r="S18" s="22"/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f t="shared" si="2"/>
        <v>0</v>
      </c>
      <c r="AA18" s="22">
        <f t="shared" si="3"/>
        <v>10</v>
      </c>
      <c r="AB18" s="24">
        <v>10</v>
      </c>
      <c r="AC18" s="24">
        <v>10</v>
      </c>
    </row>
    <row r="19" spans="1:33" x14ac:dyDescent="0.25">
      <c r="A19" s="22" t="s">
        <v>28</v>
      </c>
      <c r="B19" s="22" t="s">
        <v>18</v>
      </c>
      <c r="C19" s="22" t="s">
        <v>30</v>
      </c>
      <c r="D19" s="22">
        <v>2018</v>
      </c>
      <c r="E19" s="22"/>
      <c r="F19" s="7">
        <v>166848673.69999999</v>
      </c>
      <c r="G19" s="7">
        <v>111202403</v>
      </c>
      <c r="H19" s="23">
        <f t="shared" si="0"/>
        <v>0.66648658652178427</v>
      </c>
      <c r="I19" s="22"/>
      <c r="J19" s="22" t="s">
        <v>163</v>
      </c>
      <c r="K19" s="22"/>
      <c r="L19" s="22">
        <v>0</v>
      </c>
      <c r="M19" s="22">
        <v>0</v>
      </c>
      <c r="N19" s="22">
        <v>0</v>
      </c>
      <c r="O19" s="22">
        <v>8</v>
      </c>
      <c r="P19" s="22">
        <v>0</v>
      </c>
      <c r="Q19" s="22">
        <v>0</v>
      </c>
      <c r="R19" s="22">
        <f t="shared" si="1"/>
        <v>8</v>
      </c>
      <c r="S19" s="22"/>
      <c r="T19" s="22">
        <v>0</v>
      </c>
      <c r="U19" s="22">
        <v>0</v>
      </c>
      <c r="V19" s="22">
        <v>0</v>
      </c>
      <c r="W19" s="5">
        <v>2</v>
      </c>
      <c r="X19" s="22">
        <v>0</v>
      </c>
      <c r="Y19" s="22">
        <v>0</v>
      </c>
      <c r="Z19" s="22">
        <f t="shared" si="2"/>
        <v>2</v>
      </c>
      <c r="AA19" s="22">
        <f t="shared" si="3"/>
        <v>6</v>
      </c>
      <c r="AB19" s="24">
        <v>16</v>
      </c>
      <c r="AC19" s="22">
        <v>16</v>
      </c>
    </row>
    <row r="20" spans="1:33" x14ac:dyDescent="0.25">
      <c r="A20" s="22" t="s">
        <v>28</v>
      </c>
      <c r="B20" s="22"/>
      <c r="C20" s="22"/>
      <c r="D20" s="22">
        <v>2019</v>
      </c>
      <c r="E20" s="22"/>
      <c r="F20" s="7">
        <v>97868728.829999998</v>
      </c>
      <c r="G20" s="7">
        <v>80209774</v>
      </c>
      <c r="H20" s="23">
        <f t="shared" si="0"/>
        <v>0.81956489022480339</v>
      </c>
      <c r="I20" s="22"/>
      <c r="J20" s="22" t="s">
        <v>163</v>
      </c>
      <c r="K20" s="22"/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f t="shared" si="1"/>
        <v>0</v>
      </c>
      <c r="S20" s="22"/>
      <c r="T20" s="22">
        <v>0</v>
      </c>
      <c r="U20" s="22">
        <v>0</v>
      </c>
      <c r="V20" s="22">
        <v>0</v>
      </c>
      <c r="W20" s="5">
        <v>1</v>
      </c>
      <c r="X20" s="22">
        <v>0</v>
      </c>
      <c r="Y20" s="22">
        <v>0</v>
      </c>
      <c r="Z20" s="22">
        <f t="shared" si="2"/>
        <v>1</v>
      </c>
      <c r="AA20" s="22">
        <f t="shared" si="3"/>
        <v>-1</v>
      </c>
      <c r="AB20" s="24">
        <v>15</v>
      </c>
      <c r="AC20" s="24">
        <v>15</v>
      </c>
    </row>
    <row r="21" spans="1:33" x14ac:dyDescent="0.25">
      <c r="A21" s="22" t="s">
        <v>28</v>
      </c>
      <c r="B21" s="22"/>
      <c r="C21" s="22"/>
      <c r="D21" s="22">
        <v>2020</v>
      </c>
      <c r="E21" s="22"/>
      <c r="F21" s="7">
        <v>135148974.09999999</v>
      </c>
      <c r="G21" s="7">
        <v>98209774</v>
      </c>
      <c r="H21" s="23">
        <f t="shared" si="0"/>
        <v>0.72667790972155077</v>
      </c>
      <c r="I21" s="22"/>
      <c r="J21" s="22" t="s">
        <v>163</v>
      </c>
      <c r="K21" s="22"/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f t="shared" si="1"/>
        <v>0</v>
      </c>
      <c r="S21" s="22"/>
      <c r="T21" s="22">
        <v>0</v>
      </c>
      <c r="U21" s="22">
        <v>0</v>
      </c>
      <c r="V21" s="5">
        <v>1</v>
      </c>
      <c r="W21" s="22">
        <v>0</v>
      </c>
      <c r="X21" s="22">
        <v>0</v>
      </c>
      <c r="Y21" s="22">
        <v>0</v>
      </c>
      <c r="Z21" s="22">
        <f t="shared" si="2"/>
        <v>1</v>
      </c>
      <c r="AA21" s="22">
        <f t="shared" si="3"/>
        <v>-1</v>
      </c>
      <c r="AB21" s="24">
        <v>14</v>
      </c>
      <c r="AC21" s="24">
        <v>14</v>
      </c>
    </row>
    <row r="22" spans="1:33" s="4" customFormat="1" x14ac:dyDescent="0.25">
      <c r="A22" s="22" t="s">
        <v>28</v>
      </c>
      <c r="B22" s="22" t="s">
        <v>16</v>
      </c>
      <c r="C22" s="22" t="s">
        <v>31</v>
      </c>
      <c r="D22" s="22">
        <v>2021</v>
      </c>
      <c r="E22" s="22"/>
      <c r="F22" s="7">
        <v>214994709.19</v>
      </c>
      <c r="G22" s="7">
        <v>187222379</v>
      </c>
      <c r="H22" s="23">
        <f t="shared" si="0"/>
        <v>0.87082319237234618</v>
      </c>
      <c r="I22" s="22"/>
      <c r="J22" s="22" t="s">
        <v>163</v>
      </c>
      <c r="K22" s="22"/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2</v>
      </c>
      <c r="R22" s="22">
        <f t="shared" si="1"/>
        <v>2</v>
      </c>
      <c r="S22" s="22"/>
      <c r="T22" s="22">
        <v>0</v>
      </c>
      <c r="U22" s="5">
        <v>1</v>
      </c>
      <c r="V22" s="22">
        <v>0</v>
      </c>
      <c r="W22" s="22">
        <v>0</v>
      </c>
      <c r="X22" s="22">
        <v>0</v>
      </c>
      <c r="Y22" s="22">
        <v>0</v>
      </c>
      <c r="Z22" s="22">
        <f t="shared" si="2"/>
        <v>1</v>
      </c>
      <c r="AA22" s="22">
        <f t="shared" si="3"/>
        <v>1</v>
      </c>
      <c r="AB22" s="24">
        <v>15</v>
      </c>
      <c r="AC22" s="24">
        <v>15</v>
      </c>
      <c r="AD22" s="3"/>
      <c r="AE22" s="3"/>
      <c r="AF22" s="3"/>
      <c r="AG22" s="3"/>
    </row>
    <row r="23" spans="1:33" x14ac:dyDescent="0.25">
      <c r="A23" s="22" t="s">
        <v>32</v>
      </c>
      <c r="B23" s="22" t="s">
        <v>16</v>
      </c>
      <c r="C23" s="22" t="s">
        <v>33</v>
      </c>
      <c r="D23" s="22">
        <v>2015</v>
      </c>
      <c r="E23" s="22"/>
      <c r="F23" s="7">
        <v>236924377</v>
      </c>
      <c r="G23" s="7">
        <v>230924376.72</v>
      </c>
      <c r="H23" s="23">
        <f t="shared" si="0"/>
        <v>0.97467546245779513</v>
      </c>
      <c r="I23" s="22"/>
      <c r="J23" s="22" t="s">
        <v>163</v>
      </c>
      <c r="K23" s="22"/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f t="shared" si="1"/>
        <v>0</v>
      </c>
      <c r="S23" s="22"/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f t="shared" si="2"/>
        <v>0</v>
      </c>
      <c r="AA23" s="22">
        <f t="shared" si="3"/>
        <v>0</v>
      </c>
      <c r="AB23" s="24">
        <v>0</v>
      </c>
      <c r="AC23" s="24">
        <v>0</v>
      </c>
    </row>
    <row r="24" spans="1:33" x14ac:dyDescent="0.25">
      <c r="A24" s="22" t="s">
        <v>32</v>
      </c>
      <c r="B24" s="22"/>
      <c r="C24" s="22"/>
      <c r="D24" s="22">
        <v>2016</v>
      </c>
      <c r="E24" s="22"/>
      <c r="F24" s="7">
        <v>138314840</v>
      </c>
      <c r="G24" s="7">
        <v>109382017.03</v>
      </c>
      <c r="H24" s="23">
        <f t="shared" si="0"/>
        <v>0.79081909815316997</v>
      </c>
      <c r="I24" s="22"/>
      <c r="J24" s="22" t="s">
        <v>163</v>
      </c>
      <c r="K24" s="22"/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f t="shared" si="1"/>
        <v>0</v>
      </c>
      <c r="S24" s="22"/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f t="shared" si="2"/>
        <v>0</v>
      </c>
      <c r="AA24" s="22">
        <f t="shared" si="3"/>
        <v>0</v>
      </c>
      <c r="AB24" s="24">
        <v>0</v>
      </c>
      <c r="AC24" s="24">
        <v>0</v>
      </c>
    </row>
    <row r="25" spans="1:33" x14ac:dyDescent="0.25">
      <c r="A25" s="22" t="s">
        <v>32</v>
      </c>
      <c r="B25" s="22"/>
      <c r="C25" s="22"/>
      <c r="D25" s="22">
        <v>2017</v>
      </c>
      <c r="E25" s="22"/>
      <c r="F25" s="7">
        <v>171873535</v>
      </c>
      <c r="G25" s="7">
        <v>123916419</v>
      </c>
      <c r="H25" s="23">
        <f t="shared" si="0"/>
        <v>0.72097440132362434</v>
      </c>
      <c r="I25" s="22"/>
      <c r="J25" s="22" t="s">
        <v>163</v>
      </c>
      <c r="K25" s="22"/>
      <c r="L25" s="22">
        <v>0</v>
      </c>
      <c r="M25" s="22">
        <v>3</v>
      </c>
      <c r="N25" s="22">
        <v>4</v>
      </c>
      <c r="O25" s="22">
        <v>0</v>
      </c>
      <c r="P25" s="22">
        <v>0</v>
      </c>
      <c r="Q25" s="22">
        <v>0</v>
      </c>
      <c r="R25" s="22">
        <f t="shared" si="1"/>
        <v>7</v>
      </c>
      <c r="S25" s="22"/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f t="shared" si="2"/>
        <v>0</v>
      </c>
      <c r="AA25" s="22">
        <f t="shared" si="3"/>
        <v>7</v>
      </c>
      <c r="AB25" s="24">
        <v>7</v>
      </c>
      <c r="AC25" s="24">
        <v>7</v>
      </c>
    </row>
    <row r="26" spans="1:33" x14ac:dyDescent="0.25">
      <c r="A26" s="22" t="s">
        <v>32</v>
      </c>
      <c r="B26" s="22" t="s">
        <v>18</v>
      </c>
      <c r="C26" s="22" t="s">
        <v>34</v>
      </c>
      <c r="D26" s="22">
        <v>2018</v>
      </c>
      <c r="E26" s="22"/>
      <c r="F26" s="7">
        <v>236962179.59999999</v>
      </c>
      <c r="G26" s="7">
        <v>207633911</v>
      </c>
      <c r="H26" s="23">
        <f t="shared" si="0"/>
        <v>0.87623228040226886</v>
      </c>
      <c r="I26" s="22"/>
      <c r="J26" s="22" t="s">
        <v>163</v>
      </c>
      <c r="K26" s="22"/>
      <c r="L26" s="22">
        <v>0</v>
      </c>
      <c r="M26" s="22">
        <v>0</v>
      </c>
      <c r="N26" s="22">
        <v>0</v>
      </c>
      <c r="O26" s="22">
        <v>2</v>
      </c>
      <c r="P26" s="22">
        <v>0</v>
      </c>
      <c r="Q26" s="22">
        <v>0</v>
      </c>
      <c r="R26" s="22">
        <f t="shared" si="1"/>
        <v>2</v>
      </c>
      <c r="S26" s="22"/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f t="shared" si="2"/>
        <v>0</v>
      </c>
      <c r="AA26" s="22">
        <f t="shared" si="3"/>
        <v>2</v>
      </c>
      <c r="AB26" s="24">
        <v>9</v>
      </c>
      <c r="AC26" s="24">
        <v>9</v>
      </c>
    </row>
    <row r="27" spans="1:33" x14ac:dyDescent="0.25">
      <c r="A27" s="22" t="s">
        <v>32</v>
      </c>
      <c r="B27" s="22"/>
      <c r="C27" s="22"/>
      <c r="D27" s="22">
        <v>2019</v>
      </c>
      <c r="E27" s="22"/>
      <c r="F27" s="7">
        <v>158929363.22</v>
      </c>
      <c r="G27" s="7">
        <v>158929363.22</v>
      </c>
      <c r="H27" s="23">
        <f t="shared" si="0"/>
        <v>1</v>
      </c>
      <c r="I27" s="22"/>
      <c r="J27" s="22" t="s">
        <v>163</v>
      </c>
      <c r="K27" s="22"/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f t="shared" si="1"/>
        <v>0</v>
      </c>
      <c r="S27" s="22"/>
      <c r="T27" s="22">
        <v>0</v>
      </c>
      <c r="U27" s="22">
        <v>0</v>
      </c>
      <c r="V27" s="5">
        <v>1</v>
      </c>
      <c r="W27" s="22">
        <v>0</v>
      </c>
      <c r="X27" s="22">
        <v>0</v>
      </c>
      <c r="Y27" s="22">
        <v>0</v>
      </c>
      <c r="Z27" s="22">
        <f t="shared" si="2"/>
        <v>1</v>
      </c>
      <c r="AA27" s="22">
        <f t="shared" si="3"/>
        <v>-1</v>
      </c>
      <c r="AB27" s="24">
        <v>8</v>
      </c>
      <c r="AC27" s="24">
        <v>8</v>
      </c>
    </row>
    <row r="28" spans="1:33" x14ac:dyDescent="0.25">
      <c r="A28" s="22" t="s">
        <v>32</v>
      </c>
      <c r="B28" s="22"/>
      <c r="C28" s="22"/>
      <c r="D28" s="22">
        <v>2020</v>
      </c>
      <c r="E28" s="22"/>
      <c r="F28" s="7">
        <v>286371508.51999998</v>
      </c>
      <c r="G28" s="7">
        <v>160881734</v>
      </c>
      <c r="H28" s="23">
        <f t="shared" si="0"/>
        <v>0.56179378609085384</v>
      </c>
      <c r="I28" s="22"/>
      <c r="J28" s="22" t="s">
        <v>163</v>
      </c>
      <c r="K28" s="22"/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f t="shared" si="1"/>
        <v>0</v>
      </c>
      <c r="S28" s="22"/>
      <c r="T28" s="22">
        <v>0</v>
      </c>
      <c r="U28" s="5">
        <v>1</v>
      </c>
      <c r="V28" s="5">
        <v>0</v>
      </c>
      <c r="W28" s="5">
        <v>1</v>
      </c>
      <c r="X28" s="22">
        <v>0</v>
      </c>
      <c r="Y28" s="22">
        <v>0</v>
      </c>
      <c r="Z28" s="22">
        <f t="shared" si="2"/>
        <v>2</v>
      </c>
      <c r="AA28" s="22">
        <f t="shared" si="3"/>
        <v>-2</v>
      </c>
      <c r="AB28" s="24">
        <v>6</v>
      </c>
      <c r="AC28" s="24">
        <v>6</v>
      </c>
    </row>
    <row r="29" spans="1:33" s="4" customFormat="1" x14ac:dyDescent="0.25">
      <c r="A29" s="22" t="s">
        <v>32</v>
      </c>
      <c r="B29" s="22" t="s">
        <v>16</v>
      </c>
      <c r="C29" s="22" t="s">
        <v>35</v>
      </c>
      <c r="D29" s="22">
        <v>2021</v>
      </c>
      <c r="E29" s="22"/>
      <c r="F29" s="7">
        <v>198225618</v>
      </c>
      <c r="G29" s="7">
        <v>183544657</v>
      </c>
      <c r="H29" s="23">
        <f t="shared" si="0"/>
        <v>0.92593812470797798</v>
      </c>
      <c r="I29" s="22"/>
      <c r="J29" s="22" t="s">
        <v>163</v>
      </c>
      <c r="K29" s="22"/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3</v>
      </c>
      <c r="R29" s="22">
        <f t="shared" si="1"/>
        <v>3</v>
      </c>
      <c r="S29" s="22"/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2">
        <f t="shared" si="2"/>
        <v>0</v>
      </c>
      <c r="AA29" s="22">
        <f t="shared" si="3"/>
        <v>3</v>
      </c>
      <c r="AB29" s="24">
        <v>9</v>
      </c>
      <c r="AC29" s="24">
        <v>9</v>
      </c>
      <c r="AD29" s="3"/>
      <c r="AE29" s="3"/>
      <c r="AF29" s="3"/>
      <c r="AG29" s="3"/>
    </row>
    <row r="30" spans="1:33" x14ac:dyDescent="0.25">
      <c r="A30" s="22" t="s">
        <v>36</v>
      </c>
      <c r="B30" s="22" t="s">
        <v>22</v>
      </c>
      <c r="C30" s="22" t="s">
        <v>37</v>
      </c>
      <c r="D30" s="22">
        <v>2015</v>
      </c>
      <c r="E30" s="22"/>
      <c r="F30" s="7">
        <v>933537000</v>
      </c>
      <c r="G30" s="7">
        <v>445000000</v>
      </c>
      <c r="H30" s="23">
        <f t="shared" si="0"/>
        <v>0.47668169553001111</v>
      </c>
      <c r="I30" s="22"/>
      <c r="J30" s="22" t="s">
        <v>163</v>
      </c>
      <c r="K30" s="22"/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f t="shared" si="1"/>
        <v>0</v>
      </c>
      <c r="S30" s="22"/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f t="shared" si="2"/>
        <v>0</v>
      </c>
      <c r="AA30" s="22">
        <f t="shared" si="3"/>
        <v>0</v>
      </c>
      <c r="AB30" s="24">
        <v>0</v>
      </c>
      <c r="AC30" s="24">
        <v>0</v>
      </c>
    </row>
    <row r="31" spans="1:33" x14ac:dyDescent="0.25">
      <c r="A31" s="22" t="s">
        <v>36</v>
      </c>
      <c r="B31" s="22"/>
      <c r="C31" s="22"/>
      <c r="D31" s="22">
        <v>2016</v>
      </c>
      <c r="E31" s="22"/>
      <c r="F31" s="7">
        <v>279610000</v>
      </c>
      <c r="G31" s="7">
        <v>160693000</v>
      </c>
      <c r="H31" s="23">
        <f t="shared" si="0"/>
        <v>0.57470405207252961</v>
      </c>
      <c r="I31" s="22"/>
      <c r="J31" s="22" t="s">
        <v>163</v>
      </c>
      <c r="K31" s="22"/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f t="shared" si="1"/>
        <v>0</v>
      </c>
      <c r="S31" s="22"/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f t="shared" si="2"/>
        <v>0</v>
      </c>
      <c r="AA31" s="22">
        <f t="shared" si="3"/>
        <v>0</v>
      </c>
      <c r="AB31" s="24">
        <v>0</v>
      </c>
      <c r="AC31" s="24">
        <v>0</v>
      </c>
    </row>
    <row r="32" spans="1:33" x14ac:dyDescent="0.25">
      <c r="A32" s="22" t="s">
        <v>36</v>
      </c>
      <c r="B32" s="22"/>
      <c r="C32" s="22"/>
      <c r="D32" s="22">
        <v>2017</v>
      </c>
      <c r="E32" s="22"/>
      <c r="F32" s="7">
        <v>377312000</v>
      </c>
      <c r="G32" s="7">
        <v>134019000</v>
      </c>
      <c r="H32" s="23">
        <f t="shared" si="0"/>
        <v>0.35519410991434147</v>
      </c>
      <c r="I32" s="22"/>
      <c r="J32" s="22" t="s">
        <v>163</v>
      </c>
      <c r="K32" s="22"/>
      <c r="L32" s="22">
        <v>0</v>
      </c>
      <c r="M32" s="22">
        <v>2</v>
      </c>
      <c r="N32" s="22">
        <v>16</v>
      </c>
      <c r="O32" s="22">
        <v>0</v>
      </c>
      <c r="P32" s="22">
        <v>0</v>
      </c>
      <c r="Q32" s="22">
        <v>0</v>
      </c>
      <c r="R32" s="22">
        <f t="shared" si="1"/>
        <v>18</v>
      </c>
      <c r="S32" s="22"/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f t="shared" si="2"/>
        <v>0</v>
      </c>
      <c r="AA32" s="22">
        <f t="shared" si="3"/>
        <v>18</v>
      </c>
      <c r="AB32" s="24">
        <v>18</v>
      </c>
      <c r="AC32" s="24">
        <v>18</v>
      </c>
    </row>
    <row r="33" spans="1:33" x14ac:dyDescent="0.25">
      <c r="A33" s="22" t="s">
        <v>36</v>
      </c>
      <c r="B33" s="18" t="s">
        <v>16</v>
      </c>
      <c r="C33" s="25" t="s">
        <v>38</v>
      </c>
      <c r="D33" s="22">
        <v>2018</v>
      </c>
      <c r="E33" s="22"/>
      <c r="F33" s="7">
        <v>953546000</v>
      </c>
      <c r="G33" s="7">
        <v>435133000</v>
      </c>
      <c r="H33" s="23">
        <f t="shared" si="0"/>
        <v>0.45633141977419023</v>
      </c>
      <c r="I33" s="22"/>
      <c r="J33" s="22" t="s">
        <v>163</v>
      </c>
      <c r="K33" s="22"/>
      <c r="L33" s="22">
        <v>0</v>
      </c>
      <c r="M33" s="22">
        <v>0</v>
      </c>
      <c r="N33" s="22">
        <v>0</v>
      </c>
      <c r="O33" s="22">
        <v>5</v>
      </c>
      <c r="P33" s="22">
        <v>0</v>
      </c>
      <c r="Q33" s="22">
        <v>0</v>
      </c>
      <c r="R33" s="22">
        <f t="shared" si="1"/>
        <v>5</v>
      </c>
      <c r="S33" s="22"/>
      <c r="T33" s="22">
        <v>0</v>
      </c>
      <c r="U33" s="22">
        <v>0</v>
      </c>
      <c r="V33" s="5">
        <v>2</v>
      </c>
      <c r="W33" s="22">
        <v>0</v>
      </c>
      <c r="X33" s="22">
        <v>0</v>
      </c>
      <c r="Y33" s="22">
        <v>0</v>
      </c>
      <c r="Z33" s="22">
        <f t="shared" si="2"/>
        <v>2</v>
      </c>
      <c r="AA33" s="22">
        <f t="shared" si="3"/>
        <v>3</v>
      </c>
      <c r="AB33" s="24">
        <v>21</v>
      </c>
      <c r="AC33" s="24">
        <v>19</v>
      </c>
    </row>
    <row r="34" spans="1:33" x14ac:dyDescent="0.25">
      <c r="A34" s="22" t="s">
        <v>36</v>
      </c>
      <c r="B34" s="22"/>
      <c r="C34" s="22"/>
      <c r="D34" s="22">
        <v>2019</v>
      </c>
      <c r="E34" s="22"/>
      <c r="F34" s="7">
        <v>325014000</v>
      </c>
      <c r="G34" s="7">
        <v>142115000</v>
      </c>
      <c r="H34" s="23">
        <f t="shared" si="0"/>
        <v>0.43725808734392979</v>
      </c>
      <c r="I34" s="22"/>
      <c r="J34" s="22" t="s">
        <v>163</v>
      </c>
      <c r="K34" s="22"/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f t="shared" si="1"/>
        <v>0</v>
      </c>
      <c r="S34" s="22"/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f t="shared" si="2"/>
        <v>0</v>
      </c>
      <c r="AA34" s="22">
        <f t="shared" si="3"/>
        <v>0</v>
      </c>
      <c r="AB34" s="24">
        <v>21</v>
      </c>
      <c r="AC34" s="24">
        <v>21</v>
      </c>
    </row>
    <row r="35" spans="1:33" x14ac:dyDescent="0.25">
      <c r="A35" s="22" t="s">
        <v>36</v>
      </c>
      <c r="B35" s="22"/>
      <c r="C35" s="22"/>
      <c r="D35" s="22">
        <v>2020</v>
      </c>
      <c r="E35" s="22"/>
      <c r="F35" s="7">
        <v>679669000</v>
      </c>
      <c r="G35" s="7">
        <v>264903000</v>
      </c>
      <c r="H35" s="23">
        <f t="shared" si="0"/>
        <v>0.38975295327578574</v>
      </c>
      <c r="I35" s="22"/>
      <c r="J35" s="22" t="s">
        <v>163</v>
      </c>
      <c r="K35" s="22"/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f t="shared" si="1"/>
        <v>0</v>
      </c>
      <c r="S35" s="22"/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f t="shared" si="2"/>
        <v>0</v>
      </c>
      <c r="AA35" s="22">
        <f t="shared" si="3"/>
        <v>0</v>
      </c>
      <c r="AB35" s="24">
        <v>21</v>
      </c>
      <c r="AC35" s="24">
        <v>21</v>
      </c>
    </row>
    <row r="36" spans="1:33" s="4" customFormat="1" x14ac:dyDescent="0.25">
      <c r="A36" s="22" t="s">
        <v>36</v>
      </c>
      <c r="B36" s="22" t="s">
        <v>22</v>
      </c>
      <c r="C36" s="22" t="s">
        <v>39</v>
      </c>
      <c r="D36" s="22">
        <v>2021</v>
      </c>
      <c r="E36" s="22"/>
      <c r="F36" s="7">
        <v>955909000</v>
      </c>
      <c r="G36" s="7">
        <v>811663000</v>
      </c>
      <c r="H36" s="23">
        <f t="shared" si="0"/>
        <v>0.84910069891590101</v>
      </c>
      <c r="I36" s="22"/>
      <c r="J36" s="22" t="s">
        <v>163</v>
      </c>
      <c r="K36" s="22"/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12</v>
      </c>
      <c r="R36" s="22">
        <f t="shared" si="1"/>
        <v>12</v>
      </c>
      <c r="S36" s="22"/>
      <c r="T36" s="22">
        <v>0</v>
      </c>
      <c r="U36" s="22">
        <v>0</v>
      </c>
      <c r="V36" s="22">
        <v>0</v>
      </c>
      <c r="W36" s="22">
        <v>0</v>
      </c>
      <c r="X36" s="22">
        <v>0</v>
      </c>
      <c r="Y36" s="22">
        <v>0</v>
      </c>
      <c r="Z36" s="22">
        <f t="shared" si="2"/>
        <v>0</v>
      </c>
      <c r="AA36" s="22">
        <f t="shared" si="3"/>
        <v>12</v>
      </c>
      <c r="AB36" s="24">
        <v>33</v>
      </c>
      <c r="AC36" s="24">
        <v>32</v>
      </c>
      <c r="AD36" s="3"/>
      <c r="AE36" s="3"/>
      <c r="AF36" s="3"/>
      <c r="AG36" s="3"/>
    </row>
    <row r="37" spans="1:33" x14ac:dyDescent="0.25">
      <c r="A37" s="22" t="s">
        <v>40</v>
      </c>
      <c r="B37" s="22"/>
      <c r="C37" s="22"/>
      <c r="D37" s="22">
        <v>2015</v>
      </c>
      <c r="E37" s="22"/>
      <c r="F37" s="7">
        <v>191077833</v>
      </c>
      <c r="G37" s="7">
        <v>172390624</v>
      </c>
      <c r="H37" s="23">
        <f t="shared" si="0"/>
        <v>0.90220106274703249</v>
      </c>
      <c r="I37" s="22"/>
      <c r="J37" s="22" t="s">
        <v>163</v>
      </c>
      <c r="K37" s="22"/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f t="shared" si="1"/>
        <v>0</v>
      </c>
      <c r="S37" s="22"/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>
        <f t="shared" si="2"/>
        <v>0</v>
      </c>
      <c r="AA37" s="22">
        <f t="shared" si="3"/>
        <v>0</v>
      </c>
      <c r="AB37" s="24">
        <v>0</v>
      </c>
      <c r="AC37" s="24">
        <v>0</v>
      </c>
    </row>
    <row r="38" spans="1:33" x14ac:dyDescent="0.25">
      <c r="A38" s="22" t="s">
        <v>40</v>
      </c>
      <c r="B38" s="22" t="s">
        <v>16</v>
      </c>
      <c r="C38" s="22" t="s">
        <v>41</v>
      </c>
      <c r="D38" s="22">
        <v>2016</v>
      </c>
      <c r="E38" s="22"/>
      <c r="F38" s="7">
        <v>514653874</v>
      </c>
      <c r="G38" s="7">
        <v>461463967</v>
      </c>
      <c r="H38" s="23">
        <f t="shared" si="0"/>
        <v>0.89664916619281099</v>
      </c>
      <c r="I38" s="22"/>
      <c r="J38" s="22" t="s">
        <v>163</v>
      </c>
      <c r="K38" s="22"/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f t="shared" si="1"/>
        <v>0</v>
      </c>
      <c r="S38" s="22"/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>
        <f t="shared" si="2"/>
        <v>0</v>
      </c>
      <c r="AA38" s="22">
        <f t="shared" si="3"/>
        <v>0</v>
      </c>
      <c r="AB38" s="24">
        <v>0</v>
      </c>
      <c r="AC38" s="24">
        <v>0</v>
      </c>
    </row>
    <row r="39" spans="1:33" x14ac:dyDescent="0.25">
      <c r="A39" s="22" t="s">
        <v>40</v>
      </c>
      <c r="B39" s="22"/>
      <c r="C39" s="22"/>
      <c r="D39" s="22">
        <v>2017</v>
      </c>
      <c r="E39" s="22"/>
      <c r="F39" s="7">
        <v>259836469</v>
      </c>
      <c r="G39" s="7">
        <v>259836468</v>
      </c>
      <c r="H39" s="23">
        <f t="shared" si="0"/>
        <v>0.99999999615142554</v>
      </c>
      <c r="I39" s="22"/>
      <c r="J39" s="22" t="s">
        <v>163</v>
      </c>
      <c r="K39" s="22"/>
      <c r="L39" s="22">
        <v>0</v>
      </c>
      <c r="M39" s="22">
        <v>4</v>
      </c>
      <c r="N39" s="22">
        <v>4</v>
      </c>
      <c r="O39" s="22">
        <v>0</v>
      </c>
      <c r="P39" s="22">
        <v>0</v>
      </c>
      <c r="Q39" s="22">
        <v>0</v>
      </c>
      <c r="R39" s="22">
        <f t="shared" si="1"/>
        <v>8</v>
      </c>
      <c r="S39" s="22"/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2">
        <f t="shared" si="2"/>
        <v>0</v>
      </c>
      <c r="AA39" s="22">
        <f t="shared" si="3"/>
        <v>8</v>
      </c>
      <c r="AB39" s="24">
        <v>8</v>
      </c>
      <c r="AC39" s="24">
        <v>8</v>
      </c>
    </row>
    <row r="40" spans="1:33" x14ac:dyDescent="0.25">
      <c r="A40" s="22" t="s">
        <v>40</v>
      </c>
      <c r="B40" s="22" t="s">
        <v>22</v>
      </c>
      <c r="C40" s="22" t="s">
        <v>42</v>
      </c>
      <c r="D40" s="22">
        <v>2018</v>
      </c>
      <c r="E40" s="22"/>
      <c r="F40" s="7">
        <v>518454404</v>
      </c>
      <c r="G40" s="7">
        <v>518454419</v>
      </c>
      <c r="H40" s="23">
        <f t="shared" si="0"/>
        <v>1.0000000289321489</v>
      </c>
      <c r="I40" s="22"/>
      <c r="J40" s="22" t="s">
        <v>163</v>
      </c>
      <c r="K40" s="22"/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f t="shared" si="1"/>
        <v>0</v>
      </c>
      <c r="S40" s="22"/>
      <c r="T40" s="22">
        <v>0</v>
      </c>
      <c r="U40" s="22">
        <v>0</v>
      </c>
      <c r="V40" s="5">
        <v>1</v>
      </c>
      <c r="W40" s="22">
        <v>0</v>
      </c>
      <c r="X40" s="22">
        <v>0</v>
      </c>
      <c r="Y40" s="22">
        <v>0</v>
      </c>
      <c r="Z40" s="22">
        <f t="shared" si="2"/>
        <v>1</v>
      </c>
      <c r="AA40" s="22">
        <f t="shared" si="3"/>
        <v>-1</v>
      </c>
      <c r="AB40" s="24">
        <v>7</v>
      </c>
      <c r="AC40" s="24">
        <v>8</v>
      </c>
    </row>
    <row r="41" spans="1:33" x14ac:dyDescent="0.25">
      <c r="A41" s="22" t="s">
        <v>40</v>
      </c>
      <c r="B41" s="22"/>
      <c r="C41" s="22"/>
      <c r="D41" s="22">
        <v>2019</v>
      </c>
      <c r="E41" s="22"/>
      <c r="F41" s="7">
        <v>229451691</v>
      </c>
      <c r="G41" s="7">
        <v>230084037</v>
      </c>
      <c r="H41" s="23">
        <f t="shared" si="0"/>
        <v>1.0027559003694595</v>
      </c>
      <c r="I41" s="22"/>
      <c r="J41" s="22" t="s">
        <v>163</v>
      </c>
      <c r="K41" s="22"/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f t="shared" si="1"/>
        <v>0</v>
      </c>
      <c r="S41" s="22"/>
      <c r="T41" s="22">
        <v>0</v>
      </c>
      <c r="U41" s="22">
        <v>0</v>
      </c>
      <c r="V41" s="22">
        <v>0</v>
      </c>
      <c r="W41" s="22">
        <v>0</v>
      </c>
      <c r="X41" s="22">
        <v>0</v>
      </c>
      <c r="Y41" s="22">
        <v>0</v>
      </c>
      <c r="Z41" s="22">
        <f t="shared" si="2"/>
        <v>0</v>
      </c>
      <c r="AA41" s="22">
        <f t="shared" si="3"/>
        <v>0</v>
      </c>
      <c r="AB41" s="24">
        <v>7</v>
      </c>
      <c r="AC41" s="24">
        <v>7</v>
      </c>
    </row>
    <row r="42" spans="1:33" x14ac:dyDescent="0.25">
      <c r="A42" s="22" t="s">
        <v>40</v>
      </c>
      <c r="B42" s="22"/>
      <c r="C42" s="22"/>
      <c r="D42" s="22">
        <v>2020</v>
      </c>
      <c r="E42" s="22"/>
      <c r="F42" s="7">
        <v>357150424</v>
      </c>
      <c r="G42" s="7">
        <v>357150425</v>
      </c>
      <c r="H42" s="23">
        <f t="shared" si="0"/>
        <v>1.0000000027999407</v>
      </c>
      <c r="I42" s="22"/>
      <c r="J42" s="22" t="s">
        <v>163</v>
      </c>
      <c r="K42" s="22"/>
      <c r="L42" s="22">
        <v>0</v>
      </c>
      <c r="M42" s="22">
        <v>0</v>
      </c>
      <c r="N42" s="22">
        <v>0</v>
      </c>
      <c r="O42" s="22">
        <v>0</v>
      </c>
      <c r="P42" s="22">
        <v>1</v>
      </c>
      <c r="Q42" s="22">
        <v>0</v>
      </c>
      <c r="R42" s="22">
        <f t="shared" si="1"/>
        <v>1</v>
      </c>
      <c r="S42" s="22"/>
      <c r="T42" s="22">
        <v>0</v>
      </c>
      <c r="U42" s="22">
        <v>0</v>
      </c>
      <c r="V42" s="5">
        <v>2</v>
      </c>
      <c r="W42" s="22">
        <v>0</v>
      </c>
      <c r="X42" s="22">
        <v>0</v>
      </c>
      <c r="Y42" s="22">
        <v>0</v>
      </c>
      <c r="Z42" s="22">
        <f t="shared" si="2"/>
        <v>2</v>
      </c>
      <c r="AA42" s="22">
        <f t="shared" si="3"/>
        <v>-1</v>
      </c>
      <c r="AB42" s="24">
        <v>6</v>
      </c>
      <c r="AC42" s="24">
        <v>6</v>
      </c>
    </row>
    <row r="43" spans="1:33" s="4" customFormat="1" x14ac:dyDescent="0.25">
      <c r="A43" s="22" t="s">
        <v>40</v>
      </c>
      <c r="B43" s="22" t="s">
        <v>16</v>
      </c>
      <c r="C43" s="22" t="s">
        <v>43</v>
      </c>
      <c r="D43" s="22">
        <v>2021</v>
      </c>
      <c r="E43" s="22"/>
      <c r="F43" s="7">
        <v>718508527</v>
      </c>
      <c r="G43" s="7">
        <v>718508528</v>
      </c>
      <c r="H43" s="23">
        <f t="shared" si="0"/>
        <v>1.000000001391772</v>
      </c>
      <c r="I43" s="22"/>
      <c r="J43" s="22" t="s">
        <v>163</v>
      </c>
      <c r="K43" s="22"/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f t="shared" si="1"/>
        <v>0</v>
      </c>
      <c r="S43" s="22"/>
      <c r="T43" s="22">
        <v>0</v>
      </c>
      <c r="U43" s="22">
        <v>0</v>
      </c>
      <c r="V43" s="22">
        <v>0</v>
      </c>
      <c r="W43" s="22">
        <v>0</v>
      </c>
      <c r="X43" s="22">
        <v>0</v>
      </c>
      <c r="Y43" s="22">
        <v>0</v>
      </c>
      <c r="Z43" s="22">
        <f t="shared" si="2"/>
        <v>0</v>
      </c>
      <c r="AA43" s="22">
        <f t="shared" si="3"/>
        <v>0</v>
      </c>
      <c r="AB43" s="24">
        <v>6</v>
      </c>
      <c r="AC43" s="24">
        <v>6</v>
      </c>
      <c r="AD43" s="3"/>
      <c r="AE43" s="3"/>
      <c r="AF43" s="3"/>
      <c r="AG43" s="3"/>
    </row>
    <row r="44" spans="1:33" x14ac:dyDescent="0.25">
      <c r="A44" s="22" t="s">
        <v>44</v>
      </c>
      <c r="B44" s="22"/>
      <c r="C44" s="22"/>
      <c r="D44" s="22">
        <v>2015</v>
      </c>
      <c r="E44" s="22"/>
      <c r="F44" s="7">
        <v>11346459</v>
      </c>
      <c r="G44" s="7">
        <v>11346459</v>
      </c>
      <c r="H44" s="23">
        <f t="shared" si="0"/>
        <v>1</v>
      </c>
      <c r="I44" s="22"/>
      <c r="J44" s="22" t="s">
        <v>163</v>
      </c>
      <c r="K44" s="22"/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f t="shared" si="1"/>
        <v>0</v>
      </c>
      <c r="S44" s="22"/>
      <c r="T44" s="22">
        <v>0</v>
      </c>
      <c r="U44" s="22">
        <v>0</v>
      </c>
      <c r="V44" s="22">
        <v>0</v>
      </c>
      <c r="W44" s="22">
        <v>0</v>
      </c>
      <c r="X44" s="22">
        <v>0</v>
      </c>
      <c r="Y44" s="22">
        <v>0</v>
      </c>
      <c r="Z44" s="22">
        <f t="shared" si="2"/>
        <v>0</v>
      </c>
      <c r="AA44" s="22">
        <f t="shared" si="3"/>
        <v>0</v>
      </c>
      <c r="AB44" s="24">
        <v>0</v>
      </c>
      <c r="AC44" s="24">
        <v>0</v>
      </c>
    </row>
    <row r="45" spans="1:33" x14ac:dyDescent="0.25">
      <c r="A45" s="22" t="s">
        <v>44</v>
      </c>
      <c r="B45" s="22"/>
      <c r="C45" s="22"/>
      <c r="D45" s="22">
        <v>2016</v>
      </c>
      <c r="E45" s="22"/>
      <c r="F45" s="7">
        <v>176216252.52000001</v>
      </c>
      <c r="G45" s="7">
        <v>176216252.52000001</v>
      </c>
      <c r="H45" s="23">
        <f t="shared" si="0"/>
        <v>1</v>
      </c>
      <c r="I45" s="22"/>
      <c r="J45" s="22" t="s">
        <v>163</v>
      </c>
      <c r="K45" s="22"/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f t="shared" si="1"/>
        <v>0</v>
      </c>
      <c r="S45" s="22"/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f t="shared" si="2"/>
        <v>0</v>
      </c>
      <c r="AA45" s="22">
        <f t="shared" si="3"/>
        <v>0</v>
      </c>
      <c r="AB45" s="24">
        <v>0</v>
      </c>
      <c r="AC45" s="24">
        <v>0</v>
      </c>
    </row>
    <row r="46" spans="1:33" x14ac:dyDescent="0.25">
      <c r="A46" s="22" t="s">
        <v>44</v>
      </c>
      <c r="B46" s="25" t="s">
        <v>16</v>
      </c>
      <c r="C46" s="25" t="s">
        <v>45</v>
      </c>
      <c r="D46" s="22">
        <v>2017</v>
      </c>
      <c r="E46" s="22"/>
      <c r="F46" s="7">
        <v>374835749.02999997</v>
      </c>
      <c r="G46" s="7">
        <v>374835749.02999997</v>
      </c>
      <c r="H46" s="23">
        <f t="shared" si="0"/>
        <v>1</v>
      </c>
      <c r="I46" s="22"/>
      <c r="J46" s="22" t="s">
        <v>163</v>
      </c>
      <c r="K46" s="22"/>
      <c r="L46" s="22">
        <v>0</v>
      </c>
      <c r="M46" s="22">
        <v>0</v>
      </c>
      <c r="N46" s="22">
        <v>15</v>
      </c>
      <c r="O46" s="22">
        <v>0</v>
      </c>
      <c r="P46" s="22">
        <v>0</v>
      </c>
      <c r="Q46" s="22">
        <v>0</v>
      </c>
      <c r="R46" s="22">
        <f t="shared" si="1"/>
        <v>15</v>
      </c>
      <c r="S46" s="22"/>
      <c r="T46" s="22">
        <v>0</v>
      </c>
      <c r="U46" s="22">
        <v>0</v>
      </c>
      <c r="V46" s="5">
        <v>1</v>
      </c>
      <c r="W46" s="22">
        <v>0</v>
      </c>
      <c r="X46" s="22">
        <v>0</v>
      </c>
      <c r="Y46" s="22">
        <v>0</v>
      </c>
      <c r="Z46" s="22">
        <f t="shared" si="2"/>
        <v>1</v>
      </c>
      <c r="AA46" s="22">
        <f t="shared" si="3"/>
        <v>14</v>
      </c>
      <c r="AB46" s="24">
        <v>14</v>
      </c>
      <c r="AC46" s="24">
        <v>0</v>
      </c>
    </row>
    <row r="47" spans="1:33" x14ac:dyDescent="0.25">
      <c r="A47" s="22" t="s">
        <v>44</v>
      </c>
      <c r="B47" s="26" t="s">
        <v>20</v>
      </c>
      <c r="C47" s="22"/>
      <c r="D47" s="22">
        <v>2018</v>
      </c>
      <c r="E47" s="22"/>
      <c r="F47" s="7">
        <v>374835749</v>
      </c>
      <c r="G47" s="7">
        <v>374835749</v>
      </c>
      <c r="H47" s="23">
        <f t="shared" si="0"/>
        <v>1</v>
      </c>
      <c r="I47" s="22"/>
      <c r="J47" s="22" t="s">
        <v>163</v>
      </c>
      <c r="K47" s="22"/>
      <c r="L47" s="22">
        <v>0</v>
      </c>
      <c r="M47" s="22">
        <v>0</v>
      </c>
      <c r="N47" s="22">
        <v>0</v>
      </c>
      <c r="O47" s="22">
        <v>1</v>
      </c>
      <c r="P47" s="22">
        <v>0</v>
      </c>
      <c r="Q47" s="22">
        <v>0</v>
      </c>
      <c r="R47" s="22">
        <f t="shared" si="1"/>
        <v>1</v>
      </c>
      <c r="S47" s="22"/>
      <c r="T47" s="22">
        <v>0</v>
      </c>
      <c r="U47" s="22">
        <v>0</v>
      </c>
      <c r="V47" s="5">
        <v>1</v>
      </c>
      <c r="W47" s="22">
        <v>0</v>
      </c>
      <c r="X47" s="22">
        <v>0</v>
      </c>
      <c r="Y47" s="22">
        <v>0</v>
      </c>
      <c r="Z47" s="22">
        <f t="shared" si="2"/>
        <v>1</v>
      </c>
      <c r="AA47" s="22">
        <f t="shared" si="3"/>
        <v>0</v>
      </c>
      <c r="AB47" s="24">
        <v>14</v>
      </c>
      <c r="AC47" s="24">
        <v>14</v>
      </c>
    </row>
    <row r="48" spans="1:33" x14ac:dyDescent="0.25">
      <c r="A48" s="22" t="s">
        <v>44</v>
      </c>
      <c r="B48" s="22"/>
      <c r="C48" s="22"/>
      <c r="D48" s="22">
        <v>2019</v>
      </c>
      <c r="E48" s="22"/>
      <c r="F48" s="7">
        <v>260355403</v>
      </c>
      <c r="G48" s="7">
        <v>260355403</v>
      </c>
      <c r="H48" s="23">
        <f t="shared" si="0"/>
        <v>1</v>
      </c>
      <c r="I48" s="22"/>
      <c r="J48" s="22" t="s">
        <v>163</v>
      </c>
      <c r="K48" s="22"/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f t="shared" si="1"/>
        <v>0</v>
      </c>
      <c r="S48" s="22"/>
      <c r="T48" s="22">
        <v>0</v>
      </c>
      <c r="U48" s="22">
        <v>0</v>
      </c>
      <c r="V48" s="5">
        <v>1</v>
      </c>
      <c r="W48" s="22">
        <v>0</v>
      </c>
      <c r="X48" s="22">
        <v>0</v>
      </c>
      <c r="Y48" s="22">
        <v>0</v>
      </c>
      <c r="Z48" s="22">
        <f t="shared" si="2"/>
        <v>1</v>
      </c>
      <c r="AA48" s="22">
        <f t="shared" si="3"/>
        <v>-1</v>
      </c>
      <c r="AB48" s="24">
        <v>13</v>
      </c>
      <c r="AC48" s="24">
        <v>13</v>
      </c>
    </row>
    <row r="49" spans="1:33" x14ac:dyDescent="0.25">
      <c r="A49" s="22" t="s">
        <v>44</v>
      </c>
      <c r="B49" s="22" t="s">
        <v>18</v>
      </c>
      <c r="C49" s="22" t="s">
        <v>46</v>
      </c>
      <c r="D49" s="22">
        <v>2020</v>
      </c>
      <c r="E49" s="22"/>
      <c r="F49" s="7">
        <v>389154954.11000001</v>
      </c>
      <c r="G49" s="7">
        <v>389154954.11000001</v>
      </c>
      <c r="H49" s="23">
        <f t="shared" si="0"/>
        <v>1</v>
      </c>
      <c r="I49" s="22"/>
      <c r="J49" s="22" t="s">
        <v>163</v>
      </c>
      <c r="K49" s="22"/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f t="shared" si="1"/>
        <v>0</v>
      </c>
      <c r="S49" s="22"/>
      <c r="T49" s="22">
        <v>0</v>
      </c>
      <c r="U49" s="22">
        <v>0</v>
      </c>
      <c r="V49" s="5">
        <v>3</v>
      </c>
      <c r="W49" s="22">
        <v>0</v>
      </c>
      <c r="X49" s="22">
        <v>0</v>
      </c>
      <c r="Y49" s="22">
        <v>0</v>
      </c>
      <c r="Z49" s="22">
        <f t="shared" si="2"/>
        <v>3</v>
      </c>
      <c r="AA49" s="22">
        <f t="shared" si="3"/>
        <v>-3</v>
      </c>
      <c r="AB49" s="24">
        <v>10</v>
      </c>
      <c r="AC49" s="24">
        <v>10</v>
      </c>
    </row>
    <row r="50" spans="1:33" s="4" customFormat="1" x14ac:dyDescent="0.25">
      <c r="A50" s="22" t="s">
        <v>44</v>
      </c>
      <c r="B50" s="22" t="s">
        <v>20</v>
      </c>
      <c r="C50" s="22" t="s">
        <v>47</v>
      </c>
      <c r="D50" s="22">
        <v>2021</v>
      </c>
      <c r="E50" s="22"/>
      <c r="F50" s="7">
        <v>499104515.08999997</v>
      </c>
      <c r="G50" s="7">
        <v>499104515.08999997</v>
      </c>
      <c r="H50" s="23">
        <f t="shared" si="0"/>
        <v>1</v>
      </c>
      <c r="I50" s="22"/>
      <c r="J50" s="22" t="s">
        <v>163</v>
      </c>
      <c r="K50" s="22"/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f t="shared" si="1"/>
        <v>0</v>
      </c>
      <c r="S50" s="22"/>
      <c r="T50" s="22">
        <v>0</v>
      </c>
      <c r="U50" s="22">
        <v>0</v>
      </c>
      <c r="V50" s="5">
        <v>4</v>
      </c>
      <c r="W50" s="5">
        <v>1</v>
      </c>
      <c r="X50" s="22">
        <v>0</v>
      </c>
      <c r="Y50" s="22">
        <v>0</v>
      </c>
      <c r="Z50" s="22">
        <f t="shared" si="2"/>
        <v>5</v>
      </c>
      <c r="AA50" s="22">
        <f t="shared" si="3"/>
        <v>-5</v>
      </c>
      <c r="AB50" s="24">
        <v>5</v>
      </c>
      <c r="AC50" s="24">
        <v>8</v>
      </c>
      <c r="AD50" s="3"/>
      <c r="AE50" s="3"/>
      <c r="AF50" s="3"/>
      <c r="AG50" s="3"/>
    </row>
    <row r="51" spans="1:33" x14ac:dyDescent="0.25">
      <c r="A51" s="22" t="s">
        <v>48</v>
      </c>
      <c r="B51" s="25" t="s">
        <v>22</v>
      </c>
      <c r="C51" s="22"/>
      <c r="D51" s="22">
        <v>2015</v>
      </c>
      <c r="E51" s="22"/>
      <c r="F51" s="13">
        <v>1772600855</v>
      </c>
      <c r="G51" s="13">
        <v>1570343890</v>
      </c>
      <c r="H51" s="23">
        <f t="shared" si="0"/>
        <v>0.88589819054329633</v>
      </c>
      <c r="I51" s="22"/>
      <c r="J51" s="22" t="s">
        <v>165</v>
      </c>
      <c r="K51" s="22"/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f t="shared" si="1"/>
        <v>0</v>
      </c>
      <c r="S51" s="22"/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f t="shared" si="2"/>
        <v>0</v>
      </c>
      <c r="AA51" s="22">
        <f t="shared" si="3"/>
        <v>0</v>
      </c>
      <c r="AB51" s="24">
        <v>0</v>
      </c>
      <c r="AC51" s="24">
        <v>0</v>
      </c>
    </row>
    <row r="52" spans="1:33" x14ac:dyDescent="0.25">
      <c r="A52" s="22" t="s">
        <v>48</v>
      </c>
      <c r="B52" s="25" t="s">
        <v>18</v>
      </c>
      <c r="C52" s="22"/>
      <c r="D52" s="22">
        <v>2016</v>
      </c>
      <c r="E52" s="22"/>
      <c r="F52" s="13">
        <v>1432334153</v>
      </c>
      <c r="G52" s="13">
        <v>1137684111</v>
      </c>
      <c r="H52" s="23">
        <f t="shared" si="0"/>
        <v>0.79428680005789121</v>
      </c>
      <c r="I52" s="22"/>
      <c r="J52" s="22" t="s">
        <v>165</v>
      </c>
      <c r="K52" s="22"/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f t="shared" si="1"/>
        <v>0</v>
      </c>
      <c r="S52" s="22"/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f t="shared" si="2"/>
        <v>0</v>
      </c>
      <c r="AA52" s="22">
        <f t="shared" si="3"/>
        <v>0</v>
      </c>
      <c r="AB52" s="24">
        <v>0</v>
      </c>
      <c r="AC52" s="24">
        <v>0</v>
      </c>
    </row>
    <row r="53" spans="1:33" x14ac:dyDescent="0.25">
      <c r="A53" s="22" t="s">
        <v>48</v>
      </c>
      <c r="B53" s="22"/>
      <c r="C53" s="22"/>
      <c r="D53" s="22">
        <v>2017</v>
      </c>
      <c r="E53" s="22"/>
      <c r="F53" s="13">
        <v>1371927723.3</v>
      </c>
      <c r="G53" s="13">
        <v>1206407474</v>
      </c>
      <c r="H53" s="23">
        <f t="shared" si="0"/>
        <v>0.87935206316710202</v>
      </c>
      <c r="I53" s="22"/>
      <c r="J53" s="22" t="s">
        <v>165</v>
      </c>
      <c r="K53" s="22"/>
      <c r="L53" s="22">
        <v>162</v>
      </c>
      <c r="M53" s="22">
        <v>1</v>
      </c>
      <c r="N53" s="22">
        <v>10</v>
      </c>
      <c r="O53" s="22">
        <v>0</v>
      </c>
      <c r="P53" s="22">
        <v>0</v>
      </c>
      <c r="Q53" s="22">
        <v>0</v>
      </c>
      <c r="R53" s="22">
        <f t="shared" si="1"/>
        <v>173</v>
      </c>
      <c r="S53" s="22"/>
      <c r="T53" s="5">
        <v>4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f t="shared" si="2"/>
        <v>4</v>
      </c>
      <c r="AA53" s="22">
        <f t="shared" si="3"/>
        <v>169</v>
      </c>
      <c r="AB53" s="24">
        <v>169</v>
      </c>
      <c r="AC53" s="24">
        <v>169</v>
      </c>
    </row>
    <row r="54" spans="1:33" x14ac:dyDescent="0.25">
      <c r="A54" s="22" t="s">
        <v>48</v>
      </c>
      <c r="B54" s="25" t="s">
        <v>16</v>
      </c>
      <c r="C54" s="25" t="s">
        <v>49</v>
      </c>
      <c r="D54" s="22">
        <v>2018</v>
      </c>
      <c r="E54" s="22"/>
      <c r="F54" s="19">
        <v>2035804950.6600001</v>
      </c>
      <c r="G54" s="19">
        <v>2028180767.5</v>
      </c>
      <c r="H54" s="23">
        <f t="shared" si="0"/>
        <v>0.99625495401338504</v>
      </c>
      <c r="I54" s="22"/>
      <c r="J54" s="22" t="s">
        <v>165</v>
      </c>
      <c r="K54" s="22"/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f t="shared" si="1"/>
        <v>0</v>
      </c>
      <c r="S54" s="22"/>
      <c r="T54" s="5">
        <v>6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f t="shared" si="2"/>
        <v>6</v>
      </c>
      <c r="AA54" s="22">
        <f t="shared" si="3"/>
        <v>-6</v>
      </c>
      <c r="AB54" s="24">
        <v>163</v>
      </c>
      <c r="AC54" s="24">
        <v>168</v>
      </c>
    </row>
    <row r="55" spans="1:33" x14ac:dyDescent="0.25">
      <c r="A55" s="22" t="s">
        <v>48</v>
      </c>
      <c r="B55" s="22"/>
      <c r="C55" s="22"/>
      <c r="D55" s="22">
        <v>2019</v>
      </c>
      <c r="E55" s="22"/>
      <c r="F55" s="13">
        <v>1425469792.29</v>
      </c>
      <c r="G55" s="13">
        <v>1425479792</v>
      </c>
      <c r="H55" s="23">
        <f t="shared" si="0"/>
        <v>1.000007015027645</v>
      </c>
      <c r="I55" s="22"/>
      <c r="J55" s="22" t="s">
        <v>165</v>
      </c>
      <c r="K55" s="22"/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f t="shared" si="1"/>
        <v>0</v>
      </c>
      <c r="S55" s="22"/>
      <c r="T55" s="5">
        <v>8</v>
      </c>
      <c r="U55" s="22">
        <v>0</v>
      </c>
      <c r="V55" s="5">
        <v>1</v>
      </c>
      <c r="W55" s="22">
        <v>0</v>
      </c>
      <c r="X55" s="22">
        <v>0</v>
      </c>
      <c r="Y55" s="22">
        <v>0</v>
      </c>
      <c r="Z55" s="22">
        <f t="shared" si="2"/>
        <v>9</v>
      </c>
      <c r="AA55" s="22">
        <f t="shared" si="3"/>
        <v>-9</v>
      </c>
      <c r="AB55" s="24">
        <v>154</v>
      </c>
      <c r="AC55" s="24">
        <v>154</v>
      </c>
    </row>
    <row r="56" spans="1:33" x14ac:dyDescent="0.25">
      <c r="A56" s="22" t="s">
        <v>48</v>
      </c>
      <c r="B56" s="22"/>
      <c r="C56" s="22"/>
      <c r="D56" s="22">
        <v>2020</v>
      </c>
      <c r="E56" s="22"/>
      <c r="F56" s="13">
        <v>1589352504.78</v>
      </c>
      <c r="G56" s="13">
        <v>1275479792</v>
      </c>
      <c r="H56" s="23">
        <f t="shared" si="0"/>
        <v>0.80251535651403738</v>
      </c>
      <c r="I56" s="22"/>
      <c r="J56" s="22" t="s">
        <v>165</v>
      </c>
      <c r="K56" s="22"/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f t="shared" si="1"/>
        <v>0</v>
      </c>
      <c r="S56" s="22"/>
      <c r="T56" s="5">
        <v>9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f t="shared" si="2"/>
        <v>9</v>
      </c>
      <c r="AA56" s="22">
        <f t="shared" si="3"/>
        <v>-9</v>
      </c>
      <c r="AB56" s="24">
        <v>145</v>
      </c>
      <c r="AC56" s="24">
        <v>145</v>
      </c>
    </row>
    <row r="57" spans="1:33" s="4" customFormat="1" x14ac:dyDescent="0.25">
      <c r="A57" s="22" t="s">
        <v>48</v>
      </c>
      <c r="B57" s="22" t="s">
        <v>22</v>
      </c>
      <c r="C57" s="22" t="s">
        <v>50</v>
      </c>
      <c r="D57" s="22">
        <v>2021</v>
      </c>
      <c r="E57" s="22"/>
      <c r="F57" s="13">
        <v>2174390305</v>
      </c>
      <c r="G57" s="13">
        <v>1586601874</v>
      </c>
      <c r="H57" s="23">
        <f t="shared" si="0"/>
        <v>0.72967666860527136</v>
      </c>
      <c r="I57" s="22"/>
      <c r="J57" s="22" t="s">
        <v>165</v>
      </c>
      <c r="K57" s="22"/>
      <c r="L57" s="22">
        <v>0</v>
      </c>
      <c r="M57" s="22">
        <v>0</v>
      </c>
      <c r="N57" s="22">
        <v>0</v>
      </c>
      <c r="O57" s="22">
        <v>0</v>
      </c>
      <c r="P57" s="22">
        <v>62</v>
      </c>
      <c r="Q57" s="22">
        <v>0</v>
      </c>
      <c r="R57" s="22">
        <f t="shared" si="1"/>
        <v>62</v>
      </c>
      <c r="S57" s="22"/>
      <c r="T57" s="5">
        <v>5</v>
      </c>
      <c r="U57" s="22">
        <v>0</v>
      </c>
      <c r="V57" s="22">
        <v>0</v>
      </c>
      <c r="W57" s="22">
        <v>0</v>
      </c>
      <c r="X57" s="5">
        <v>4</v>
      </c>
      <c r="Y57" s="22">
        <v>0</v>
      </c>
      <c r="Z57" s="22">
        <f t="shared" si="2"/>
        <v>9</v>
      </c>
      <c r="AA57" s="22">
        <f t="shared" si="3"/>
        <v>53</v>
      </c>
      <c r="AB57" s="24">
        <v>198</v>
      </c>
      <c r="AC57" s="24">
        <v>197</v>
      </c>
      <c r="AD57" s="3"/>
      <c r="AE57" s="3"/>
      <c r="AF57" s="3"/>
      <c r="AG57" s="3"/>
    </row>
    <row r="58" spans="1:33" x14ac:dyDescent="0.25">
      <c r="A58" s="22" t="s">
        <v>51</v>
      </c>
      <c r="B58" s="22" t="s">
        <v>16</v>
      </c>
      <c r="C58" s="22" t="s">
        <v>52</v>
      </c>
      <c r="D58" s="22">
        <v>2015</v>
      </c>
      <c r="E58" s="22"/>
      <c r="F58" s="7">
        <v>100204573</v>
      </c>
      <c r="G58" s="7">
        <v>79923626</v>
      </c>
      <c r="H58" s="23">
        <f t="shared" ref="H58:H113" si="4">G58/F58</f>
        <v>0.79760457638994176</v>
      </c>
      <c r="I58" s="22"/>
      <c r="J58" s="22" t="s">
        <v>165</v>
      </c>
      <c r="K58" s="22"/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f t="shared" ref="R58:R113" si="5">L58+M58+N58+O58+P58+Q58</f>
        <v>0</v>
      </c>
      <c r="S58" s="22"/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f t="shared" ref="Z58:Z113" si="6">T58+U58+V58+W58+X58+Y58</f>
        <v>0</v>
      </c>
      <c r="AA58" s="22">
        <f t="shared" ref="AA58:AA113" si="7">R58-Z58</f>
        <v>0</v>
      </c>
      <c r="AB58" s="24">
        <v>0</v>
      </c>
      <c r="AC58" s="24">
        <v>0</v>
      </c>
    </row>
    <row r="59" spans="1:33" x14ac:dyDescent="0.25">
      <c r="A59" s="22" t="s">
        <v>51</v>
      </c>
      <c r="B59" s="25" t="s">
        <v>53</v>
      </c>
      <c r="C59" s="22"/>
      <c r="D59" s="22">
        <v>2016</v>
      </c>
      <c r="E59" s="22"/>
      <c r="F59" s="7">
        <v>56698626</v>
      </c>
      <c r="G59" s="7">
        <v>51573207</v>
      </c>
      <c r="H59" s="23">
        <f t="shared" si="4"/>
        <v>0.90960241258756425</v>
      </c>
      <c r="I59" s="22"/>
      <c r="J59" s="22" t="s">
        <v>165</v>
      </c>
      <c r="K59" s="22"/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f t="shared" si="5"/>
        <v>0</v>
      </c>
      <c r="S59" s="22"/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f t="shared" si="6"/>
        <v>0</v>
      </c>
      <c r="AA59" s="22">
        <f t="shared" si="7"/>
        <v>0</v>
      </c>
      <c r="AB59" s="24">
        <v>0</v>
      </c>
      <c r="AC59" s="24">
        <v>0</v>
      </c>
    </row>
    <row r="60" spans="1:33" x14ac:dyDescent="0.25">
      <c r="A60" s="22" t="s">
        <v>51</v>
      </c>
      <c r="B60" s="22"/>
      <c r="C60" s="22"/>
      <c r="D60" s="22">
        <v>2017</v>
      </c>
      <c r="E60" s="22"/>
      <c r="F60" s="7">
        <v>67056132</v>
      </c>
      <c r="G60" s="7">
        <v>46903498.020000003</v>
      </c>
      <c r="H60" s="23">
        <f t="shared" si="4"/>
        <v>0.69946620273295812</v>
      </c>
      <c r="I60" s="22"/>
      <c r="J60" s="22" t="s">
        <v>165</v>
      </c>
      <c r="K60" s="22"/>
      <c r="L60" s="22">
        <v>0</v>
      </c>
      <c r="M60" s="22">
        <v>2</v>
      </c>
      <c r="N60" s="22">
        <v>2</v>
      </c>
      <c r="O60" s="22">
        <v>0</v>
      </c>
      <c r="P60" s="22">
        <v>0</v>
      </c>
      <c r="Q60" s="22">
        <v>0</v>
      </c>
      <c r="R60" s="22">
        <f t="shared" si="5"/>
        <v>4</v>
      </c>
      <c r="S60" s="22"/>
      <c r="T60" s="22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f t="shared" si="6"/>
        <v>0</v>
      </c>
      <c r="AA60" s="22">
        <f t="shared" si="7"/>
        <v>4</v>
      </c>
      <c r="AB60" s="24">
        <v>4</v>
      </c>
      <c r="AC60" s="24">
        <v>4</v>
      </c>
    </row>
    <row r="61" spans="1:33" x14ac:dyDescent="0.25">
      <c r="A61" s="22" t="s">
        <v>51</v>
      </c>
      <c r="B61" s="25" t="s">
        <v>22</v>
      </c>
      <c r="C61" s="22" t="s">
        <v>54</v>
      </c>
      <c r="D61" s="22">
        <v>2018</v>
      </c>
      <c r="E61" s="22"/>
      <c r="F61" s="7">
        <v>108471400</v>
      </c>
      <c r="G61" s="7">
        <v>108471400</v>
      </c>
      <c r="H61" s="23">
        <f t="shared" si="4"/>
        <v>1</v>
      </c>
      <c r="I61" s="22"/>
      <c r="J61" s="22" t="s">
        <v>165</v>
      </c>
      <c r="K61" s="22"/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f t="shared" si="5"/>
        <v>0</v>
      </c>
      <c r="S61" s="22"/>
      <c r="T61" s="22">
        <v>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f t="shared" si="6"/>
        <v>0</v>
      </c>
      <c r="AA61" s="22">
        <f t="shared" si="7"/>
        <v>0</v>
      </c>
      <c r="AB61" s="24">
        <v>4</v>
      </c>
      <c r="AC61" s="24">
        <v>4</v>
      </c>
    </row>
    <row r="62" spans="1:33" x14ac:dyDescent="0.25">
      <c r="A62" s="22" t="s">
        <v>51</v>
      </c>
      <c r="B62" s="22"/>
      <c r="C62" s="22"/>
      <c r="D62" s="22">
        <v>2019</v>
      </c>
      <c r="E62" s="22"/>
      <c r="F62" s="7">
        <v>63942574</v>
      </c>
      <c r="G62" s="7">
        <v>49089800</v>
      </c>
      <c r="H62" s="23">
        <f t="shared" si="4"/>
        <v>0.76771698305420111</v>
      </c>
      <c r="I62" s="22"/>
      <c r="J62" s="22" t="s">
        <v>165</v>
      </c>
      <c r="K62" s="22"/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f t="shared" si="5"/>
        <v>0</v>
      </c>
      <c r="S62" s="22"/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f t="shared" si="6"/>
        <v>0</v>
      </c>
      <c r="AA62" s="22">
        <f t="shared" si="7"/>
        <v>0</v>
      </c>
      <c r="AB62" s="24">
        <v>4</v>
      </c>
      <c r="AC62" s="24">
        <v>4</v>
      </c>
    </row>
    <row r="63" spans="1:33" x14ac:dyDescent="0.25">
      <c r="A63" s="22" t="s">
        <v>51</v>
      </c>
      <c r="B63" s="22"/>
      <c r="C63" s="22"/>
      <c r="D63" s="22">
        <v>2020</v>
      </c>
      <c r="E63" s="22"/>
      <c r="F63" s="7">
        <v>70949064</v>
      </c>
      <c r="G63" s="7">
        <v>49089800</v>
      </c>
      <c r="H63" s="23">
        <f t="shared" si="4"/>
        <v>0.69190201015195918</v>
      </c>
      <c r="I63" s="22"/>
      <c r="J63" s="22" t="s">
        <v>165</v>
      </c>
      <c r="K63" s="22"/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f t="shared" si="5"/>
        <v>0</v>
      </c>
      <c r="S63" s="22"/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f t="shared" si="6"/>
        <v>0</v>
      </c>
      <c r="AA63" s="22">
        <f t="shared" si="7"/>
        <v>0</v>
      </c>
      <c r="AB63" s="24">
        <v>4</v>
      </c>
      <c r="AC63" s="24">
        <v>4</v>
      </c>
    </row>
    <row r="64" spans="1:33" s="4" customFormat="1" x14ac:dyDescent="0.25">
      <c r="A64" s="22" t="s">
        <v>51</v>
      </c>
      <c r="B64" s="22" t="s">
        <v>16</v>
      </c>
      <c r="C64" s="22" t="s">
        <v>55</v>
      </c>
      <c r="D64" s="22">
        <v>2021</v>
      </c>
      <c r="E64" s="22"/>
      <c r="F64" s="7">
        <v>141404705.34999999</v>
      </c>
      <c r="G64" s="7">
        <v>132571180</v>
      </c>
      <c r="H64" s="23">
        <f t="shared" si="4"/>
        <v>0.93753018806456578</v>
      </c>
      <c r="I64" s="22"/>
      <c r="J64" s="22" t="s">
        <v>165</v>
      </c>
      <c r="K64" s="22"/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f t="shared" si="5"/>
        <v>0</v>
      </c>
      <c r="S64" s="22"/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f t="shared" si="6"/>
        <v>0</v>
      </c>
      <c r="AA64" s="22">
        <f t="shared" si="7"/>
        <v>0</v>
      </c>
      <c r="AB64" s="24">
        <v>4</v>
      </c>
      <c r="AC64" s="24">
        <v>4</v>
      </c>
      <c r="AD64" s="3"/>
      <c r="AE64" s="3"/>
      <c r="AF64" s="3"/>
      <c r="AG64" s="3"/>
    </row>
    <row r="65" spans="1:33" x14ac:dyDescent="0.25">
      <c r="A65" s="22" t="s">
        <v>56</v>
      </c>
      <c r="B65" s="22"/>
      <c r="C65" s="22"/>
      <c r="D65" s="22">
        <v>2015</v>
      </c>
      <c r="E65" s="22"/>
      <c r="F65" s="7">
        <v>99651981</v>
      </c>
      <c r="G65" s="7">
        <v>99651981</v>
      </c>
      <c r="H65" s="23">
        <f t="shared" si="4"/>
        <v>1</v>
      </c>
      <c r="I65" s="22"/>
      <c r="J65" s="22" t="s">
        <v>164</v>
      </c>
      <c r="K65" s="22"/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f t="shared" si="5"/>
        <v>0</v>
      </c>
      <c r="S65" s="22"/>
      <c r="T65" s="22">
        <v>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f t="shared" si="6"/>
        <v>0</v>
      </c>
      <c r="AA65" s="22">
        <f t="shared" si="7"/>
        <v>0</v>
      </c>
      <c r="AB65" s="24">
        <v>0</v>
      </c>
      <c r="AC65" s="24">
        <v>0</v>
      </c>
    </row>
    <row r="66" spans="1:33" x14ac:dyDescent="0.25">
      <c r="A66" s="22" t="s">
        <v>56</v>
      </c>
      <c r="B66" s="22" t="s">
        <v>16</v>
      </c>
      <c r="C66" s="22" t="s">
        <v>57</v>
      </c>
      <c r="D66" s="22">
        <v>2016</v>
      </c>
      <c r="E66" s="22"/>
      <c r="F66" s="7">
        <v>333946182</v>
      </c>
      <c r="G66" s="7">
        <v>253122215</v>
      </c>
      <c r="H66" s="23">
        <f t="shared" si="4"/>
        <v>0.75797307663185076</v>
      </c>
      <c r="I66" s="22"/>
      <c r="J66" s="22" t="s">
        <v>164</v>
      </c>
      <c r="K66" s="22"/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f t="shared" si="5"/>
        <v>0</v>
      </c>
      <c r="S66" s="22"/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f t="shared" si="6"/>
        <v>0</v>
      </c>
      <c r="AA66" s="22">
        <f t="shared" si="7"/>
        <v>0</v>
      </c>
      <c r="AB66" s="24">
        <v>0</v>
      </c>
      <c r="AC66" s="24">
        <v>0</v>
      </c>
    </row>
    <row r="67" spans="1:33" x14ac:dyDescent="0.25">
      <c r="A67" s="22" t="s">
        <v>56</v>
      </c>
      <c r="B67" s="22"/>
      <c r="C67" s="22"/>
      <c r="D67" s="22">
        <v>2017</v>
      </c>
      <c r="E67" s="22"/>
      <c r="F67" s="7">
        <v>177572731</v>
      </c>
      <c r="G67" s="7">
        <v>126072729</v>
      </c>
      <c r="H67" s="23">
        <f t="shared" si="4"/>
        <v>0.70997798079706276</v>
      </c>
      <c r="I67" s="22"/>
      <c r="J67" s="22" t="s">
        <v>164</v>
      </c>
      <c r="K67" s="22"/>
      <c r="L67" s="22">
        <v>0</v>
      </c>
      <c r="M67" s="22">
        <v>4</v>
      </c>
      <c r="N67" s="22">
        <v>8</v>
      </c>
      <c r="O67" s="22">
        <v>0</v>
      </c>
      <c r="P67" s="22">
        <v>0</v>
      </c>
      <c r="Q67" s="22">
        <v>0</v>
      </c>
      <c r="R67" s="22">
        <f t="shared" si="5"/>
        <v>12</v>
      </c>
      <c r="S67" s="22"/>
      <c r="T67" s="22">
        <v>0</v>
      </c>
      <c r="U67" s="5">
        <v>1</v>
      </c>
      <c r="V67" s="22">
        <v>0</v>
      </c>
      <c r="W67" s="22">
        <v>0</v>
      </c>
      <c r="X67" s="22">
        <v>0</v>
      </c>
      <c r="Y67" s="22">
        <v>0</v>
      </c>
      <c r="Z67" s="22">
        <f t="shared" si="6"/>
        <v>1</v>
      </c>
      <c r="AA67" s="22">
        <f t="shared" si="7"/>
        <v>11</v>
      </c>
      <c r="AB67" s="24">
        <v>11</v>
      </c>
      <c r="AC67" s="24">
        <v>11</v>
      </c>
    </row>
    <row r="68" spans="1:33" x14ac:dyDescent="0.25">
      <c r="A68" s="22" t="s">
        <v>56</v>
      </c>
      <c r="B68" s="22" t="s">
        <v>18</v>
      </c>
      <c r="C68" s="22" t="s">
        <v>58</v>
      </c>
      <c r="D68" s="22">
        <v>2018</v>
      </c>
      <c r="E68" s="22"/>
      <c r="F68" s="7">
        <v>271780048.69999999</v>
      </c>
      <c r="G68" s="7">
        <v>201780050</v>
      </c>
      <c r="H68" s="23">
        <f t="shared" si="4"/>
        <v>0.74243878814935249</v>
      </c>
      <c r="I68" s="22"/>
      <c r="J68" s="22" t="s">
        <v>164</v>
      </c>
      <c r="K68" s="22"/>
      <c r="L68" s="22">
        <v>0</v>
      </c>
      <c r="M68" s="22">
        <v>0</v>
      </c>
      <c r="N68" s="22">
        <v>0</v>
      </c>
      <c r="O68" s="22">
        <v>2</v>
      </c>
      <c r="P68" s="22">
        <v>0</v>
      </c>
      <c r="Q68" s="22">
        <v>0</v>
      </c>
      <c r="R68" s="22">
        <f t="shared" si="5"/>
        <v>2</v>
      </c>
      <c r="S68" s="22"/>
      <c r="T68" s="22">
        <v>0</v>
      </c>
      <c r="U68" s="5">
        <v>0</v>
      </c>
      <c r="V68" s="5">
        <v>0</v>
      </c>
      <c r="W68" s="5">
        <v>1</v>
      </c>
      <c r="X68" s="22">
        <v>0</v>
      </c>
      <c r="Y68" s="22">
        <v>0</v>
      </c>
      <c r="Z68" s="22">
        <f t="shared" si="6"/>
        <v>1</v>
      </c>
      <c r="AA68" s="22">
        <f t="shared" si="7"/>
        <v>1</v>
      </c>
      <c r="AB68" s="24">
        <v>12</v>
      </c>
      <c r="AC68" s="24">
        <v>13</v>
      </c>
    </row>
    <row r="69" spans="1:33" x14ac:dyDescent="0.25">
      <c r="A69" s="22" t="s">
        <v>56</v>
      </c>
      <c r="B69" s="22" t="s">
        <v>20</v>
      </c>
      <c r="C69" s="22" t="s">
        <v>59</v>
      </c>
      <c r="D69" s="22">
        <v>2019</v>
      </c>
      <c r="E69" s="22"/>
      <c r="F69" s="7">
        <v>268287766.38</v>
      </c>
      <c r="G69" s="7">
        <v>216676427</v>
      </c>
      <c r="H69" s="23">
        <f t="shared" si="4"/>
        <v>0.80762693701471933</v>
      </c>
      <c r="I69" s="22"/>
      <c r="J69" s="22" t="s">
        <v>164</v>
      </c>
      <c r="K69" s="22"/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f t="shared" si="5"/>
        <v>0</v>
      </c>
      <c r="S69" s="22"/>
      <c r="T69" s="22">
        <v>0</v>
      </c>
      <c r="U69" s="5">
        <v>0</v>
      </c>
      <c r="V69" s="5">
        <v>0</v>
      </c>
      <c r="W69" s="5">
        <v>0</v>
      </c>
      <c r="X69" s="22">
        <v>0</v>
      </c>
      <c r="Y69" s="22">
        <v>0</v>
      </c>
      <c r="Z69" s="22">
        <f t="shared" si="6"/>
        <v>0</v>
      </c>
      <c r="AA69" s="22">
        <f t="shared" si="7"/>
        <v>0</v>
      </c>
      <c r="AB69" s="24">
        <v>12</v>
      </c>
      <c r="AC69" s="24">
        <v>12</v>
      </c>
    </row>
    <row r="70" spans="1:33" x14ac:dyDescent="0.25">
      <c r="A70" s="22" t="s">
        <v>56</v>
      </c>
      <c r="B70" s="22"/>
      <c r="C70" s="22"/>
      <c r="D70" s="22">
        <v>2020</v>
      </c>
      <c r="E70" s="22"/>
      <c r="F70" s="7">
        <v>198899831.97</v>
      </c>
      <c r="G70" s="7">
        <v>169899834</v>
      </c>
      <c r="H70" s="23">
        <f t="shared" si="4"/>
        <v>0.85419797652531926</v>
      </c>
      <c r="I70" s="22"/>
      <c r="J70" s="22" t="s">
        <v>164</v>
      </c>
      <c r="K70" s="22"/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f t="shared" si="5"/>
        <v>0</v>
      </c>
      <c r="S70" s="22"/>
      <c r="T70" s="22">
        <v>0</v>
      </c>
      <c r="U70" s="5">
        <v>1</v>
      </c>
      <c r="V70" s="5">
        <v>2</v>
      </c>
      <c r="W70" s="5">
        <v>0</v>
      </c>
      <c r="X70" s="22">
        <v>0</v>
      </c>
      <c r="Y70" s="22">
        <v>0</v>
      </c>
      <c r="Z70" s="22">
        <f t="shared" si="6"/>
        <v>3</v>
      </c>
      <c r="AA70" s="22">
        <f t="shared" si="7"/>
        <v>-3</v>
      </c>
      <c r="AB70" s="24">
        <v>9</v>
      </c>
      <c r="AC70" s="24">
        <v>9</v>
      </c>
    </row>
    <row r="71" spans="1:33" s="4" customFormat="1" x14ac:dyDescent="0.25">
      <c r="A71" s="22" t="s">
        <v>56</v>
      </c>
      <c r="B71" s="22" t="s">
        <v>18</v>
      </c>
      <c r="C71" s="22" t="s">
        <v>60</v>
      </c>
      <c r="D71" s="22">
        <v>2021</v>
      </c>
      <c r="E71" s="22"/>
      <c r="F71" s="7">
        <v>305443356.82999998</v>
      </c>
      <c r="G71" s="7">
        <v>200021348</v>
      </c>
      <c r="H71" s="23">
        <f t="shared" si="4"/>
        <v>0.65485578103872621</v>
      </c>
      <c r="I71" s="22"/>
      <c r="J71" s="22" t="s">
        <v>164</v>
      </c>
      <c r="K71" s="22"/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6</v>
      </c>
      <c r="R71" s="22">
        <f t="shared" si="5"/>
        <v>6</v>
      </c>
      <c r="S71" s="22"/>
      <c r="T71" s="22">
        <v>0</v>
      </c>
      <c r="U71" s="22">
        <v>0</v>
      </c>
      <c r="V71" s="5">
        <v>3</v>
      </c>
      <c r="W71" s="5">
        <v>0</v>
      </c>
      <c r="X71" s="22">
        <v>0</v>
      </c>
      <c r="Y71" s="22">
        <v>0</v>
      </c>
      <c r="Z71" s="22">
        <f t="shared" si="6"/>
        <v>3</v>
      </c>
      <c r="AA71" s="22">
        <f t="shared" si="7"/>
        <v>3</v>
      </c>
      <c r="AB71" s="24">
        <v>11</v>
      </c>
      <c r="AC71" s="24">
        <v>14</v>
      </c>
      <c r="AD71" s="3"/>
      <c r="AE71" s="3"/>
      <c r="AF71" s="3"/>
      <c r="AG71" s="3"/>
    </row>
    <row r="72" spans="1:33" x14ac:dyDescent="0.25">
      <c r="A72" s="22" t="s">
        <v>61</v>
      </c>
      <c r="B72" s="22" t="s">
        <v>22</v>
      </c>
      <c r="C72" s="22" t="s">
        <v>62</v>
      </c>
      <c r="D72" s="22">
        <v>2015</v>
      </c>
      <c r="E72" s="22"/>
      <c r="F72" s="7">
        <v>2507274803.2800002</v>
      </c>
      <c r="G72" s="7">
        <v>1995214089</v>
      </c>
      <c r="H72" s="23">
        <f t="shared" si="4"/>
        <v>0.79577000749573767</v>
      </c>
      <c r="I72" s="22"/>
      <c r="J72" s="22" t="s">
        <v>163</v>
      </c>
      <c r="K72" s="22"/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f t="shared" si="5"/>
        <v>0</v>
      </c>
      <c r="S72" s="22"/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f t="shared" si="6"/>
        <v>0</v>
      </c>
      <c r="AA72" s="22">
        <f t="shared" si="7"/>
        <v>0</v>
      </c>
      <c r="AB72" s="24">
        <v>0</v>
      </c>
      <c r="AC72" s="24">
        <v>0</v>
      </c>
    </row>
    <row r="73" spans="1:33" x14ac:dyDescent="0.25">
      <c r="A73" s="22" t="s">
        <v>61</v>
      </c>
      <c r="B73" s="22"/>
      <c r="C73" s="22"/>
      <c r="D73" s="22">
        <v>2016</v>
      </c>
      <c r="E73" s="22"/>
      <c r="F73" s="7">
        <v>1300106343.6300001</v>
      </c>
      <c r="G73" s="8">
        <v>936100311</v>
      </c>
      <c r="H73" s="23">
        <f t="shared" si="4"/>
        <v>0.72001826280328241</v>
      </c>
      <c r="I73" s="22"/>
      <c r="J73" s="22" t="s">
        <v>163</v>
      </c>
      <c r="K73" s="22"/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f t="shared" si="5"/>
        <v>0</v>
      </c>
      <c r="S73" s="22"/>
      <c r="T73" s="22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f t="shared" si="6"/>
        <v>0</v>
      </c>
      <c r="AA73" s="22">
        <f t="shared" si="7"/>
        <v>0</v>
      </c>
      <c r="AB73" s="24">
        <v>0</v>
      </c>
      <c r="AC73" s="24">
        <v>0</v>
      </c>
    </row>
    <row r="74" spans="1:33" x14ac:dyDescent="0.25">
      <c r="A74" s="22" t="s">
        <v>61</v>
      </c>
      <c r="B74" s="22" t="s">
        <v>63</v>
      </c>
      <c r="C74" s="22" t="s">
        <v>64</v>
      </c>
      <c r="D74" s="22">
        <v>2017</v>
      </c>
      <c r="E74" s="22"/>
      <c r="F74" s="7">
        <v>2346464386.1999998</v>
      </c>
      <c r="G74" s="7">
        <v>2133686595</v>
      </c>
      <c r="H74" s="23">
        <f t="shared" si="4"/>
        <v>0.90931982924974863</v>
      </c>
      <c r="I74" s="22"/>
      <c r="J74" s="22" t="s">
        <v>163</v>
      </c>
      <c r="K74" s="22"/>
      <c r="L74" s="22">
        <v>8</v>
      </c>
      <c r="M74" s="22">
        <v>0</v>
      </c>
      <c r="N74" s="22">
        <v>23</v>
      </c>
      <c r="O74" s="22">
        <v>0</v>
      </c>
      <c r="P74" s="22">
        <v>0</v>
      </c>
      <c r="Q74" s="22">
        <v>0</v>
      </c>
      <c r="R74" s="22">
        <f t="shared" si="5"/>
        <v>31</v>
      </c>
      <c r="S74" s="22"/>
      <c r="T74" s="5">
        <v>0</v>
      </c>
      <c r="U74" s="5">
        <v>0</v>
      </c>
      <c r="V74" s="5">
        <v>1</v>
      </c>
      <c r="W74" s="5">
        <v>0</v>
      </c>
      <c r="X74" s="22">
        <v>0</v>
      </c>
      <c r="Y74" s="22">
        <v>0</v>
      </c>
      <c r="Z74" s="22">
        <f t="shared" si="6"/>
        <v>1</v>
      </c>
      <c r="AA74" s="22">
        <f t="shared" si="7"/>
        <v>30</v>
      </c>
      <c r="AB74" s="24">
        <v>30</v>
      </c>
      <c r="AC74" s="24">
        <v>31</v>
      </c>
    </row>
    <row r="75" spans="1:33" x14ac:dyDescent="0.25">
      <c r="A75" s="22" t="s">
        <v>61</v>
      </c>
      <c r="B75" s="22" t="s">
        <v>22</v>
      </c>
      <c r="C75" s="22" t="s">
        <v>65</v>
      </c>
      <c r="D75" s="22">
        <v>2018</v>
      </c>
      <c r="E75" s="22"/>
      <c r="F75" s="7">
        <v>2763189662.1799998</v>
      </c>
      <c r="G75" s="7">
        <v>2701874059</v>
      </c>
      <c r="H75" s="23">
        <f t="shared" si="4"/>
        <v>0.97780984634560864</v>
      </c>
      <c r="I75" s="22"/>
      <c r="J75" s="22" t="s">
        <v>163</v>
      </c>
      <c r="K75" s="22"/>
      <c r="L75" s="22">
        <v>0</v>
      </c>
      <c r="M75" s="22">
        <v>0</v>
      </c>
      <c r="N75" s="22">
        <v>0</v>
      </c>
      <c r="O75" s="22">
        <v>4</v>
      </c>
      <c r="P75" s="22">
        <v>0</v>
      </c>
      <c r="Q75" s="22">
        <v>0</v>
      </c>
      <c r="R75" s="22">
        <f t="shared" si="5"/>
        <v>4</v>
      </c>
      <c r="S75" s="22"/>
      <c r="T75" s="5">
        <v>1</v>
      </c>
      <c r="U75" s="5">
        <v>0</v>
      </c>
      <c r="V75" s="5">
        <v>1</v>
      </c>
      <c r="W75" s="5">
        <v>0</v>
      </c>
      <c r="X75" s="22">
        <v>0</v>
      </c>
      <c r="Y75" s="22">
        <v>0</v>
      </c>
      <c r="Z75" s="22">
        <f t="shared" si="6"/>
        <v>2</v>
      </c>
      <c r="AA75" s="22">
        <f t="shared" si="7"/>
        <v>2</v>
      </c>
      <c r="AB75" s="24">
        <v>32</v>
      </c>
      <c r="AC75" s="24">
        <v>32</v>
      </c>
    </row>
    <row r="76" spans="1:33" x14ac:dyDescent="0.25">
      <c r="A76" s="22" t="s">
        <v>61</v>
      </c>
      <c r="B76" s="22"/>
      <c r="C76" s="22"/>
      <c r="D76" s="22">
        <v>2019</v>
      </c>
      <c r="E76" s="22"/>
      <c r="F76" s="7">
        <v>1263584613.53</v>
      </c>
      <c r="G76" s="7">
        <v>1164025367</v>
      </c>
      <c r="H76" s="23">
        <f t="shared" si="4"/>
        <v>0.92120888030452719</v>
      </c>
      <c r="I76" s="22"/>
      <c r="J76" s="22" t="s">
        <v>163</v>
      </c>
      <c r="K76" s="22"/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f t="shared" si="5"/>
        <v>0</v>
      </c>
      <c r="S76" s="22"/>
      <c r="T76" s="5">
        <v>0</v>
      </c>
      <c r="U76" s="5">
        <v>0</v>
      </c>
      <c r="V76" s="5">
        <v>0</v>
      </c>
      <c r="W76" s="5">
        <v>0</v>
      </c>
      <c r="X76" s="22">
        <v>0</v>
      </c>
      <c r="Y76" s="22">
        <v>0</v>
      </c>
      <c r="Z76" s="22">
        <f t="shared" si="6"/>
        <v>0</v>
      </c>
      <c r="AA76" s="22">
        <f t="shared" si="7"/>
        <v>0</v>
      </c>
      <c r="AB76" s="24">
        <v>32</v>
      </c>
      <c r="AC76" s="24">
        <v>32</v>
      </c>
    </row>
    <row r="77" spans="1:33" x14ac:dyDescent="0.25">
      <c r="A77" s="22" t="s">
        <v>61</v>
      </c>
      <c r="B77" s="22"/>
      <c r="C77" s="22"/>
      <c r="D77" s="22">
        <v>2020</v>
      </c>
      <c r="E77" s="22"/>
      <c r="F77" s="7">
        <v>1595002787.5999999</v>
      </c>
      <c r="G77" s="7">
        <v>1257107393</v>
      </c>
      <c r="H77" s="23">
        <f t="shared" si="4"/>
        <v>0.78815372786374183</v>
      </c>
      <c r="I77" s="22"/>
      <c r="J77" s="22" t="s">
        <v>163</v>
      </c>
      <c r="K77" s="22"/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f t="shared" si="5"/>
        <v>0</v>
      </c>
      <c r="S77" s="22"/>
      <c r="T77" s="5">
        <v>1</v>
      </c>
      <c r="U77" s="5">
        <v>0</v>
      </c>
      <c r="V77" s="5">
        <v>4</v>
      </c>
      <c r="W77" s="5">
        <v>2</v>
      </c>
      <c r="X77" s="22">
        <v>0</v>
      </c>
      <c r="Y77" s="22">
        <v>0</v>
      </c>
      <c r="Z77" s="22">
        <f t="shared" si="6"/>
        <v>7</v>
      </c>
      <c r="AA77" s="22">
        <f t="shared" si="7"/>
        <v>-7</v>
      </c>
      <c r="AB77" s="24">
        <v>25</v>
      </c>
      <c r="AC77" s="24">
        <v>25</v>
      </c>
    </row>
    <row r="78" spans="1:33" s="4" customFormat="1" x14ac:dyDescent="0.25">
      <c r="A78" s="22" t="s">
        <v>61</v>
      </c>
      <c r="B78" s="22" t="s">
        <v>22</v>
      </c>
      <c r="C78" s="22" t="s">
        <v>66</v>
      </c>
      <c r="D78" s="22">
        <v>2021</v>
      </c>
      <c r="E78" s="22"/>
      <c r="F78" s="7">
        <v>3019445124.21</v>
      </c>
      <c r="G78" s="7">
        <v>3019445123</v>
      </c>
      <c r="H78" s="23">
        <f t="shared" si="4"/>
        <v>0.99999999959926411</v>
      </c>
      <c r="I78" s="22"/>
      <c r="J78" s="22" t="s">
        <v>163</v>
      </c>
      <c r="K78" s="22"/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2</v>
      </c>
      <c r="R78" s="22">
        <f t="shared" si="5"/>
        <v>2</v>
      </c>
      <c r="S78" s="22"/>
      <c r="T78" s="5">
        <v>1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>
        <f t="shared" si="6"/>
        <v>1</v>
      </c>
      <c r="AA78" s="22">
        <f t="shared" si="7"/>
        <v>1</v>
      </c>
      <c r="AB78" s="24">
        <v>26</v>
      </c>
      <c r="AC78" s="24">
        <v>27</v>
      </c>
      <c r="AD78" s="3"/>
      <c r="AE78" s="3"/>
      <c r="AF78" s="3"/>
      <c r="AG78" s="3"/>
    </row>
    <row r="79" spans="1:33" x14ac:dyDescent="0.25">
      <c r="A79" s="22" t="s">
        <v>67</v>
      </c>
      <c r="B79" s="22" t="s">
        <v>22</v>
      </c>
      <c r="C79" s="22" t="s">
        <v>68</v>
      </c>
      <c r="D79" s="22">
        <v>2015</v>
      </c>
      <c r="E79" s="22"/>
      <c r="F79" s="7">
        <v>479551063</v>
      </c>
      <c r="G79" s="7">
        <v>464860552</v>
      </c>
      <c r="H79" s="23">
        <f t="shared" si="4"/>
        <v>0.96936611732627942</v>
      </c>
      <c r="I79" s="22"/>
      <c r="J79" s="22" t="s">
        <v>165</v>
      </c>
      <c r="K79" s="22"/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f t="shared" si="5"/>
        <v>0</v>
      </c>
      <c r="S79" s="22"/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f t="shared" si="6"/>
        <v>0</v>
      </c>
      <c r="AA79" s="22">
        <f t="shared" si="7"/>
        <v>0</v>
      </c>
      <c r="AB79" s="24">
        <v>0</v>
      </c>
      <c r="AC79" s="24">
        <v>0</v>
      </c>
    </row>
    <row r="80" spans="1:33" x14ac:dyDescent="0.25">
      <c r="A80" s="22" t="s">
        <v>67</v>
      </c>
      <c r="B80" s="22"/>
      <c r="C80" s="22"/>
      <c r="D80" s="22">
        <v>2016</v>
      </c>
      <c r="E80" s="22"/>
      <c r="F80" s="7">
        <v>261385391.41999999</v>
      </c>
      <c r="G80" s="7">
        <v>252552865.41999999</v>
      </c>
      <c r="H80" s="23">
        <f t="shared" si="4"/>
        <v>0.96620880014748911</v>
      </c>
      <c r="I80" s="22"/>
      <c r="J80" s="22" t="s">
        <v>165</v>
      </c>
      <c r="K80" s="22"/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f t="shared" si="5"/>
        <v>0</v>
      </c>
      <c r="S80" s="22"/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f t="shared" si="6"/>
        <v>0</v>
      </c>
      <c r="AA80" s="22">
        <f t="shared" si="7"/>
        <v>0</v>
      </c>
      <c r="AB80" s="24">
        <v>0</v>
      </c>
      <c r="AC80" s="24">
        <v>0</v>
      </c>
    </row>
    <row r="81" spans="1:33" x14ac:dyDescent="0.25">
      <c r="A81" s="22" t="s">
        <v>67</v>
      </c>
      <c r="B81" s="22"/>
      <c r="C81" s="22"/>
      <c r="D81" s="22">
        <v>2017</v>
      </c>
      <c r="E81" s="22"/>
      <c r="F81" s="7">
        <v>350554419</v>
      </c>
      <c r="G81" s="7">
        <v>306446009</v>
      </c>
      <c r="H81" s="23">
        <f t="shared" si="4"/>
        <v>0.87417528460823657</v>
      </c>
      <c r="I81" s="22"/>
      <c r="J81" s="22" t="s">
        <v>165</v>
      </c>
      <c r="K81" s="22"/>
      <c r="L81" s="22">
        <v>11</v>
      </c>
      <c r="M81" s="22">
        <v>0</v>
      </c>
      <c r="N81" s="22">
        <v>24</v>
      </c>
      <c r="O81" s="22">
        <v>0</v>
      </c>
      <c r="P81" s="22">
        <v>0</v>
      </c>
      <c r="Q81" s="22">
        <v>0</v>
      </c>
      <c r="R81" s="22">
        <f t="shared" si="5"/>
        <v>35</v>
      </c>
      <c r="S81" s="22"/>
      <c r="T81" s="5">
        <v>1</v>
      </c>
      <c r="U81" s="5">
        <v>0</v>
      </c>
      <c r="V81" s="5">
        <v>3</v>
      </c>
      <c r="W81" s="5">
        <v>0</v>
      </c>
      <c r="X81" s="5">
        <v>0</v>
      </c>
      <c r="Y81" s="5">
        <v>0</v>
      </c>
      <c r="Z81" s="22">
        <f t="shared" si="6"/>
        <v>4</v>
      </c>
      <c r="AA81" s="22">
        <f t="shared" si="7"/>
        <v>31</v>
      </c>
      <c r="AB81" s="24">
        <v>31</v>
      </c>
      <c r="AC81" s="24">
        <v>31</v>
      </c>
    </row>
    <row r="82" spans="1:33" x14ac:dyDescent="0.25">
      <c r="A82" s="22" t="s">
        <v>67</v>
      </c>
      <c r="B82" s="22" t="s">
        <v>16</v>
      </c>
      <c r="C82" s="22" t="s">
        <v>69</v>
      </c>
      <c r="D82" s="22">
        <v>2018</v>
      </c>
      <c r="E82" s="22"/>
      <c r="F82" s="7">
        <v>630080057.36000001</v>
      </c>
      <c r="G82" s="7">
        <v>630080057.36000001</v>
      </c>
      <c r="H82" s="23">
        <f t="shared" si="4"/>
        <v>1</v>
      </c>
      <c r="I82" s="22"/>
      <c r="J82" s="22" t="s">
        <v>165</v>
      </c>
      <c r="K82" s="22"/>
      <c r="L82" s="22">
        <v>0</v>
      </c>
      <c r="M82" s="22">
        <v>0</v>
      </c>
      <c r="N82" s="22">
        <v>0</v>
      </c>
      <c r="O82" s="22">
        <v>5</v>
      </c>
      <c r="P82" s="22">
        <v>0</v>
      </c>
      <c r="Q82" s="22">
        <v>0</v>
      </c>
      <c r="R82" s="22">
        <f t="shared" si="5"/>
        <v>5</v>
      </c>
      <c r="S82" s="22"/>
      <c r="T82" s="5">
        <v>1</v>
      </c>
      <c r="U82" s="5">
        <v>0</v>
      </c>
      <c r="V82" s="5">
        <v>1</v>
      </c>
      <c r="W82" s="5">
        <v>0</v>
      </c>
      <c r="X82" s="5">
        <v>0</v>
      </c>
      <c r="Y82" s="5">
        <v>0</v>
      </c>
      <c r="Z82" s="22">
        <f t="shared" si="6"/>
        <v>2</v>
      </c>
      <c r="AA82" s="22">
        <f t="shared" si="7"/>
        <v>3</v>
      </c>
      <c r="AB82" s="24">
        <v>34</v>
      </c>
      <c r="AC82" s="24">
        <v>34</v>
      </c>
    </row>
    <row r="83" spans="1:33" x14ac:dyDescent="0.25">
      <c r="A83" s="22" t="s">
        <v>67</v>
      </c>
      <c r="B83" s="22"/>
      <c r="C83" s="22"/>
      <c r="D83" s="22">
        <v>2019</v>
      </c>
      <c r="E83" s="22"/>
      <c r="F83" s="7">
        <v>328603376.05000001</v>
      </c>
      <c r="G83" s="7">
        <v>328603376.05000001</v>
      </c>
      <c r="H83" s="23">
        <f t="shared" si="4"/>
        <v>1</v>
      </c>
      <c r="I83" s="22"/>
      <c r="J83" s="22" t="s">
        <v>165</v>
      </c>
      <c r="K83" s="22"/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f t="shared" si="5"/>
        <v>0</v>
      </c>
      <c r="S83" s="22"/>
      <c r="T83" s="5">
        <v>1</v>
      </c>
      <c r="U83" s="5">
        <v>0</v>
      </c>
      <c r="V83" s="5">
        <v>1</v>
      </c>
      <c r="W83" s="5">
        <v>2</v>
      </c>
      <c r="X83" s="5">
        <v>0</v>
      </c>
      <c r="Y83" s="5">
        <v>0</v>
      </c>
      <c r="Z83" s="22">
        <f t="shared" si="6"/>
        <v>4</v>
      </c>
      <c r="AA83" s="22">
        <f t="shared" si="7"/>
        <v>-4</v>
      </c>
      <c r="AB83" s="24">
        <v>32</v>
      </c>
      <c r="AC83" s="24">
        <v>32</v>
      </c>
    </row>
    <row r="84" spans="1:33" x14ac:dyDescent="0.25">
      <c r="A84" s="22" t="s">
        <v>67</v>
      </c>
      <c r="B84" s="22"/>
      <c r="C84" s="22"/>
      <c r="D84" s="22">
        <v>2020</v>
      </c>
      <c r="E84" s="22"/>
      <c r="F84" s="7">
        <v>412135974.81999999</v>
      </c>
      <c r="G84" s="7">
        <v>412135974.81999999</v>
      </c>
      <c r="H84" s="23">
        <f t="shared" si="4"/>
        <v>1</v>
      </c>
      <c r="I84" s="22"/>
      <c r="J84" s="22" t="s">
        <v>165</v>
      </c>
      <c r="K84" s="22"/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f t="shared" si="5"/>
        <v>0</v>
      </c>
      <c r="S84" s="22"/>
      <c r="T84" s="5">
        <v>0</v>
      </c>
      <c r="U84" s="5">
        <v>0</v>
      </c>
      <c r="V84" s="5">
        <v>3</v>
      </c>
      <c r="W84" s="5">
        <v>1</v>
      </c>
      <c r="X84" s="5">
        <v>0</v>
      </c>
      <c r="Y84" s="5">
        <v>0</v>
      </c>
      <c r="Z84" s="22">
        <f t="shared" si="6"/>
        <v>4</v>
      </c>
      <c r="AA84" s="22">
        <f t="shared" si="7"/>
        <v>-4</v>
      </c>
      <c r="AB84" s="24">
        <v>28</v>
      </c>
      <c r="AC84" s="24">
        <v>28</v>
      </c>
    </row>
    <row r="85" spans="1:33" s="4" customFormat="1" x14ac:dyDescent="0.25">
      <c r="A85" s="22" t="s">
        <v>67</v>
      </c>
      <c r="B85" s="22" t="s">
        <v>22</v>
      </c>
      <c r="C85" s="22" t="s">
        <v>70</v>
      </c>
      <c r="D85" s="22">
        <v>2021</v>
      </c>
      <c r="E85" s="22"/>
      <c r="F85" s="7">
        <v>750962406.91999996</v>
      </c>
      <c r="G85" s="7">
        <v>700894673.36000001</v>
      </c>
      <c r="H85" s="23">
        <f t="shared" si="4"/>
        <v>0.93332857530732072</v>
      </c>
      <c r="I85" s="22"/>
      <c r="J85" s="22" t="s">
        <v>165</v>
      </c>
      <c r="K85" s="22"/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25</v>
      </c>
      <c r="R85" s="22">
        <f t="shared" si="5"/>
        <v>25</v>
      </c>
      <c r="S85" s="22"/>
      <c r="T85" s="5">
        <v>0</v>
      </c>
      <c r="U85" s="5">
        <v>0</v>
      </c>
      <c r="V85" s="5">
        <v>2</v>
      </c>
      <c r="W85" s="5">
        <v>1</v>
      </c>
      <c r="X85" s="5">
        <v>0</v>
      </c>
      <c r="Y85" s="5">
        <v>1</v>
      </c>
      <c r="Z85" s="22">
        <f t="shared" si="6"/>
        <v>4</v>
      </c>
      <c r="AA85" s="22">
        <f t="shared" si="7"/>
        <v>21</v>
      </c>
      <c r="AB85" s="24">
        <v>47</v>
      </c>
      <c r="AC85" s="24">
        <v>51</v>
      </c>
      <c r="AD85" s="3"/>
      <c r="AE85" s="3"/>
      <c r="AF85" s="3"/>
      <c r="AG85" s="3"/>
    </row>
    <row r="86" spans="1:33" x14ac:dyDescent="0.25">
      <c r="A86" s="22" t="s">
        <v>71</v>
      </c>
      <c r="B86" s="22" t="s">
        <v>16</v>
      </c>
      <c r="C86" s="22" t="s">
        <v>72</v>
      </c>
      <c r="D86" s="22">
        <v>2015</v>
      </c>
      <c r="E86" s="22"/>
      <c r="F86" s="7">
        <v>696776142.62</v>
      </c>
      <c r="G86" s="7">
        <v>532057796.57999998</v>
      </c>
      <c r="H86" s="23">
        <f t="shared" si="4"/>
        <v>0.76359933131374125</v>
      </c>
      <c r="I86" s="22"/>
      <c r="J86" s="22" t="s">
        <v>164</v>
      </c>
      <c r="K86" s="22"/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f t="shared" si="5"/>
        <v>0</v>
      </c>
      <c r="S86" s="22"/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f t="shared" si="6"/>
        <v>0</v>
      </c>
      <c r="AA86" s="22">
        <f t="shared" si="7"/>
        <v>0</v>
      </c>
      <c r="AB86" s="24">
        <v>0</v>
      </c>
      <c r="AC86" s="24">
        <v>0</v>
      </c>
    </row>
    <row r="87" spans="1:33" x14ac:dyDescent="0.25">
      <c r="A87" s="22" t="s">
        <v>71</v>
      </c>
      <c r="B87" s="22"/>
      <c r="C87" s="22"/>
      <c r="D87" s="22">
        <v>2016</v>
      </c>
      <c r="E87" s="22"/>
      <c r="F87" s="7">
        <v>326053683</v>
      </c>
      <c r="G87" s="7">
        <v>254568000</v>
      </c>
      <c r="H87" s="23">
        <f t="shared" si="4"/>
        <v>0.78075486728975241</v>
      </c>
      <c r="I87" s="22"/>
      <c r="J87" s="22" t="s">
        <v>164</v>
      </c>
      <c r="K87" s="22"/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f t="shared" si="5"/>
        <v>0</v>
      </c>
      <c r="S87" s="22"/>
      <c r="T87" s="22">
        <v>0</v>
      </c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f t="shared" si="6"/>
        <v>0</v>
      </c>
      <c r="AA87" s="22">
        <f t="shared" si="7"/>
        <v>0</v>
      </c>
      <c r="AB87" s="24">
        <v>0</v>
      </c>
      <c r="AC87" s="24">
        <v>0</v>
      </c>
    </row>
    <row r="88" spans="1:33" x14ac:dyDescent="0.25">
      <c r="A88" s="22" t="s">
        <v>71</v>
      </c>
      <c r="B88" s="22"/>
      <c r="C88" s="22"/>
      <c r="D88" s="22">
        <v>2017</v>
      </c>
      <c r="E88" s="22"/>
      <c r="F88" s="7">
        <v>338245616</v>
      </c>
      <c r="G88" s="7">
        <v>256586500</v>
      </c>
      <c r="H88" s="23">
        <f t="shared" si="4"/>
        <v>0.75858041571779011</v>
      </c>
      <c r="I88" s="22"/>
      <c r="J88" s="22" t="s">
        <v>164</v>
      </c>
      <c r="K88" s="22"/>
      <c r="L88" s="22">
        <v>0</v>
      </c>
      <c r="M88" s="22">
        <v>7</v>
      </c>
      <c r="N88" s="22">
        <v>7</v>
      </c>
      <c r="O88" s="22">
        <v>0</v>
      </c>
      <c r="P88" s="22">
        <v>0</v>
      </c>
      <c r="Q88" s="22">
        <v>0</v>
      </c>
      <c r="R88" s="22">
        <f t="shared" si="5"/>
        <v>14</v>
      </c>
      <c r="S88" s="22"/>
      <c r="T88" s="22">
        <v>0</v>
      </c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f t="shared" si="6"/>
        <v>0</v>
      </c>
      <c r="AA88" s="22">
        <f t="shared" si="7"/>
        <v>14</v>
      </c>
      <c r="AB88" s="24">
        <v>14</v>
      </c>
      <c r="AC88" s="24">
        <v>0</v>
      </c>
    </row>
    <row r="89" spans="1:33" x14ac:dyDescent="0.25">
      <c r="A89" s="22" t="s">
        <v>71</v>
      </c>
      <c r="B89" s="22" t="s">
        <v>22</v>
      </c>
      <c r="C89" s="22" t="s">
        <v>73</v>
      </c>
      <c r="D89" s="22">
        <v>2018</v>
      </c>
      <c r="E89" s="22"/>
      <c r="F89" s="7">
        <v>558667991.49000001</v>
      </c>
      <c r="G89" s="7">
        <v>509732522.05000001</v>
      </c>
      <c r="H89" s="23">
        <f t="shared" si="4"/>
        <v>0.91240688533186542</v>
      </c>
      <c r="I89" s="22"/>
      <c r="J89" s="22" t="s">
        <v>164</v>
      </c>
      <c r="K89" s="22"/>
      <c r="L89" s="22">
        <v>0</v>
      </c>
      <c r="M89" s="22">
        <v>0</v>
      </c>
      <c r="N89" s="22">
        <v>0</v>
      </c>
      <c r="O89" s="22">
        <v>2</v>
      </c>
      <c r="P89" s="22">
        <v>0</v>
      </c>
      <c r="Q89" s="22">
        <v>0</v>
      </c>
      <c r="R89" s="22">
        <f t="shared" si="5"/>
        <v>2</v>
      </c>
      <c r="S89" s="22"/>
      <c r="T89" s="22">
        <v>0</v>
      </c>
      <c r="U89" s="5">
        <v>1</v>
      </c>
      <c r="V89" s="5">
        <v>1</v>
      </c>
      <c r="W89" s="5">
        <v>0</v>
      </c>
      <c r="X89" s="5">
        <v>0</v>
      </c>
      <c r="Y89" s="5">
        <v>0</v>
      </c>
      <c r="Z89" s="22">
        <f t="shared" si="6"/>
        <v>2</v>
      </c>
      <c r="AA89" s="22">
        <f t="shared" si="7"/>
        <v>0</v>
      </c>
      <c r="AB89" s="24">
        <v>14</v>
      </c>
      <c r="AC89" s="24">
        <v>14</v>
      </c>
    </row>
    <row r="90" spans="1:33" x14ac:dyDescent="0.25">
      <c r="A90" s="22" t="s">
        <v>71</v>
      </c>
      <c r="B90" s="22"/>
      <c r="C90" s="22"/>
      <c r="D90" s="22">
        <v>2019</v>
      </c>
      <c r="E90" s="22"/>
      <c r="F90" s="7">
        <v>507244778.24000001</v>
      </c>
      <c r="G90" s="7">
        <v>283445000</v>
      </c>
      <c r="H90" s="23">
        <f t="shared" si="4"/>
        <v>0.55879333244883522</v>
      </c>
      <c r="I90" s="22"/>
      <c r="J90" s="22" t="s">
        <v>164</v>
      </c>
      <c r="K90" s="22"/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f t="shared" si="5"/>
        <v>0</v>
      </c>
      <c r="S90" s="22"/>
      <c r="T90" s="22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22">
        <f t="shared" si="6"/>
        <v>0</v>
      </c>
      <c r="AA90" s="22">
        <f t="shared" si="7"/>
        <v>0</v>
      </c>
      <c r="AB90" s="24">
        <v>14</v>
      </c>
      <c r="AC90" s="24">
        <v>14</v>
      </c>
    </row>
    <row r="91" spans="1:33" x14ac:dyDescent="0.25">
      <c r="A91" s="22" t="s">
        <v>71</v>
      </c>
      <c r="B91" s="22"/>
      <c r="C91" s="22"/>
      <c r="D91" s="22">
        <v>2020</v>
      </c>
      <c r="E91" s="22"/>
      <c r="F91" s="7">
        <v>357571374.98000002</v>
      </c>
      <c r="G91" s="7">
        <v>290917489.75999999</v>
      </c>
      <c r="H91" s="23">
        <f t="shared" si="4"/>
        <v>0.81359278207398966</v>
      </c>
      <c r="I91" s="22"/>
      <c r="J91" s="22" t="s">
        <v>164</v>
      </c>
      <c r="K91" s="22"/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f t="shared" si="5"/>
        <v>0</v>
      </c>
      <c r="S91" s="22"/>
      <c r="T91" s="22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22">
        <f t="shared" si="6"/>
        <v>1</v>
      </c>
      <c r="AA91" s="22">
        <f t="shared" si="7"/>
        <v>-1</v>
      </c>
      <c r="AB91" s="24">
        <v>13</v>
      </c>
      <c r="AC91" s="24">
        <v>13</v>
      </c>
    </row>
    <row r="92" spans="1:33" s="4" customFormat="1" ht="15.75" customHeight="1" x14ac:dyDescent="0.25">
      <c r="A92" s="22" t="s">
        <v>71</v>
      </c>
      <c r="B92" s="22" t="s">
        <v>16</v>
      </c>
      <c r="C92" s="22" t="s">
        <v>74</v>
      </c>
      <c r="D92" s="22">
        <v>2021</v>
      </c>
      <c r="E92" s="22"/>
      <c r="F92" s="8">
        <v>679508220.07000005</v>
      </c>
      <c r="G92" s="7">
        <v>630074911.46000004</v>
      </c>
      <c r="H92" s="23">
        <f t="shared" si="4"/>
        <v>0.92725134567922141</v>
      </c>
      <c r="I92" s="22"/>
      <c r="J92" s="22" t="s">
        <v>164</v>
      </c>
      <c r="K92" s="22"/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10</v>
      </c>
      <c r="R92" s="22">
        <f t="shared" si="5"/>
        <v>10</v>
      </c>
      <c r="S92" s="22"/>
      <c r="T92" s="22">
        <v>0</v>
      </c>
      <c r="U92" s="5">
        <v>0</v>
      </c>
      <c r="V92" s="5">
        <v>1</v>
      </c>
      <c r="W92" s="5">
        <v>0</v>
      </c>
      <c r="X92" s="5">
        <v>0</v>
      </c>
      <c r="Y92" s="5">
        <v>1</v>
      </c>
      <c r="Z92" s="22">
        <f t="shared" si="6"/>
        <v>2</v>
      </c>
      <c r="AA92" s="22">
        <f t="shared" si="7"/>
        <v>8</v>
      </c>
      <c r="AB92" s="24">
        <v>21</v>
      </c>
      <c r="AC92" s="24">
        <v>21</v>
      </c>
      <c r="AD92" s="3"/>
      <c r="AE92" s="3"/>
      <c r="AF92" s="3"/>
      <c r="AG92" s="3"/>
    </row>
    <row r="93" spans="1:33" x14ac:dyDescent="0.25">
      <c r="A93" s="22" t="s">
        <v>75</v>
      </c>
      <c r="B93" s="22"/>
      <c r="C93" s="22"/>
      <c r="D93" s="22">
        <v>2015</v>
      </c>
      <c r="E93" s="22"/>
      <c r="F93" s="7">
        <v>79528931.170000002</v>
      </c>
      <c r="G93" s="7">
        <v>73547988</v>
      </c>
      <c r="H93" s="23">
        <f t="shared" si="4"/>
        <v>0.92479537846151594</v>
      </c>
      <c r="I93" s="22"/>
      <c r="J93" s="22" t="s">
        <v>163</v>
      </c>
      <c r="K93" s="22"/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f t="shared" si="5"/>
        <v>0</v>
      </c>
      <c r="S93" s="22"/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f t="shared" si="6"/>
        <v>0</v>
      </c>
      <c r="AA93" s="22">
        <f t="shared" si="7"/>
        <v>0</v>
      </c>
      <c r="AB93" s="24">
        <v>0</v>
      </c>
      <c r="AC93" s="24">
        <v>0</v>
      </c>
    </row>
    <row r="94" spans="1:33" x14ac:dyDescent="0.25">
      <c r="A94" s="22" t="s">
        <v>75</v>
      </c>
      <c r="B94" s="22" t="s">
        <v>16</v>
      </c>
      <c r="C94" s="22" t="s">
        <v>76</v>
      </c>
      <c r="D94" s="22">
        <v>2016</v>
      </c>
      <c r="E94" s="22"/>
      <c r="F94" s="7">
        <v>531855290.22000003</v>
      </c>
      <c r="G94" s="7">
        <v>270226339</v>
      </c>
      <c r="H94" s="23">
        <f t="shared" si="4"/>
        <v>0.50808245018719633</v>
      </c>
      <c r="I94" s="22"/>
      <c r="J94" s="22" t="s">
        <v>163</v>
      </c>
      <c r="K94" s="22"/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f t="shared" si="5"/>
        <v>0</v>
      </c>
      <c r="S94" s="22"/>
      <c r="T94" s="22">
        <v>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f t="shared" si="6"/>
        <v>0</v>
      </c>
      <c r="AA94" s="22">
        <f t="shared" si="7"/>
        <v>0</v>
      </c>
      <c r="AB94" s="24">
        <v>0</v>
      </c>
      <c r="AC94" s="24">
        <v>0</v>
      </c>
    </row>
    <row r="95" spans="1:33" x14ac:dyDescent="0.25">
      <c r="A95" s="22" t="s">
        <v>75</v>
      </c>
      <c r="B95" s="22"/>
      <c r="C95" s="22"/>
      <c r="D95" s="22">
        <v>2017</v>
      </c>
      <c r="E95" s="22"/>
      <c r="F95" s="7">
        <v>103910324.05</v>
      </c>
      <c r="G95" s="7">
        <v>91053149</v>
      </c>
      <c r="H95" s="23">
        <f t="shared" si="4"/>
        <v>0.87626662540467748</v>
      </c>
      <c r="I95" s="22"/>
      <c r="J95" s="22" t="s">
        <v>163</v>
      </c>
      <c r="K95" s="22"/>
      <c r="L95" s="22">
        <v>0</v>
      </c>
      <c r="M95" s="22">
        <v>4</v>
      </c>
      <c r="N95" s="22">
        <v>8</v>
      </c>
      <c r="O95" s="22">
        <v>0</v>
      </c>
      <c r="P95" s="22">
        <v>0</v>
      </c>
      <c r="Q95" s="22">
        <v>0</v>
      </c>
      <c r="R95" s="22">
        <f t="shared" si="5"/>
        <v>12</v>
      </c>
      <c r="S95" s="22"/>
      <c r="T95" s="22">
        <v>0</v>
      </c>
      <c r="U95" s="5">
        <v>1</v>
      </c>
      <c r="V95" s="5">
        <v>1</v>
      </c>
      <c r="W95" s="5">
        <v>0</v>
      </c>
      <c r="X95" s="5">
        <v>0</v>
      </c>
      <c r="Y95" s="22">
        <v>0</v>
      </c>
      <c r="Z95" s="22">
        <f t="shared" si="6"/>
        <v>2</v>
      </c>
      <c r="AA95" s="22">
        <f t="shared" si="7"/>
        <v>10</v>
      </c>
      <c r="AB95" s="24">
        <v>10</v>
      </c>
      <c r="AC95" s="24">
        <v>10</v>
      </c>
    </row>
    <row r="96" spans="1:33" x14ac:dyDescent="0.25">
      <c r="A96" s="22" t="s">
        <v>75</v>
      </c>
      <c r="B96" s="22" t="s">
        <v>18</v>
      </c>
      <c r="C96" s="22" t="s">
        <v>77</v>
      </c>
      <c r="D96" s="22">
        <v>2018</v>
      </c>
      <c r="E96" s="22"/>
      <c r="F96" s="7">
        <v>359461402.62</v>
      </c>
      <c r="G96" s="7">
        <v>318277672.92000002</v>
      </c>
      <c r="H96" s="23">
        <f t="shared" si="4"/>
        <v>0.88542934123156236</v>
      </c>
      <c r="I96" s="22"/>
      <c r="J96" s="22" t="s">
        <v>163</v>
      </c>
      <c r="K96" s="22"/>
      <c r="L96" s="22">
        <v>0</v>
      </c>
      <c r="M96" s="22">
        <v>0</v>
      </c>
      <c r="N96" s="22">
        <v>0</v>
      </c>
      <c r="O96" s="22">
        <v>2</v>
      </c>
      <c r="P96" s="22">
        <v>0</v>
      </c>
      <c r="Q96" s="22">
        <v>0</v>
      </c>
      <c r="R96" s="22">
        <f t="shared" si="5"/>
        <v>2</v>
      </c>
      <c r="S96" s="22"/>
      <c r="T96" s="22">
        <v>0</v>
      </c>
      <c r="U96" s="5">
        <v>0</v>
      </c>
      <c r="V96" s="5">
        <v>1</v>
      </c>
      <c r="W96" s="5">
        <v>1</v>
      </c>
      <c r="X96" s="5">
        <v>0</v>
      </c>
      <c r="Y96" s="22">
        <v>0</v>
      </c>
      <c r="Z96" s="22">
        <f t="shared" si="6"/>
        <v>2</v>
      </c>
      <c r="AA96" s="22">
        <f t="shared" si="7"/>
        <v>0</v>
      </c>
      <c r="AB96" s="24">
        <v>10</v>
      </c>
      <c r="AC96" s="24">
        <v>10</v>
      </c>
    </row>
    <row r="97" spans="1:33" x14ac:dyDescent="0.25">
      <c r="A97" s="22" t="s">
        <v>75</v>
      </c>
      <c r="B97" s="22"/>
      <c r="C97" s="22"/>
      <c r="D97" s="22">
        <v>2019</v>
      </c>
      <c r="E97" s="22"/>
      <c r="F97" s="7">
        <v>146693695.09999999</v>
      </c>
      <c r="G97" s="7">
        <v>120460252</v>
      </c>
      <c r="H97" s="23">
        <f t="shared" si="4"/>
        <v>0.82116857113649733</v>
      </c>
      <c r="I97" s="22"/>
      <c r="J97" s="22" t="s">
        <v>163</v>
      </c>
      <c r="K97" s="22"/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f t="shared" si="5"/>
        <v>0</v>
      </c>
      <c r="S97" s="22"/>
      <c r="T97" s="22">
        <v>0</v>
      </c>
      <c r="U97" s="5">
        <v>0</v>
      </c>
      <c r="V97" s="5">
        <v>0</v>
      </c>
      <c r="W97" s="5">
        <v>0</v>
      </c>
      <c r="X97" s="5">
        <v>0</v>
      </c>
      <c r="Y97" s="22">
        <v>0</v>
      </c>
      <c r="Z97" s="22">
        <f t="shared" si="6"/>
        <v>0</v>
      </c>
      <c r="AA97" s="22">
        <f t="shared" si="7"/>
        <v>0</v>
      </c>
      <c r="AB97" s="24">
        <v>10</v>
      </c>
      <c r="AC97" s="24">
        <v>10</v>
      </c>
    </row>
    <row r="98" spans="1:33" x14ac:dyDescent="0.25">
      <c r="A98" s="22" t="s">
        <v>75</v>
      </c>
      <c r="B98" s="22" t="s">
        <v>20</v>
      </c>
      <c r="C98" s="22" t="s">
        <v>78</v>
      </c>
      <c r="D98" s="22">
        <v>2020</v>
      </c>
      <c r="E98" s="22"/>
      <c r="F98" s="7">
        <v>583728983.52999997</v>
      </c>
      <c r="G98" s="7">
        <v>448605490</v>
      </c>
      <c r="H98" s="23">
        <f t="shared" si="4"/>
        <v>0.76851673063608383</v>
      </c>
      <c r="I98" s="22"/>
      <c r="J98" s="22" t="s">
        <v>163</v>
      </c>
      <c r="K98" s="22"/>
      <c r="L98" s="22">
        <v>0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f t="shared" si="5"/>
        <v>0</v>
      </c>
      <c r="S98" s="22"/>
      <c r="T98" s="22">
        <v>0</v>
      </c>
      <c r="U98" s="5">
        <v>1</v>
      </c>
      <c r="V98" s="5">
        <v>3</v>
      </c>
      <c r="W98" s="5">
        <v>0</v>
      </c>
      <c r="X98" s="5">
        <v>0</v>
      </c>
      <c r="Y98" s="22">
        <v>0</v>
      </c>
      <c r="Z98" s="22">
        <f t="shared" si="6"/>
        <v>4</v>
      </c>
      <c r="AA98" s="22">
        <f t="shared" si="7"/>
        <v>-4</v>
      </c>
      <c r="AB98" s="24">
        <v>6</v>
      </c>
      <c r="AC98" s="24">
        <v>7</v>
      </c>
    </row>
    <row r="99" spans="1:33" s="4" customFormat="1" x14ac:dyDescent="0.25">
      <c r="A99" s="22" t="s">
        <v>75</v>
      </c>
      <c r="B99" s="22" t="s">
        <v>18</v>
      </c>
      <c r="C99" s="22" t="s">
        <v>79</v>
      </c>
      <c r="D99" s="22">
        <v>2021</v>
      </c>
      <c r="E99" s="22"/>
      <c r="F99" s="7">
        <v>606253904.33000004</v>
      </c>
      <c r="G99" s="7">
        <v>559582481</v>
      </c>
      <c r="H99" s="23">
        <f t="shared" si="4"/>
        <v>0.9230167047227863</v>
      </c>
      <c r="I99" s="22"/>
      <c r="J99" s="22" t="s">
        <v>163</v>
      </c>
      <c r="K99" s="22"/>
      <c r="L99" s="22">
        <v>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>
        <f t="shared" si="5"/>
        <v>0</v>
      </c>
      <c r="S99" s="22"/>
      <c r="T99" s="22">
        <v>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f t="shared" si="6"/>
        <v>0</v>
      </c>
      <c r="AA99" s="22">
        <f t="shared" si="7"/>
        <v>0</v>
      </c>
      <c r="AB99" s="24">
        <v>6</v>
      </c>
      <c r="AC99" s="24">
        <v>6</v>
      </c>
      <c r="AD99" s="3"/>
      <c r="AE99" s="3"/>
      <c r="AF99" s="3"/>
      <c r="AG99" s="3"/>
    </row>
    <row r="100" spans="1:33" x14ac:dyDescent="0.25">
      <c r="A100" s="22" t="s">
        <v>80</v>
      </c>
      <c r="B100" s="22" t="s">
        <v>22</v>
      </c>
      <c r="C100" s="22" t="s">
        <v>81</v>
      </c>
      <c r="D100" s="22">
        <v>2015</v>
      </c>
      <c r="E100" s="22"/>
      <c r="F100" s="9">
        <v>1035385133</v>
      </c>
      <c r="G100" s="9">
        <v>727807076</v>
      </c>
      <c r="H100" s="23">
        <f t="shared" si="4"/>
        <v>0.70293367443977006</v>
      </c>
      <c r="I100" s="22"/>
      <c r="J100" s="22" t="s">
        <v>163</v>
      </c>
      <c r="K100" s="22"/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f t="shared" si="5"/>
        <v>0</v>
      </c>
      <c r="S100" s="22"/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f t="shared" si="6"/>
        <v>0</v>
      </c>
      <c r="AA100" s="22">
        <f t="shared" si="7"/>
        <v>0</v>
      </c>
      <c r="AB100" s="24">
        <v>0</v>
      </c>
      <c r="AC100" s="24">
        <v>0</v>
      </c>
    </row>
    <row r="101" spans="1:33" x14ac:dyDescent="0.25">
      <c r="A101" s="22" t="s">
        <v>80</v>
      </c>
      <c r="B101" s="22"/>
      <c r="C101" s="22"/>
      <c r="D101" s="22">
        <v>2016</v>
      </c>
      <c r="E101" s="22"/>
      <c r="F101" s="9">
        <v>158702765</v>
      </c>
      <c r="G101" s="20">
        <v>391775692</v>
      </c>
      <c r="H101" s="23">
        <f t="shared" si="4"/>
        <v>2.4686128940475611</v>
      </c>
      <c r="I101" s="22"/>
      <c r="J101" s="22" t="s">
        <v>163</v>
      </c>
      <c r="K101" s="22"/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f t="shared" si="5"/>
        <v>0</v>
      </c>
      <c r="S101" s="22"/>
      <c r="T101" s="22">
        <v>0</v>
      </c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f t="shared" si="6"/>
        <v>0</v>
      </c>
      <c r="AA101" s="22">
        <f t="shared" si="7"/>
        <v>0</v>
      </c>
      <c r="AB101" s="24">
        <v>0</v>
      </c>
      <c r="AC101" s="24">
        <v>0</v>
      </c>
    </row>
    <row r="102" spans="1:33" x14ac:dyDescent="0.25">
      <c r="A102" s="22" t="s">
        <v>80</v>
      </c>
      <c r="B102" s="22"/>
      <c r="C102" s="22"/>
      <c r="D102" s="22">
        <v>2017</v>
      </c>
      <c r="E102" s="22"/>
      <c r="F102" s="9">
        <v>496363278.47000003</v>
      </c>
      <c r="G102" s="9">
        <v>403931215</v>
      </c>
      <c r="H102" s="23">
        <f t="shared" si="4"/>
        <v>0.81378142284232946</v>
      </c>
      <c r="I102" s="22"/>
      <c r="J102" s="22" t="s">
        <v>163</v>
      </c>
      <c r="K102" s="22"/>
      <c r="L102" s="22">
        <v>0</v>
      </c>
      <c r="M102" s="22">
        <v>14</v>
      </c>
      <c r="N102" s="22">
        <v>12</v>
      </c>
      <c r="O102" s="22">
        <v>0</v>
      </c>
      <c r="P102" s="22">
        <v>0</v>
      </c>
      <c r="Q102" s="22">
        <v>0</v>
      </c>
      <c r="R102" s="22">
        <f t="shared" si="5"/>
        <v>26</v>
      </c>
      <c r="S102" s="22"/>
      <c r="T102" s="22">
        <v>0</v>
      </c>
      <c r="U102" s="5">
        <v>1</v>
      </c>
      <c r="V102" s="5">
        <v>0</v>
      </c>
      <c r="W102" s="22">
        <v>0</v>
      </c>
      <c r="X102" s="22">
        <v>0</v>
      </c>
      <c r="Y102" s="22">
        <v>0</v>
      </c>
      <c r="Z102" s="22">
        <f t="shared" si="6"/>
        <v>1</v>
      </c>
      <c r="AA102" s="22">
        <f t="shared" si="7"/>
        <v>25</v>
      </c>
      <c r="AB102" s="24">
        <v>25</v>
      </c>
      <c r="AC102" s="24">
        <v>25</v>
      </c>
    </row>
    <row r="103" spans="1:33" x14ac:dyDescent="0.25">
      <c r="A103" s="22" t="s">
        <v>80</v>
      </c>
      <c r="B103" s="22" t="s">
        <v>16</v>
      </c>
      <c r="C103" s="22" t="s">
        <v>82</v>
      </c>
      <c r="D103" s="22">
        <v>2018</v>
      </c>
      <c r="E103" s="22"/>
      <c r="F103" s="9">
        <v>1068910480.0599999</v>
      </c>
      <c r="G103" s="9">
        <v>936376806</v>
      </c>
      <c r="H103" s="23">
        <f t="shared" si="4"/>
        <v>0.87601050178443329</v>
      </c>
      <c r="I103" s="22"/>
      <c r="J103" s="22" t="s">
        <v>163</v>
      </c>
      <c r="K103" s="22"/>
      <c r="L103" s="22">
        <v>0</v>
      </c>
      <c r="M103" s="22">
        <v>0</v>
      </c>
      <c r="N103" s="22">
        <v>0</v>
      </c>
      <c r="O103" s="22">
        <v>1</v>
      </c>
      <c r="P103" s="22">
        <v>0</v>
      </c>
      <c r="Q103" s="22">
        <v>0</v>
      </c>
      <c r="R103" s="22">
        <f t="shared" si="5"/>
        <v>1</v>
      </c>
      <c r="S103" s="22"/>
      <c r="T103" s="22">
        <v>0</v>
      </c>
      <c r="U103" s="5">
        <v>1</v>
      </c>
      <c r="V103" s="5">
        <v>0</v>
      </c>
      <c r="W103" s="22">
        <v>0</v>
      </c>
      <c r="X103" s="22">
        <v>0</v>
      </c>
      <c r="Y103" s="22">
        <v>0</v>
      </c>
      <c r="Z103" s="22">
        <f t="shared" si="6"/>
        <v>1</v>
      </c>
      <c r="AA103" s="22">
        <f t="shared" si="7"/>
        <v>0</v>
      </c>
      <c r="AB103" s="24">
        <v>25</v>
      </c>
      <c r="AC103" s="24">
        <v>25</v>
      </c>
    </row>
    <row r="104" spans="1:33" x14ac:dyDescent="0.25">
      <c r="A104" s="22" t="s">
        <v>80</v>
      </c>
      <c r="B104" s="22"/>
      <c r="C104" s="22"/>
      <c r="D104" s="22">
        <v>2019</v>
      </c>
      <c r="E104" s="22"/>
      <c r="F104" s="9">
        <v>237458210.56999999</v>
      </c>
      <c r="G104" s="9">
        <v>170677291</v>
      </c>
      <c r="H104" s="23">
        <f t="shared" si="4"/>
        <v>0.71876769638877691</v>
      </c>
      <c r="I104" s="22"/>
      <c r="J104" s="22" t="s">
        <v>163</v>
      </c>
      <c r="K104" s="22"/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f t="shared" si="5"/>
        <v>0</v>
      </c>
      <c r="S104" s="22"/>
      <c r="T104" s="22">
        <v>0</v>
      </c>
      <c r="U104" s="5">
        <v>2</v>
      </c>
      <c r="V104" s="5">
        <v>2</v>
      </c>
      <c r="W104" s="22">
        <v>0</v>
      </c>
      <c r="X104" s="22">
        <v>0</v>
      </c>
      <c r="Y104" s="22">
        <v>0</v>
      </c>
      <c r="Z104" s="22">
        <f t="shared" si="6"/>
        <v>4</v>
      </c>
      <c r="AA104" s="22">
        <f t="shared" si="7"/>
        <v>-4</v>
      </c>
      <c r="AB104" s="24">
        <v>21</v>
      </c>
      <c r="AC104" s="24">
        <v>21</v>
      </c>
    </row>
    <row r="105" spans="1:33" x14ac:dyDescent="0.25">
      <c r="A105" s="22" t="s">
        <v>80</v>
      </c>
      <c r="B105" s="22"/>
      <c r="C105" s="22"/>
      <c r="D105" s="22">
        <v>2020</v>
      </c>
      <c r="E105" s="22"/>
      <c r="F105" s="9">
        <v>247418262.93000001</v>
      </c>
      <c r="G105" s="9">
        <v>170677292</v>
      </c>
      <c r="H105" s="23">
        <f t="shared" si="4"/>
        <v>0.68983303810635965</v>
      </c>
      <c r="I105" s="22"/>
      <c r="J105" s="22" t="s">
        <v>163</v>
      </c>
      <c r="K105" s="22"/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f t="shared" si="5"/>
        <v>0</v>
      </c>
      <c r="S105" s="22"/>
      <c r="T105" s="22">
        <v>0</v>
      </c>
      <c r="U105" s="5">
        <v>2</v>
      </c>
      <c r="V105" s="5">
        <v>3</v>
      </c>
      <c r="W105" s="22">
        <v>0</v>
      </c>
      <c r="X105" s="22">
        <v>0</v>
      </c>
      <c r="Y105" s="22">
        <v>0</v>
      </c>
      <c r="Z105" s="22">
        <f t="shared" si="6"/>
        <v>5</v>
      </c>
      <c r="AA105" s="22">
        <f t="shared" si="7"/>
        <v>-5</v>
      </c>
      <c r="AB105" s="24">
        <v>16</v>
      </c>
      <c r="AC105" s="24">
        <v>16</v>
      </c>
    </row>
    <row r="106" spans="1:33" s="4" customFormat="1" x14ac:dyDescent="0.25">
      <c r="A106" s="22" t="s">
        <v>80</v>
      </c>
      <c r="B106" s="22" t="s">
        <v>22</v>
      </c>
      <c r="C106" s="22" t="s">
        <v>83</v>
      </c>
      <c r="D106" s="22">
        <v>2021</v>
      </c>
      <c r="E106" s="22"/>
      <c r="F106" s="9">
        <v>797485807.65999997</v>
      </c>
      <c r="G106" s="9">
        <v>766293394</v>
      </c>
      <c r="H106" s="23">
        <f t="shared" si="4"/>
        <v>0.9608865595344882</v>
      </c>
      <c r="I106" s="22"/>
      <c r="J106" s="22" t="s">
        <v>163</v>
      </c>
      <c r="K106" s="22"/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2</v>
      </c>
      <c r="R106" s="22">
        <f t="shared" si="5"/>
        <v>2</v>
      </c>
      <c r="S106" s="22"/>
      <c r="T106" s="22">
        <v>0</v>
      </c>
      <c r="U106" s="5">
        <v>1</v>
      </c>
      <c r="V106" s="5">
        <v>0</v>
      </c>
      <c r="W106" s="22">
        <v>0</v>
      </c>
      <c r="X106" s="22">
        <v>0</v>
      </c>
      <c r="Y106" s="22">
        <v>0</v>
      </c>
      <c r="Z106" s="22">
        <f t="shared" si="6"/>
        <v>1</v>
      </c>
      <c r="AA106" s="22">
        <f t="shared" si="7"/>
        <v>1</v>
      </c>
      <c r="AB106" s="24">
        <v>17</v>
      </c>
      <c r="AC106" s="24">
        <v>17</v>
      </c>
      <c r="AD106" s="3"/>
      <c r="AE106" s="3"/>
      <c r="AF106" s="3"/>
      <c r="AG106" s="3"/>
    </row>
    <row r="107" spans="1:33" x14ac:dyDescent="0.25">
      <c r="A107" s="22" t="s">
        <v>84</v>
      </c>
      <c r="B107" s="22" t="s">
        <v>16</v>
      </c>
      <c r="C107" s="22" t="s">
        <v>85</v>
      </c>
      <c r="D107" s="22">
        <v>2015</v>
      </c>
      <c r="E107" s="22"/>
      <c r="F107" s="7">
        <v>536132729.06999999</v>
      </c>
      <c r="G107" s="7">
        <v>536132730</v>
      </c>
      <c r="H107" s="23">
        <f t="shared" si="4"/>
        <v>1.0000000017346451</v>
      </c>
      <c r="I107" s="22"/>
      <c r="J107" s="22" t="s">
        <v>163</v>
      </c>
      <c r="K107" s="22"/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f t="shared" si="5"/>
        <v>0</v>
      </c>
      <c r="S107" s="22"/>
      <c r="T107" s="22">
        <v>0</v>
      </c>
      <c r="U107" s="22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f t="shared" si="6"/>
        <v>0</v>
      </c>
      <c r="AA107" s="22">
        <f t="shared" si="7"/>
        <v>0</v>
      </c>
      <c r="AB107" s="24">
        <v>0</v>
      </c>
      <c r="AC107" s="24">
        <v>0</v>
      </c>
    </row>
    <row r="108" spans="1:33" x14ac:dyDescent="0.25">
      <c r="A108" s="22" t="s">
        <v>84</v>
      </c>
      <c r="B108" s="22"/>
      <c r="C108" s="22"/>
      <c r="D108" s="22">
        <v>2016</v>
      </c>
      <c r="E108" s="22"/>
      <c r="F108" s="7">
        <v>250014370.05000001</v>
      </c>
      <c r="G108" s="7">
        <v>224376743</v>
      </c>
      <c r="H108" s="23">
        <f t="shared" si="4"/>
        <v>0.89745538608491671</v>
      </c>
      <c r="I108" s="22"/>
      <c r="J108" s="22" t="s">
        <v>163</v>
      </c>
      <c r="K108" s="22"/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f t="shared" si="5"/>
        <v>0</v>
      </c>
      <c r="S108" s="22"/>
      <c r="T108" s="22">
        <v>0</v>
      </c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f t="shared" si="6"/>
        <v>0</v>
      </c>
      <c r="AA108" s="22">
        <f t="shared" si="7"/>
        <v>0</v>
      </c>
      <c r="AB108" s="24">
        <v>0</v>
      </c>
      <c r="AC108" s="24">
        <v>0</v>
      </c>
    </row>
    <row r="109" spans="1:33" x14ac:dyDescent="0.25">
      <c r="A109" s="22" t="s">
        <v>84</v>
      </c>
      <c r="B109" s="22"/>
      <c r="C109" s="22"/>
      <c r="D109" s="22">
        <v>2017</v>
      </c>
      <c r="E109" s="22"/>
      <c r="F109" s="7">
        <v>285398584</v>
      </c>
      <c r="G109" s="7">
        <v>204376743</v>
      </c>
      <c r="H109" s="23">
        <f t="shared" si="4"/>
        <v>0.71610987039795548</v>
      </c>
      <c r="I109" s="22"/>
      <c r="J109" s="22" t="s">
        <v>163</v>
      </c>
      <c r="K109" s="22"/>
      <c r="L109" s="22">
        <v>0</v>
      </c>
      <c r="M109" s="22">
        <v>1</v>
      </c>
      <c r="N109" s="22">
        <v>14</v>
      </c>
      <c r="O109" s="22">
        <v>0</v>
      </c>
      <c r="P109" s="22">
        <v>0</v>
      </c>
      <c r="Q109" s="22">
        <v>0</v>
      </c>
      <c r="R109" s="22">
        <f t="shared" si="5"/>
        <v>15</v>
      </c>
      <c r="S109" s="22"/>
      <c r="T109" s="22">
        <v>0</v>
      </c>
      <c r="U109" s="5">
        <v>1</v>
      </c>
      <c r="V109" s="5">
        <v>0</v>
      </c>
      <c r="W109" s="22">
        <v>0</v>
      </c>
      <c r="X109" s="22">
        <v>0</v>
      </c>
      <c r="Y109" s="22">
        <v>0</v>
      </c>
      <c r="Z109" s="22">
        <f t="shared" si="6"/>
        <v>1</v>
      </c>
      <c r="AA109" s="22">
        <f t="shared" si="7"/>
        <v>14</v>
      </c>
      <c r="AB109" s="24">
        <v>14</v>
      </c>
      <c r="AC109" s="24">
        <v>14</v>
      </c>
    </row>
    <row r="110" spans="1:33" x14ac:dyDescent="0.25">
      <c r="A110" s="22" t="s">
        <v>84</v>
      </c>
      <c r="B110" s="22" t="s">
        <v>22</v>
      </c>
      <c r="C110" s="22" t="s">
        <v>86</v>
      </c>
      <c r="D110" s="22">
        <v>2018</v>
      </c>
      <c r="E110" s="22"/>
      <c r="F110" s="7">
        <v>654789810.86000001</v>
      </c>
      <c r="G110" s="7">
        <v>568789810.87</v>
      </c>
      <c r="H110" s="23">
        <f t="shared" si="4"/>
        <v>0.86866014320374396</v>
      </c>
      <c r="I110" s="22"/>
      <c r="J110" s="22" t="s">
        <v>163</v>
      </c>
      <c r="K110" s="22"/>
      <c r="L110" s="22">
        <v>0</v>
      </c>
      <c r="M110" s="22">
        <v>0</v>
      </c>
      <c r="N110" s="22">
        <v>0</v>
      </c>
      <c r="O110" s="22">
        <v>2</v>
      </c>
      <c r="P110" s="22">
        <v>0</v>
      </c>
      <c r="Q110" s="22">
        <v>0</v>
      </c>
      <c r="R110" s="22">
        <f t="shared" si="5"/>
        <v>2</v>
      </c>
      <c r="S110" s="22"/>
      <c r="T110" s="22">
        <v>0</v>
      </c>
      <c r="U110" s="5">
        <v>0</v>
      </c>
      <c r="V110" s="5">
        <v>3</v>
      </c>
      <c r="W110" s="22">
        <v>0</v>
      </c>
      <c r="X110" s="22">
        <v>0</v>
      </c>
      <c r="Y110" s="22">
        <v>0</v>
      </c>
      <c r="Z110" s="22">
        <f t="shared" si="6"/>
        <v>3</v>
      </c>
      <c r="AA110" s="22">
        <f t="shared" si="7"/>
        <v>-1</v>
      </c>
      <c r="AB110" s="24">
        <v>13</v>
      </c>
      <c r="AC110" s="24">
        <v>14</v>
      </c>
    </row>
    <row r="111" spans="1:33" x14ac:dyDescent="0.25">
      <c r="A111" s="22" t="s">
        <v>84</v>
      </c>
      <c r="B111" s="22"/>
      <c r="C111" s="22"/>
      <c r="D111" s="22">
        <v>2019</v>
      </c>
      <c r="E111" s="22"/>
      <c r="F111" s="7">
        <v>286324768.50999999</v>
      </c>
      <c r="G111" s="7">
        <v>286324769</v>
      </c>
      <c r="H111" s="23">
        <f t="shared" si="4"/>
        <v>1.0000000017113435</v>
      </c>
      <c r="I111" s="22"/>
      <c r="J111" s="22" t="s">
        <v>163</v>
      </c>
      <c r="K111" s="22"/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f t="shared" si="5"/>
        <v>0</v>
      </c>
      <c r="S111" s="22"/>
      <c r="T111" s="22">
        <v>0</v>
      </c>
      <c r="U111" s="5">
        <v>0</v>
      </c>
      <c r="V111" s="5">
        <v>1</v>
      </c>
      <c r="W111" s="22">
        <v>0</v>
      </c>
      <c r="X111" s="22">
        <v>0</v>
      </c>
      <c r="Y111" s="22">
        <v>0</v>
      </c>
      <c r="Z111" s="22">
        <f t="shared" si="6"/>
        <v>1</v>
      </c>
      <c r="AA111" s="22">
        <f t="shared" si="7"/>
        <v>-1</v>
      </c>
      <c r="AB111" s="24">
        <v>12</v>
      </c>
      <c r="AC111" s="24">
        <v>12</v>
      </c>
    </row>
    <row r="112" spans="1:33" x14ac:dyDescent="0.25">
      <c r="A112" s="22" t="s">
        <v>84</v>
      </c>
      <c r="B112" s="22"/>
      <c r="C112" s="22"/>
      <c r="D112" s="22">
        <v>2020</v>
      </c>
      <c r="E112" s="22"/>
      <c r="F112" s="7">
        <v>386894579.12</v>
      </c>
      <c r="G112" s="7">
        <v>362894579</v>
      </c>
      <c r="H112" s="23">
        <f t="shared" si="4"/>
        <v>0.9379675978542048</v>
      </c>
      <c r="I112" s="22"/>
      <c r="J112" s="22" t="s">
        <v>163</v>
      </c>
      <c r="K112" s="22"/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f t="shared" si="5"/>
        <v>0</v>
      </c>
      <c r="S112" s="22"/>
      <c r="T112" s="22">
        <v>0</v>
      </c>
      <c r="U112" s="5">
        <v>0</v>
      </c>
      <c r="V112" s="5">
        <v>4</v>
      </c>
      <c r="W112" s="22">
        <v>0</v>
      </c>
      <c r="X112" s="22">
        <v>0</v>
      </c>
      <c r="Y112" s="22">
        <v>0</v>
      </c>
      <c r="Z112" s="22">
        <f t="shared" si="6"/>
        <v>4</v>
      </c>
      <c r="AA112" s="22">
        <f t="shared" si="7"/>
        <v>-4</v>
      </c>
      <c r="AB112" s="24">
        <v>8</v>
      </c>
      <c r="AC112" s="24">
        <v>8</v>
      </c>
    </row>
    <row r="113" spans="1:33" s="4" customFormat="1" x14ac:dyDescent="0.25">
      <c r="A113" s="22" t="s">
        <v>84</v>
      </c>
      <c r="B113" s="22" t="s">
        <v>16</v>
      </c>
      <c r="C113" s="22" t="s">
        <v>87</v>
      </c>
      <c r="D113" s="22">
        <v>2021</v>
      </c>
      <c r="E113" s="22"/>
      <c r="F113" s="7">
        <v>740091249.54999995</v>
      </c>
      <c r="G113" s="7">
        <v>679999839</v>
      </c>
      <c r="H113" s="23">
        <f t="shared" si="4"/>
        <v>0.91880540327082971</v>
      </c>
      <c r="I113" s="22"/>
      <c r="J113" s="22" t="s">
        <v>163</v>
      </c>
      <c r="K113" s="22"/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4</v>
      </c>
      <c r="R113" s="22">
        <f t="shared" si="5"/>
        <v>4</v>
      </c>
      <c r="S113" s="22"/>
      <c r="T113" s="22">
        <v>0</v>
      </c>
      <c r="U113" s="5">
        <v>0</v>
      </c>
      <c r="V113" s="5">
        <v>2</v>
      </c>
      <c r="W113" s="22">
        <v>0</v>
      </c>
      <c r="X113" s="22">
        <v>0</v>
      </c>
      <c r="Y113" s="22">
        <v>0</v>
      </c>
      <c r="Z113" s="22">
        <f t="shared" si="6"/>
        <v>2</v>
      </c>
      <c r="AA113" s="22">
        <f t="shared" si="7"/>
        <v>2</v>
      </c>
      <c r="AB113" s="24">
        <v>10</v>
      </c>
      <c r="AC113" s="24">
        <v>11</v>
      </c>
      <c r="AD113" s="3"/>
      <c r="AE113" s="3"/>
      <c r="AF113" s="3"/>
      <c r="AG113" s="3"/>
    </row>
    <row r="114" spans="1:33" x14ac:dyDescent="0.25">
      <c r="A114" s="22" t="s">
        <v>88</v>
      </c>
      <c r="B114" s="22" t="s">
        <v>22</v>
      </c>
      <c r="C114" s="22" t="s">
        <v>89</v>
      </c>
      <c r="D114" s="22">
        <v>2015</v>
      </c>
      <c r="E114" s="22"/>
      <c r="F114" s="7">
        <v>268112987</v>
      </c>
      <c r="G114" s="7">
        <v>185000000</v>
      </c>
      <c r="H114" s="23">
        <f t="shared" ref="H114:H169" si="8">G114/F114</f>
        <v>0.69000760489084401</v>
      </c>
      <c r="I114" s="22"/>
      <c r="J114" s="22" t="s">
        <v>163</v>
      </c>
      <c r="K114" s="22"/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f t="shared" ref="R114:R169" si="9">L114+M114+N114+O114+P114+Q114</f>
        <v>0</v>
      </c>
      <c r="S114" s="22"/>
      <c r="T114" s="22">
        <v>0</v>
      </c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f t="shared" ref="Z114:Z169" si="10">T114+U114+V114+W114+X114+Y114</f>
        <v>0</v>
      </c>
      <c r="AA114" s="22">
        <f t="shared" ref="AA114:AA169" si="11">R114-Z114</f>
        <v>0</v>
      </c>
      <c r="AB114" s="24">
        <v>0</v>
      </c>
      <c r="AC114" s="24">
        <v>0</v>
      </c>
    </row>
    <row r="115" spans="1:33" x14ac:dyDescent="0.25">
      <c r="A115" s="22" t="s">
        <v>88</v>
      </c>
      <c r="B115" s="22"/>
      <c r="C115" s="22"/>
      <c r="D115" s="22">
        <v>2016</v>
      </c>
      <c r="E115" s="22"/>
      <c r="F115" s="7">
        <v>135509733</v>
      </c>
      <c r="G115" s="7">
        <v>78458000</v>
      </c>
      <c r="H115" s="23">
        <f t="shared" si="8"/>
        <v>0.57898424167067031</v>
      </c>
      <c r="I115" s="22"/>
      <c r="J115" s="22" t="s">
        <v>163</v>
      </c>
      <c r="K115" s="22"/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f t="shared" si="9"/>
        <v>0</v>
      </c>
      <c r="S115" s="22"/>
      <c r="T115" s="22">
        <v>0</v>
      </c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f t="shared" si="10"/>
        <v>0</v>
      </c>
      <c r="AA115" s="22">
        <f t="shared" si="11"/>
        <v>0</v>
      </c>
      <c r="AB115" s="24">
        <v>0</v>
      </c>
      <c r="AC115" s="24">
        <v>0</v>
      </c>
    </row>
    <row r="116" spans="1:33" x14ac:dyDescent="0.25">
      <c r="A116" s="22" t="s">
        <v>88</v>
      </c>
      <c r="B116" s="22"/>
      <c r="C116" s="22"/>
      <c r="D116" s="22">
        <v>2017</v>
      </c>
      <c r="E116" s="22"/>
      <c r="F116" s="7">
        <v>150445571.37</v>
      </c>
      <c r="G116" s="7">
        <v>84861000</v>
      </c>
      <c r="H116" s="23">
        <f t="shared" si="8"/>
        <v>0.56406446017142076</v>
      </c>
      <c r="I116" s="22"/>
      <c r="J116" s="22" t="s">
        <v>163</v>
      </c>
      <c r="K116" s="22"/>
      <c r="L116" s="22">
        <v>0</v>
      </c>
      <c r="M116" s="22">
        <v>3</v>
      </c>
      <c r="N116" s="22">
        <v>4</v>
      </c>
      <c r="O116" s="22">
        <v>0</v>
      </c>
      <c r="P116" s="22">
        <v>0</v>
      </c>
      <c r="Q116" s="22">
        <v>0</v>
      </c>
      <c r="R116" s="22">
        <f t="shared" si="9"/>
        <v>7</v>
      </c>
      <c r="S116" s="22"/>
      <c r="T116" s="22">
        <v>0</v>
      </c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f t="shared" si="10"/>
        <v>0</v>
      </c>
      <c r="AA116" s="22">
        <f t="shared" si="11"/>
        <v>7</v>
      </c>
      <c r="AB116" s="24">
        <v>7</v>
      </c>
      <c r="AC116" s="24">
        <v>7</v>
      </c>
    </row>
    <row r="117" spans="1:33" x14ac:dyDescent="0.25">
      <c r="A117" s="22" t="s">
        <v>88</v>
      </c>
      <c r="B117" s="22" t="s">
        <v>16</v>
      </c>
      <c r="C117" s="22" t="s">
        <v>90</v>
      </c>
      <c r="D117" s="22">
        <v>2018</v>
      </c>
      <c r="E117" s="22"/>
      <c r="F117" s="7">
        <v>398806208.08999997</v>
      </c>
      <c r="G117" s="7">
        <v>168764000</v>
      </c>
      <c r="H117" s="23">
        <f t="shared" si="8"/>
        <v>0.42317295111392661</v>
      </c>
      <c r="I117" s="22"/>
      <c r="J117" s="22" t="s">
        <v>163</v>
      </c>
      <c r="K117" s="22"/>
      <c r="L117" s="22">
        <v>0</v>
      </c>
      <c r="M117" s="22">
        <v>0</v>
      </c>
      <c r="N117" s="22">
        <v>0</v>
      </c>
      <c r="O117" s="22">
        <v>1</v>
      </c>
      <c r="P117" s="22">
        <v>0</v>
      </c>
      <c r="Q117" s="22">
        <v>0</v>
      </c>
      <c r="R117" s="22">
        <f t="shared" si="9"/>
        <v>1</v>
      </c>
      <c r="S117" s="22"/>
      <c r="T117" s="22">
        <v>0</v>
      </c>
      <c r="U117" s="5">
        <v>3</v>
      </c>
      <c r="V117" s="5">
        <v>1</v>
      </c>
      <c r="W117" s="22">
        <v>0</v>
      </c>
      <c r="X117" s="22">
        <v>0</v>
      </c>
      <c r="Y117" s="22">
        <v>0</v>
      </c>
      <c r="Z117" s="22">
        <f t="shared" si="10"/>
        <v>4</v>
      </c>
      <c r="AA117" s="22">
        <f t="shared" si="11"/>
        <v>-3</v>
      </c>
      <c r="AB117" s="24">
        <v>4</v>
      </c>
      <c r="AC117" s="24">
        <v>5</v>
      </c>
    </row>
    <row r="118" spans="1:33" x14ac:dyDescent="0.25">
      <c r="A118" s="22" t="s">
        <v>88</v>
      </c>
      <c r="B118" s="22"/>
      <c r="C118" s="22"/>
      <c r="D118" s="22">
        <v>2019</v>
      </c>
      <c r="E118" s="22"/>
      <c r="F118" s="7">
        <v>177738050.55000001</v>
      </c>
      <c r="G118" s="7">
        <v>132821000</v>
      </c>
      <c r="H118" s="23">
        <f t="shared" si="8"/>
        <v>0.74728511755920113</v>
      </c>
      <c r="I118" s="22"/>
      <c r="J118" s="22" t="s">
        <v>163</v>
      </c>
      <c r="K118" s="22"/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f t="shared" si="9"/>
        <v>0</v>
      </c>
      <c r="S118" s="22"/>
      <c r="T118" s="22">
        <v>0</v>
      </c>
      <c r="U118" s="5">
        <v>0</v>
      </c>
      <c r="V118" s="5">
        <v>1</v>
      </c>
      <c r="W118" s="22">
        <v>0</v>
      </c>
      <c r="X118" s="22">
        <v>0</v>
      </c>
      <c r="Y118" s="22">
        <v>0</v>
      </c>
      <c r="Z118" s="22">
        <f t="shared" si="10"/>
        <v>1</v>
      </c>
      <c r="AA118" s="22">
        <f t="shared" si="11"/>
        <v>-1</v>
      </c>
      <c r="AB118" s="24">
        <v>3</v>
      </c>
      <c r="AC118" s="24">
        <v>3</v>
      </c>
    </row>
    <row r="119" spans="1:33" x14ac:dyDescent="0.25">
      <c r="A119" s="22" t="s">
        <v>88</v>
      </c>
      <c r="B119" s="22"/>
      <c r="C119" s="22"/>
      <c r="D119" s="22">
        <v>2020</v>
      </c>
      <c r="E119" s="22"/>
      <c r="F119" s="7">
        <v>175698216.46000001</v>
      </c>
      <c r="G119" s="7">
        <v>137821000</v>
      </c>
      <c r="H119" s="23">
        <f t="shared" si="8"/>
        <v>0.78441889039537716</v>
      </c>
      <c r="I119" s="22"/>
      <c r="J119" s="22" t="s">
        <v>163</v>
      </c>
      <c r="K119" s="22"/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f t="shared" si="9"/>
        <v>0</v>
      </c>
      <c r="S119" s="22"/>
      <c r="T119" s="22">
        <v>0</v>
      </c>
      <c r="U119" s="5">
        <v>0</v>
      </c>
      <c r="V119" s="5">
        <v>0</v>
      </c>
      <c r="W119" s="22">
        <v>0</v>
      </c>
      <c r="X119" s="22">
        <v>0</v>
      </c>
      <c r="Y119" s="22">
        <v>0</v>
      </c>
      <c r="Z119" s="22">
        <f t="shared" si="10"/>
        <v>0</v>
      </c>
      <c r="AA119" s="22">
        <f t="shared" si="11"/>
        <v>0</v>
      </c>
      <c r="AB119" s="24">
        <v>3</v>
      </c>
      <c r="AC119" s="24">
        <v>3</v>
      </c>
    </row>
    <row r="120" spans="1:33" s="4" customFormat="1" x14ac:dyDescent="0.25">
      <c r="A120" s="22" t="s">
        <v>88</v>
      </c>
      <c r="B120" s="22" t="s">
        <v>22</v>
      </c>
      <c r="C120" s="22" t="s">
        <v>91</v>
      </c>
      <c r="D120" s="22">
        <v>2021</v>
      </c>
      <c r="E120" s="22"/>
      <c r="F120" s="7">
        <v>422865543.20999998</v>
      </c>
      <c r="G120" s="7">
        <v>179352921</v>
      </c>
      <c r="H120" s="23">
        <f t="shared" si="8"/>
        <v>0.42413699550575878</v>
      </c>
      <c r="I120" s="22"/>
      <c r="J120" s="22" t="s">
        <v>163</v>
      </c>
      <c r="K120" s="22"/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2</v>
      </c>
      <c r="R120" s="22">
        <f t="shared" si="9"/>
        <v>2</v>
      </c>
      <c r="S120" s="22"/>
      <c r="T120" s="22">
        <v>0</v>
      </c>
      <c r="U120" s="5">
        <v>0</v>
      </c>
      <c r="V120" s="5">
        <v>1</v>
      </c>
      <c r="W120" s="22">
        <v>0</v>
      </c>
      <c r="X120" s="22">
        <v>0</v>
      </c>
      <c r="Y120" s="22">
        <v>0</v>
      </c>
      <c r="Z120" s="22">
        <f t="shared" si="10"/>
        <v>1</v>
      </c>
      <c r="AA120" s="22">
        <f t="shared" si="11"/>
        <v>1</v>
      </c>
      <c r="AB120" s="24">
        <v>4</v>
      </c>
      <c r="AC120" s="24">
        <v>4</v>
      </c>
      <c r="AD120" s="3"/>
      <c r="AE120" s="3"/>
      <c r="AF120" s="3"/>
      <c r="AG120" s="3"/>
    </row>
    <row r="121" spans="1:33" x14ac:dyDescent="0.25">
      <c r="A121" s="22" t="s">
        <v>92</v>
      </c>
      <c r="B121" s="22"/>
      <c r="C121" s="22"/>
      <c r="D121" s="22">
        <v>2015</v>
      </c>
      <c r="E121" s="22"/>
      <c r="F121" s="7">
        <v>25826605.600000001</v>
      </c>
      <c r="G121" s="7">
        <v>25826605.600000001</v>
      </c>
      <c r="H121" s="23">
        <f t="shared" si="8"/>
        <v>1</v>
      </c>
      <c r="I121" s="22"/>
      <c r="J121" s="22" t="s">
        <v>164</v>
      </c>
      <c r="K121" s="22"/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f t="shared" si="9"/>
        <v>0</v>
      </c>
      <c r="S121" s="22"/>
      <c r="T121" s="22">
        <v>0</v>
      </c>
      <c r="U121" s="22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f t="shared" si="10"/>
        <v>0</v>
      </c>
      <c r="AA121" s="22">
        <f t="shared" si="11"/>
        <v>0</v>
      </c>
      <c r="AB121" s="24">
        <v>0</v>
      </c>
      <c r="AC121" s="24">
        <v>0</v>
      </c>
    </row>
    <row r="122" spans="1:33" x14ac:dyDescent="0.25">
      <c r="A122" s="22" t="s">
        <v>92</v>
      </c>
      <c r="B122" s="22"/>
      <c r="C122" s="22"/>
      <c r="D122" s="22">
        <v>2016</v>
      </c>
      <c r="E122" s="22"/>
      <c r="F122" s="7"/>
      <c r="G122" s="7">
        <v>50835350</v>
      </c>
      <c r="H122" s="23"/>
      <c r="I122" s="22"/>
      <c r="J122" s="22" t="s">
        <v>164</v>
      </c>
      <c r="K122" s="22"/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f t="shared" si="9"/>
        <v>0</v>
      </c>
      <c r="S122" s="22"/>
      <c r="T122" s="22">
        <v>0</v>
      </c>
      <c r="U122" s="22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f t="shared" si="10"/>
        <v>0</v>
      </c>
      <c r="AA122" s="22">
        <f t="shared" si="11"/>
        <v>0</v>
      </c>
      <c r="AB122" s="24">
        <v>0</v>
      </c>
      <c r="AC122" s="24">
        <v>0</v>
      </c>
    </row>
    <row r="123" spans="1:33" x14ac:dyDescent="0.25">
      <c r="A123" s="22" t="s">
        <v>92</v>
      </c>
      <c r="B123" s="25" t="s">
        <v>16</v>
      </c>
      <c r="C123" s="22" t="s">
        <v>93</v>
      </c>
      <c r="D123" s="22">
        <v>2017</v>
      </c>
      <c r="E123" s="22"/>
      <c r="F123" s="7">
        <v>181794964.08000001</v>
      </c>
      <c r="G123" s="7">
        <v>166794900</v>
      </c>
      <c r="H123" s="23">
        <f t="shared" si="8"/>
        <v>0.91748911112081666</v>
      </c>
      <c r="I123" s="22"/>
      <c r="J123" s="22" t="s">
        <v>164</v>
      </c>
      <c r="K123" s="22"/>
      <c r="L123" s="22">
        <v>0</v>
      </c>
      <c r="M123" s="22">
        <v>1</v>
      </c>
      <c r="N123" s="22">
        <v>1</v>
      </c>
      <c r="O123" s="22">
        <v>0</v>
      </c>
      <c r="P123" s="22">
        <v>0</v>
      </c>
      <c r="Q123" s="22">
        <v>0</v>
      </c>
      <c r="R123" s="22">
        <f t="shared" si="9"/>
        <v>2</v>
      </c>
      <c r="S123" s="22"/>
      <c r="T123" s="22">
        <v>0</v>
      </c>
      <c r="U123" s="22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f t="shared" si="10"/>
        <v>0</v>
      </c>
      <c r="AA123" s="22">
        <f t="shared" si="11"/>
        <v>2</v>
      </c>
      <c r="AB123" s="24">
        <v>2</v>
      </c>
      <c r="AC123" s="24">
        <v>2</v>
      </c>
    </row>
    <row r="124" spans="1:33" x14ac:dyDescent="0.25">
      <c r="A124" s="22" t="s">
        <v>92</v>
      </c>
      <c r="B124" s="22"/>
      <c r="C124" s="22"/>
      <c r="D124" s="22">
        <v>2018</v>
      </c>
      <c r="E124" s="22"/>
      <c r="F124" s="7">
        <v>84858496.519999996</v>
      </c>
      <c r="G124" s="7">
        <v>55880000</v>
      </c>
      <c r="H124" s="23">
        <f t="shared" si="8"/>
        <v>0.65850801383017488</v>
      </c>
      <c r="I124" s="22"/>
      <c r="J124" s="22" t="s">
        <v>164</v>
      </c>
      <c r="K124" s="22"/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2">
        <f t="shared" si="9"/>
        <v>0</v>
      </c>
      <c r="S124" s="22"/>
      <c r="T124" s="22">
        <v>0</v>
      </c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f t="shared" si="10"/>
        <v>0</v>
      </c>
      <c r="AA124" s="22">
        <f t="shared" si="11"/>
        <v>0</v>
      </c>
      <c r="AB124" s="24">
        <v>2</v>
      </c>
      <c r="AC124" s="24">
        <v>2</v>
      </c>
    </row>
    <row r="125" spans="1:33" x14ac:dyDescent="0.25">
      <c r="A125" s="22" t="s">
        <v>92</v>
      </c>
      <c r="B125" s="22"/>
      <c r="C125" s="22"/>
      <c r="D125" s="22">
        <v>2019</v>
      </c>
      <c r="E125" s="22"/>
      <c r="F125" s="7">
        <v>84568553.469999999</v>
      </c>
      <c r="G125" s="7">
        <v>63435909.979999997</v>
      </c>
      <c r="H125" s="23">
        <f t="shared" si="8"/>
        <v>0.75011227432787253</v>
      </c>
      <c r="I125" s="22"/>
      <c r="J125" s="22" t="s">
        <v>164</v>
      </c>
      <c r="K125" s="22"/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</v>
      </c>
      <c r="R125" s="22">
        <f t="shared" si="9"/>
        <v>0</v>
      </c>
      <c r="S125" s="22"/>
      <c r="T125" s="22">
        <v>0</v>
      </c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f t="shared" si="10"/>
        <v>0</v>
      </c>
      <c r="AA125" s="22">
        <f t="shared" si="11"/>
        <v>0</v>
      </c>
      <c r="AB125" s="24">
        <v>2</v>
      </c>
      <c r="AC125" s="24">
        <v>2</v>
      </c>
    </row>
    <row r="126" spans="1:33" x14ac:dyDescent="0.25">
      <c r="A126" s="22" t="s">
        <v>92</v>
      </c>
      <c r="B126" s="22"/>
      <c r="C126" s="22"/>
      <c r="D126" s="22">
        <v>2020</v>
      </c>
      <c r="E126" s="22"/>
      <c r="F126" s="7">
        <v>106423006.47</v>
      </c>
      <c r="G126" s="7">
        <v>63435909.979999997</v>
      </c>
      <c r="H126" s="23">
        <f t="shared" si="8"/>
        <v>0.59607327479403804</v>
      </c>
      <c r="I126" s="22"/>
      <c r="J126" s="22" t="s">
        <v>164</v>
      </c>
      <c r="K126" s="22"/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2">
        <f t="shared" si="9"/>
        <v>0</v>
      </c>
      <c r="S126" s="22"/>
      <c r="T126" s="22">
        <v>0</v>
      </c>
      <c r="U126" s="22">
        <v>0</v>
      </c>
      <c r="V126" s="22">
        <v>0</v>
      </c>
      <c r="W126" s="22">
        <v>0</v>
      </c>
      <c r="X126" s="22">
        <v>0</v>
      </c>
      <c r="Y126" s="22">
        <v>0</v>
      </c>
      <c r="Z126" s="22">
        <f t="shared" si="10"/>
        <v>0</v>
      </c>
      <c r="AA126" s="22">
        <f t="shared" si="11"/>
        <v>0</v>
      </c>
      <c r="AB126" s="24">
        <v>2</v>
      </c>
      <c r="AC126" s="24">
        <v>2</v>
      </c>
    </row>
    <row r="127" spans="1:33" s="4" customFormat="1" x14ac:dyDescent="0.25">
      <c r="A127" s="22" t="s">
        <v>92</v>
      </c>
      <c r="B127" s="22" t="s">
        <v>16</v>
      </c>
      <c r="C127" s="22" t="s">
        <v>94</v>
      </c>
      <c r="D127" s="22">
        <v>2021</v>
      </c>
      <c r="E127" s="22"/>
      <c r="F127" s="7">
        <v>284496469.63999999</v>
      </c>
      <c r="G127" s="7">
        <v>260496468.63999999</v>
      </c>
      <c r="H127" s="23">
        <f t="shared" si="8"/>
        <v>0.91564042594142048</v>
      </c>
      <c r="I127" s="22"/>
      <c r="J127" s="22" t="s">
        <v>164</v>
      </c>
      <c r="K127" s="22"/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2">
        <v>1</v>
      </c>
      <c r="R127" s="22">
        <f t="shared" si="9"/>
        <v>1</v>
      </c>
      <c r="S127" s="22"/>
      <c r="T127" s="22">
        <v>0</v>
      </c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f t="shared" si="10"/>
        <v>0</v>
      </c>
      <c r="AA127" s="22">
        <f t="shared" si="11"/>
        <v>1</v>
      </c>
      <c r="AB127" s="24">
        <v>3</v>
      </c>
      <c r="AC127" s="24">
        <v>3</v>
      </c>
      <c r="AD127" s="3"/>
      <c r="AE127" s="3"/>
      <c r="AF127" s="3"/>
      <c r="AG127" s="3"/>
    </row>
    <row r="128" spans="1:33" x14ac:dyDescent="0.25">
      <c r="A128" s="22" t="s">
        <v>95</v>
      </c>
      <c r="B128" s="22" t="s">
        <v>16</v>
      </c>
      <c r="C128" s="22" t="s">
        <v>96</v>
      </c>
      <c r="D128" s="22">
        <v>2015</v>
      </c>
      <c r="E128" s="22"/>
      <c r="F128" s="7">
        <v>784899083.46000004</v>
      </c>
      <c r="G128" s="7">
        <v>784903890</v>
      </c>
      <c r="H128" s="23">
        <f t="shared" si="8"/>
        <v>1.0000061237681395</v>
      </c>
      <c r="I128" s="22"/>
      <c r="J128" s="22" t="s">
        <v>166</v>
      </c>
      <c r="K128" s="22"/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f t="shared" si="9"/>
        <v>0</v>
      </c>
      <c r="S128" s="22"/>
      <c r="T128" s="22">
        <v>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f t="shared" si="10"/>
        <v>0</v>
      </c>
      <c r="AA128" s="22">
        <f t="shared" si="11"/>
        <v>0</v>
      </c>
      <c r="AB128" s="24">
        <v>0</v>
      </c>
      <c r="AC128" s="24">
        <v>0</v>
      </c>
    </row>
    <row r="129" spans="1:33" x14ac:dyDescent="0.25">
      <c r="A129" s="22" t="s">
        <v>95</v>
      </c>
      <c r="B129" s="22"/>
      <c r="C129" s="22"/>
      <c r="D129" s="22">
        <v>2016</v>
      </c>
      <c r="E129" s="22"/>
      <c r="F129" s="7">
        <v>399294521.94</v>
      </c>
      <c r="G129" s="7">
        <v>347000000</v>
      </c>
      <c r="H129" s="23">
        <f t="shared" si="8"/>
        <v>0.86903270877365546</v>
      </c>
      <c r="I129" s="22"/>
      <c r="J129" s="22" t="s">
        <v>166</v>
      </c>
      <c r="K129" s="22"/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2">
        <f t="shared" si="9"/>
        <v>0</v>
      </c>
      <c r="S129" s="22"/>
      <c r="T129" s="22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f t="shared" si="10"/>
        <v>0</v>
      </c>
      <c r="AA129" s="22">
        <f t="shared" si="11"/>
        <v>0</v>
      </c>
      <c r="AB129" s="24">
        <v>0</v>
      </c>
      <c r="AC129" s="24">
        <v>0</v>
      </c>
    </row>
    <row r="130" spans="1:33" x14ac:dyDescent="0.25">
      <c r="A130" s="22" t="s">
        <v>95</v>
      </c>
      <c r="B130" s="22"/>
      <c r="C130" s="22"/>
      <c r="D130" s="22">
        <v>2017</v>
      </c>
      <c r="E130" s="22"/>
      <c r="F130" s="7">
        <v>811999045</v>
      </c>
      <c r="G130" s="7">
        <v>357000000</v>
      </c>
      <c r="H130" s="23">
        <f t="shared" si="8"/>
        <v>0.43965568949653139</v>
      </c>
      <c r="I130" s="22"/>
      <c r="J130" s="22" t="s">
        <v>166</v>
      </c>
      <c r="K130" s="22"/>
      <c r="L130" s="22">
        <v>5</v>
      </c>
      <c r="M130" s="22">
        <v>4</v>
      </c>
      <c r="N130" s="22">
        <v>14</v>
      </c>
      <c r="O130" s="22">
        <v>0</v>
      </c>
      <c r="P130" s="22">
        <v>0</v>
      </c>
      <c r="Q130" s="22">
        <v>0</v>
      </c>
      <c r="R130" s="22">
        <f t="shared" si="9"/>
        <v>23</v>
      </c>
      <c r="S130" s="22"/>
      <c r="T130" s="5">
        <v>2</v>
      </c>
      <c r="U130" s="22">
        <v>0</v>
      </c>
      <c r="V130" s="5">
        <v>1</v>
      </c>
      <c r="W130" s="5">
        <v>0</v>
      </c>
      <c r="X130" s="22">
        <v>0</v>
      </c>
      <c r="Y130" s="22">
        <v>0</v>
      </c>
      <c r="Z130" s="22">
        <f t="shared" si="10"/>
        <v>3</v>
      </c>
      <c r="AA130" s="22">
        <f t="shared" si="11"/>
        <v>20</v>
      </c>
      <c r="AB130" s="24">
        <v>20</v>
      </c>
      <c r="AC130" s="24">
        <v>20</v>
      </c>
    </row>
    <row r="131" spans="1:33" x14ac:dyDescent="0.25">
      <c r="A131" s="22" t="s">
        <v>95</v>
      </c>
      <c r="B131" s="22" t="s">
        <v>22</v>
      </c>
      <c r="C131" s="22" t="s">
        <v>97</v>
      </c>
      <c r="D131" s="22">
        <v>2018</v>
      </c>
      <c r="E131" s="22"/>
      <c r="F131" s="7">
        <v>998628133.84000003</v>
      </c>
      <c r="G131" s="7">
        <v>844441557</v>
      </c>
      <c r="H131" s="23">
        <f t="shared" si="8"/>
        <v>0.84560160923254768</v>
      </c>
      <c r="I131" s="22"/>
      <c r="J131" s="22" t="s">
        <v>166</v>
      </c>
      <c r="K131" s="22"/>
      <c r="L131" s="22">
        <v>0</v>
      </c>
      <c r="M131" s="22">
        <v>0</v>
      </c>
      <c r="N131" s="22">
        <v>0</v>
      </c>
      <c r="O131" s="22">
        <v>5</v>
      </c>
      <c r="P131" s="22">
        <v>0</v>
      </c>
      <c r="Q131" s="22">
        <v>0</v>
      </c>
      <c r="R131" s="22">
        <f t="shared" si="9"/>
        <v>5</v>
      </c>
      <c r="S131" s="22"/>
      <c r="T131" s="22">
        <v>0</v>
      </c>
      <c r="U131" s="22">
        <v>0</v>
      </c>
      <c r="V131" s="5">
        <v>0</v>
      </c>
      <c r="W131" s="5">
        <v>0</v>
      </c>
      <c r="X131" s="22">
        <v>0</v>
      </c>
      <c r="Y131" s="22">
        <v>0</v>
      </c>
      <c r="Z131" s="22">
        <f t="shared" si="10"/>
        <v>0</v>
      </c>
      <c r="AA131" s="22">
        <f t="shared" si="11"/>
        <v>5</v>
      </c>
      <c r="AB131" s="24">
        <v>25</v>
      </c>
      <c r="AC131" s="24">
        <v>25</v>
      </c>
    </row>
    <row r="132" spans="1:33" x14ac:dyDescent="0.25">
      <c r="A132" s="22" t="s">
        <v>95</v>
      </c>
      <c r="B132" s="22"/>
      <c r="C132" s="22"/>
      <c r="D132" s="22">
        <v>2019</v>
      </c>
      <c r="E132" s="22"/>
      <c r="F132" s="7">
        <v>536374053.13</v>
      </c>
      <c r="G132" s="7">
        <v>378741300</v>
      </c>
      <c r="H132" s="23">
        <f t="shared" si="8"/>
        <v>0.70611413395160105</v>
      </c>
      <c r="I132" s="22"/>
      <c r="J132" s="22" t="s">
        <v>166</v>
      </c>
      <c r="K132" s="22"/>
      <c r="L132" s="22">
        <v>0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  <c r="R132" s="22">
        <f t="shared" si="9"/>
        <v>0</v>
      </c>
      <c r="S132" s="22"/>
      <c r="T132" s="22">
        <v>0</v>
      </c>
      <c r="U132" s="22">
        <v>0</v>
      </c>
      <c r="V132" s="5">
        <v>1</v>
      </c>
      <c r="W132" s="5">
        <v>1</v>
      </c>
      <c r="X132" s="22">
        <v>0</v>
      </c>
      <c r="Y132" s="22">
        <v>0</v>
      </c>
      <c r="Z132" s="22">
        <f t="shared" si="10"/>
        <v>2</v>
      </c>
      <c r="AA132" s="22">
        <f t="shared" si="11"/>
        <v>-2</v>
      </c>
      <c r="AB132" s="24">
        <v>23</v>
      </c>
      <c r="AC132" s="24">
        <v>23</v>
      </c>
    </row>
    <row r="133" spans="1:33" x14ac:dyDescent="0.25">
      <c r="A133" s="22" t="s">
        <v>95</v>
      </c>
      <c r="B133" s="22"/>
      <c r="C133" s="22"/>
      <c r="D133" s="22">
        <v>2020</v>
      </c>
      <c r="E133" s="22"/>
      <c r="F133" s="7">
        <v>677188574.84000003</v>
      </c>
      <c r="G133" s="7">
        <v>441603539</v>
      </c>
      <c r="H133" s="23">
        <f t="shared" si="8"/>
        <v>0.65211309730725753</v>
      </c>
      <c r="I133" s="22"/>
      <c r="J133" s="22" t="s">
        <v>166</v>
      </c>
      <c r="K133" s="22"/>
      <c r="L133" s="22">
        <v>0</v>
      </c>
      <c r="M133" s="22">
        <v>0</v>
      </c>
      <c r="N133" s="22">
        <v>0</v>
      </c>
      <c r="O133" s="22">
        <v>0</v>
      </c>
      <c r="P133" s="22">
        <v>0</v>
      </c>
      <c r="Q133" s="22">
        <v>0</v>
      </c>
      <c r="R133" s="22">
        <f t="shared" si="9"/>
        <v>0</v>
      </c>
      <c r="S133" s="22"/>
      <c r="T133" s="22">
        <v>0</v>
      </c>
      <c r="U133" s="22">
        <v>0</v>
      </c>
      <c r="V133" s="5">
        <v>5</v>
      </c>
      <c r="W133" s="5">
        <v>2</v>
      </c>
      <c r="X133" s="22">
        <v>0</v>
      </c>
      <c r="Y133" s="22">
        <v>0</v>
      </c>
      <c r="Z133" s="22">
        <f t="shared" si="10"/>
        <v>7</v>
      </c>
      <c r="AA133" s="22">
        <f t="shared" si="11"/>
        <v>-7</v>
      </c>
      <c r="AB133" s="24">
        <v>16</v>
      </c>
      <c r="AC133" s="24">
        <v>16</v>
      </c>
    </row>
    <row r="134" spans="1:33" s="4" customFormat="1" x14ac:dyDescent="0.25">
      <c r="A134" s="22" t="s">
        <v>95</v>
      </c>
      <c r="B134" s="22" t="s">
        <v>16</v>
      </c>
      <c r="C134" s="22" t="s">
        <v>98</v>
      </c>
      <c r="D134" s="22">
        <v>2021</v>
      </c>
      <c r="E134" s="22"/>
      <c r="F134" s="7">
        <v>1250350221</v>
      </c>
      <c r="G134" s="10">
        <v>976862025</v>
      </c>
      <c r="H134" s="23">
        <f t="shared" si="8"/>
        <v>0.7812707260680366</v>
      </c>
      <c r="I134" s="22"/>
      <c r="J134" s="22" t="s">
        <v>166</v>
      </c>
      <c r="K134" s="22"/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10</v>
      </c>
      <c r="R134" s="22">
        <f t="shared" si="9"/>
        <v>10</v>
      </c>
      <c r="S134" s="22"/>
      <c r="T134" s="22">
        <v>0</v>
      </c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f t="shared" si="10"/>
        <v>0</v>
      </c>
      <c r="AA134" s="22">
        <f t="shared" si="11"/>
        <v>10</v>
      </c>
      <c r="AB134" s="24">
        <v>26</v>
      </c>
      <c r="AC134" s="24">
        <v>26</v>
      </c>
      <c r="AD134" s="3"/>
      <c r="AE134" s="3"/>
      <c r="AF134" s="3"/>
      <c r="AG134" s="3"/>
    </row>
    <row r="135" spans="1:33" x14ac:dyDescent="0.25">
      <c r="A135" s="22" t="s">
        <v>99</v>
      </c>
      <c r="B135" s="22"/>
      <c r="C135" s="22"/>
      <c r="D135" s="22">
        <v>2015</v>
      </c>
      <c r="E135" s="22"/>
      <c r="F135" s="7">
        <v>100256907.59</v>
      </c>
      <c r="G135" s="7">
        <v>85348785</v>
      </c>
      <c r="H135" s="23">
        <f t="shared" si="8"/>
        <v>0.85130079364738964</v>
      </c>
      <c r="I135" s="22"/>
      <c r="J135" s="22" t="s">
        <v>163</v>
      </c>
      <c r="K135" s="22"/>
      <c r="L135" s="22">
        <v>0</v>
      </c>
      <c r="M135" s="22">
        <v>0</v>
      </c>
      <c r="N135" s="22">
        <v>0</v>
      </c>
      <c r="O135" s="22">
        <v>0</v>
      </c>
      <c r="P135" s="22">
        <v>0</v>
      </c>
      <c r="Q135" s="22">
        <v>0</v>
      </c>
      <c r="R135" s="22">
        <f t="shared" si="9"/>
        <v>0</v>
      </c>
      <c r="S135" s="22"/>
      <c r="T135" s="22">
        <v>0</v>
      </c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f t="shared" si="10"/>
        <v>0</v>
      </c>
      <c r="AA135" s="22">
        <f t="shared" si="11"/>
        <v>0</v>
      </c>
      <c r="AB135" s="24">
        <v>0</v>
      </c>
      <c r="AC135" s="24">
        <v>0</v>
      </c>
    </row>
    <row r="136" spans="1:33" x14ac:dyDescent="0.25">
      <c r="A136" s="22" t="s">
        <v>99</v>
      </c>
      <c r="B136" s="22" t="s">
        <v>16</v>
      </c>
      <c r="C136" s="22" t="s">
        <v>100</v>
      </c>
      <c r="D136" s="22">
        <v>2016</v>
      </c>
      <c r="E136" s="22"/>
      <c r="F136" s="7">
        <v>612788990.53999996</v>
      </c>
      <c r="G136" s="7">
        <v>480594748.94</v>
      </c>
      <c r="H136" s="23">
        <f t="shared" si="8"/>
        <v>0.78427445068243118</v>
      </c>
      <c r="I136" s="22"/>
      <c r="J136" s="22" t="s">
        <v>163</v>
      </c>
      <c r="K136" s="22"/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0</v>
      </c>
      <c r="R136" s="22">
        <f t="shared" si="9"/>
        <v>0</v>
      </c>
      <c r="S136" s="22"/>
      <c r="T136" s="22">
        <v>0</v>
      </c>
      <c r="U136" s="22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f t="shared" si="10"/>
        <v>0</v>
      </c>
      <c r="AA136" s="22">
        <f t="shared" si="11"/>
        <v>0</v>
      </c>
      <c r="AB136" s="24">
        <v>0</v>
      </c>
      <c r="AC136" s="24">
        <v>0</v>
      </c>
    </row>
    <row r="137" spans="1:33" x14ac:dyDescent="0.25">
      <c r="A137" s="22" t="s">
        <v>99</v>
      </c>
      <c r="B137" s="22"/>
      <c r="C137" s="22"/>
      <c r="D137" s="22">
        <v>2017</v>
      </c>
      <c r="E137" s="22"/>
      <c r="F137" s="7">
        <v>112511041.51000001</v>
      </c>
      <c r="G137" s="7">
        <v>164718963</v>
      </c>
      <c r="H137" s="23">
        <f t="shared" si="8"/>
        <v>1.4640248707088872</v>
      </c>
      <c r="I137" s="22"/>
      <c r="J137" s="22" t="s">
        <v>163</v>
      </c>
      <c r="K137" s="22"/>
      <c r="L137" s="22">
        <v>0</v>
      </c>
      <c r="M137" s="22">
        <v>11</v>
      </c>
      <c r="N137" s="22">
        <v>9</v>
      </c>
      <c r="O137" s="22">
        <v>0</v>
      </c>
      <c r="P137" s="22">
        <v>0</v>
      </c>
      <c r="Q137" s="22">
        <v>0</v>
      </c>
      <c r="R137" s="22">
        <f t="shared" si="9"/>
        <v>20</v>
      </c>
      <c r="S137" s="22"/>
      <c r="T137" s="22">
        <v>0</v>
      </c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f t="shared" si="10"/>
        <v>0</v>
      </c>
      <c r="AA137" s="22">
        <f t="shared" si="11"/>
        <v>20</v>
      </c>
      <c r="AB137" s="24">
        <v>20</v>
      </c>
      <c r="AC137" s="24">
        <v>20</v>
      </c>
    </row>
    <row r="138" spans="1:33" x14ac:dyDescent="0.25">
      <c r="A138" s="22" t="s">
        <v>99</v>
      </c>
      <c r="B138" s="22" t="s">
        <v>22</v>
      </c>
      <c r="C138" s="22" t="s">
        <v>101</v>
      </c>
      <c r="D138" s="22">
        <v>2018</v>
      </c>
      <c r="E138" s="22"/>
      <c r="F138" s="7">
        <v>415126426.98000002</v>
      </c>
      <c r="G138" s="7">
        <v>198012285.88999999</v>
      </c>
      <c r="H138" s="23">
        <f t="shared" si="8"/>
        <v>0.47699272563907341</v>
      </c>
      <c r="I138" s="22"/>
      <c r="J138" s="22" t="s">
        <v>163</v>
      </c>
      <c r="K138" s="22"/>
      <c r="L138" s="22">
        <v>0</v>
      </c>
      <c r="M138" s="22">
        <v>0</v>
      </c>
      <c r="N138" s="22">
        <v>0</v>
      </c>
      <c r="O138" s="22">
        <v>2</v>
      </c>
      <c r="P138" s="22">
        <v>0</v>
      </c>
      <c r="Q138" s="22">
        <v>0</v>
      </c>
      <c r="R138" s="22">
        <f t="shared" si="9"/>
        <v>2</v>
      </c>
      <c r="S138" s="22"/>
      <c r="T138" s="22">
        <v>0</v>
      </c>
      <c r="U138" s="22">
        <v>0</v>
      </c>
      <c r="V138" s="5">
        <v>2</v>
      </c>
      <c r="W138" s="5">
        <v>0</v>
      </c>
      <c r="X138" s="22">
        <v>0</v>
      </c>
      <c r="Y138" s="22">
        <v>0</v>
      </c>
      <c r="Z138" s="22">
        <f t="shared" si="10"/>
        <v>2</v>
      </c>
      <c r="AA138" s="22">
        <f t="shared" si="11"/>
        <v>0</v>
      </c>
      <c r="AB138" s="24">
        <v>20</v>
      </c>
      <c r="AC138" s="24">
        <v>21</v>
      </c>
    </row>
    <row r="139" spans="1:33" x14ac:dyDescent="0.25">
      <c r="A139" s="22" t="s">
        <v>99</v>
      </c>
      <c r="B139" s="22"/>
      <c r="C139" s="22"/>
      <c r="D139" s="22">
        <v>2019</v>
      </c>
      <c r="E139" s="22"/>
      <c r="F139" s="7">
        <v>89904006.989999995</v>
      </c>
      <c r="G139" s="7">
        <v>212044774.31</v>
      </c>
      <c r="H139" s="23">
        <f t="shared" si="8"/>
        <v>2.3585686712894312</v>
      </c>
      <c r="I139" s="22"/>
      <c r="J139" s="22" t="s">
        <v>163</v>
      </c>
      <c r="K139" s="22"/>
      <c r="L139" s="22">
        <v>0</v>
      </c>
      <c r="M139" s="22">
        <v>0</v>
      </c>
      <c r="N139" s="22">
        <v>0</v>
      </c>
      <c r="O139" s="22">
        <v>0</v>
      </c>
      <c r="P139" s="22">
        <v>0</v>
      </c>
      <c r="Q139" s="22">
        <v>0</v>
      </c>
      <c r="R139" s="22">
        <f t="shared" si="9"/>
        <v>0</v>
      </c>
      <c r="S139" s="22"/>
      <c r="T139" s="22">
        <v>0</v>
      </c>
      <c r="U139" s="22">
        <v>0</v>
      </c>
      <c r="V139" s="5">
        <v>1</v>
      </c>
      <c r="W139" s="5">
        <v>1</v>
      </c>
      <c r="X139" s="22">
        <v>0</v>
      </c>
      <c r="Y139" s="22">
        <v>0</v>
      </c>
      <c r="Z139" s="22">
        <f t="shared" si="10"/>
        <v>2</v>
      </c>
      <c r="AA139" s="22">
        <f t="shared" si="11"/>
        <v>-2</v>
      </c>
      <c r="AB139" s="24">
        <v>18</v>
      </c>
      <c r="AC139" s="24">
        <v>18</v>
      </c>
    </row>
    <row r="140" spans="1:33" x14ac:dyDescent="0.25">
      <c r="A140" s="22" t="s">
        <v>99</v>
      </c>
      <c r="B140" s="22"/>
      <c r="C140" s="22"/>
      <c r="D140" s="22">
        <v>2020</v>
      </c>
      <c r="E140" s="22"/>
      <c r="F140" s="9">
        <v>107402967.66</v>
      </c>
      <c r="G140" s="7">
        <v>219011353.41999999</v>
      </c>
      <c r="H140" s="23">
        <f t="shared" si="8"/>
        <v>2.0391555111709097</v>
      </c>
      <c r="I140" s="22"/>
      <c r="J140" s="22" t="s">
        <v>163</v>
      </c>
      <c r="K140" s="22"/>
      <c r="L140" s="22">
        <v>0</v>
      </c>
      <c r="M140" s="22">
        <v>0</v>
      </c>
      <c r="N140" s="22">
        <v>0</v>
      </c>
      <c r="O140" s="22">
        <v>0</v>
      </c>
      <c r="P140" s="22">
        <v>0</v>
      </c>
      <c r="Q140" s="22">
        <v>0</v>
      </c>
      <c r="R140" s="22">
        <f t="shared" si="9"/>
        <v>0</v>
      </c>
      <c r="S140" s="22"/>
      <c r="T140" s="22">
        <v>0</v>
      </c>
      <c r="U140" s="22">
        <v>0</v>
      </c>
      <c r="V140" s="5">
        <v>4</v>
      </c>
      <c r="W140" s="5">
        <v>0</v>
      </c>
      <c r="X140" s="22">
        <v>0</v>
      </c>
      <c r="Y140" s="22">
        <v>0</v>
      </c>
      <c r="Z140" s="22">
        <f t="shared" si="10"/>
        <v>4</v>
      </c>
      <c r="AA140" s="22">
        <f t="shared" si="11"/>
        <v>-4</v>
      </c>
      <c r="AB140" s="24">
        <v>14</v>
      </c>
      <c r="AC140" s="24">
        <v>14</v>
      </c>
    </row>
    <row r="141" spans="1:33" s="4" customFormat="1" x14ac:dyDescent="0.25">
      <c r="A141" s="22" t="s">
        <v>99</v>
      </c>
      <c r="B141" s="22" t="s">
        <v>22</v>
      </c>
      <c r="C141" s="22" t="s">
        <v>102</v>
      </c>
      <c r="D141" s="22">
        <v>2021</v>
      </c>
      <c r="E141" s="22"/>
      <c r="F141" s="7">
        <v>517853325.54000002</v>
      </c>
      <c r="G141" s="7">
        <v>281003494</v>
      </c>
      <c r="H141" s="23">
        <f t="shared" si="8"/>
        <v>0.5426314366273095</v>
      </c>
      <c r="I141" s="22"/>
      <c r="J141" s="22" t="s">
        <v>163</v>
      </c>
      <c r="K141" s="22"/>
      <c r="L141" s="22">
        <v>0</v>
      </c>
      <c r="M141" s="22">
        <v>0</v>
      </c>
      <c r="N141" s="22">
        <v>0</v>
      </c>
      <c r="O141" s="22">
        <v>0</v>
      </c>
      <c r="P141" s="22">
        <v>0</v>
      </c>
      <c r="Q141" s="22">
        <v>4</v>
      </c>
      <c r="R141" s="22">
        <f t="shared" si="9"/>
        <v>4</v>
      </c>
      <c r="S141" s="22"/>
      <c r="T141" s="22">
        <v>0</v>
      </c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f t="shared" si="10"/>
        <v>0</v>
      </c>
      <c r="AA141" s="22">
        <f t="shared" si="11"/>
        <v>4</v>
      </c>
      <c r="AB141" s="24">
        <v>18</v>
      </c>
      <c r="AC141" s="24">
        <v>18</v>
      </c>
      <c r="AD141" s="3"/>
      <c r="AE141" s="3"/>
      <c r="AF141" s="3"/>
      <c r="AG141" s="3"/>
    </row>
    <row r="142" spans="1:33" x14ac:dyDescent="0.25">
      <c r="A142" s="22" t="s">
        <v>103</v>
      </c>
      <c r="B142" s="22"/>
      <c r="C142" s="22"/>
      <c r="D142" s="22">
        <v>2015</v>
      </c>
      <c r="E142" s="22"/>
      <c r="F142" s="7">
        <v>241762958.55000001</v>
      </c>
      <c r="G142" s="7">
        <v>112050884</v>
      </c>
      <c r="H142" s="23">
        <f t="shared" si="8"/>
        <v>0.46347415944955972</v>
      </c>
      <c r="I142" s="22"/>
      <c r="J142" s="22" t="s">
        <v>163</v>
      </c>
      <c r="K142" s="22"/>
      <c r="L142" s="22">
        <v>0</v>
      </c>
      <c r="M142" s="22">
        <v>0</v>
      </c>
      <c r="N142" s="22">
        <v>0</v>
      </c>
      <c r="O142" s="22">
        <v>0</v>
      </c>
      <c r="P142" s="22">
        <v>0</v>
      </c>
      <c r="Q142" s="22">
        <v>0</v>
      </c>
      <c r="R142" s="22">
        <f t="shared" si="9"/>
        <v>0</v>
      </c>
      <c r="S142" s="22"/>
      <c r="T142" s="22">
        <v>0</v>
      </c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f t="shared" si="10"/>
        <v>0</v>
      </c>
      <c r="AA142" s="22">
        <f t="shared" si="11"/>
        <v>0</v>
      </c>
      <c r="AB142" s="24">
        <v>0</v>
      </c>
      <c r="AC142" s="24">
        <v>0</v>
      </c>
    </row>
    <row r="143" spans="1:33" x14ac:dyDescent="0.25">
      <c r="A143" s="22" t="s">
        <v>103</v>
      </c>
      <c r="B143" s="22" t="s">
        <v>63</v>
      </c>
      <c r="C143" s="22" t="s">
        <v>104</v>
      </c>
      <c r="D143" s="22">
        <v>2016</v>
      </c>
      <c r="E143" s="22"/>
      <c r="F143" s="7">
        <v>658524198.91999996</v>
      </c>
      <c r="G143" s="7">
        <v>180000000</v>
      </c>
      <c r="H143" s="23">
        <f t="shared" si="8"/>
        <v>0.27333847456965982</v>
      </c>
      <c r="I143" s="22"/>
      <c r="J143" s="22" t="s">
        <v>163</v>
      </c>
      <c r="K143" s="22"/>
      <c r="L143" s="22">
        <v>0</v>
      </c>
      <c r="M143" s="22">
        <v>0</v>
      </c>
      <c r="N143" s="22">
        <v>0</v>
      </c>
      <c r="O143" s="22">
        <v>0</v>
      </c>
      <c r="P143" s="22">
        <v>0</v>
      </c>
      <c r="Q143" s="22">
        <v>0</v>
      </c>
      <c r="R143" s="22">
        <f t="shared" si="9"/>
        <v>0</v>
      </c>
      <c r="S143" s="22"/>
      <c r="T143" s="22">
        <v>0</v>
      </c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2">
        <f t="shared" si="10"/>
        <v>0</v>
      </c>
      <c r="AA143" s="22">
        <f t="shared" si="11"/>
        <v>0</v>
      </c>
      <c r="AB143" s="24">
        <v>0</v>
      </c>
      <c r="AC143" s="24">
        <v>0</v>
      </c>
    </row>
    <row r="144" spans="1:33" x14ac:dyDescent="0.25">
      <c r="A144" s="22" t="s">
        <v>103</v>
      </c>
      <c r="B144" s="22"/>
      <c r="C144" s="22"/>
      <c r="D144" s="22">
        <v>2017</v>
      </c>
      <c r="E144" s="22"/>
      <c r="F144" s="7">
        <v>297431525</v>
      </c>
      <c r="G144" s="7">
        <v>48532473</v>
      </c>
      <c r="H144" s="23">
        <f t="shared" si="8"/>
        <v>0.16317191999066002</v>
      </c>
      <c r="I144" s="22"/>
      <c r="J144" s="22" t="s">
        <v>163</v>
      </c>
      <c r="K144" s="22"/>
      <c r="L144" s="22">
        <v>0</v>
      </c>
      <c r="M144" s="22">
        <v>2</v>
      </c>
      <c r="N144" s="22">
        <v>7</v>
      </c>
      <c r="O144" s="22">
        <v>0</v>
      </c>
      <c r="P144" s="22">
        <v>0</v>
      </c>
      <c r="Q144" s="22">
        <v>0</v>
      </c>
      <c r="R144" s="22">
        <f t="shared" si="9"/>
        <v>9</v>
      </c>
      <c r="S144" s="22"/>
      <c r="T144" s="22">
        <v>0</v>
      </c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f t="shared" si="10"/>
        <v>0</v>
      </c>
      <c r="AA144" s="22">
        <f t="shared" si="11"/>
        <v>9</v>
      </c>
      <c r="AB144" s="24">
        <v>9</v>
      </c>
      <c r="AC144" s="24">
        <v>9</v>
      </c>
    </row>
    <row r="145" spans="1:33" x14ac:dyDescent="0.25">
      <c r="A145" s="22" t="s">
        <v>103</v>
      </c>
      <c r="B145" s="22" t="s">
        <v>16</v>
      </c>
      <c r="C145" s="22" t="s">
        <v>105</v>
      </c>
      <c r="D145" s="22">
        <v>2018</v>
      </c>
      <c r="E145" s="22"/>
      <c r="F145" s="7">
        <v>847550430.75</v>
      </c>
      <c r="G145" s="7">
        <v>688561704</v>
      </c>
      <c r="H145" s="23">
        <f t="shared" si="8"/>
        <v>0.81241384467315958</v>
      </c>
      <c r="I145" s="22"/>
      <c r="J145" s="22" t="s">
        <v>163</v>
      </c>
      <c r="K145" s="22"/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f t="shared" si="9"/>
        <v>0</v>
      </c>
      <c r="S145" s="22"/>
      <c r="T145" s="22">
        <v>0</v>
      </c>
      <c r="U145" s="5">
        <v>1</v>
      </c>
      <c r="V145" s="5">
        <v>0</v>
      </c>
      <c r="W145" s="22">
        <v>0</v>
      </c>
      <c r="X145" s="22">
        <v>0</v>
      </c>
      <c r="Y145" s="22">
        <v>0</v>
      </c>
      <c r="Z145" s="22">
        <f t="shared" si="10"/>
        <v>1</v>
      </c>
      <c r="AA145" s="22">
        <f t="shared" si="11"/>
        <v>-1</v>
      </c>
      <c r="AB145" s="24">
        <v>8</v>
      </c>
      <c r="AC145" s="24">
        <v>8</v>
      </c>
    </row>
    <row r="146" spans="1:33" x14ac:dyDescent="0.25">
      <c r="A146" s="22" t="s">
        <v>103</v>
      </c>
      <c r="B146" s="25" t="s">
        <v>106</v>
      </c>
      <c r="C146" s="22" t="s">
        <v>107</v>
      </c>
      <c r="D146" s="22">
        <v>2019</v>
      </c>
      <c r="E146" s="22"/>
      <c r="F146" s="7">
        <v>320701610</v>
      </c>
      <c r="G146" s="7">
        <v>48532473</v>
      </c>
      <c r="H146" s="23">
        <f t="shared" si="8"/>
        <v>0.15133217759648915</v>
      </c>
      <c r="I146" s="22"/>
      <c r="J146" s="22" t="s">
        <v>163</v>
      </c>
      <c r="K146" s="22"/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f t="shared" si="9"/>
        <v>0</v>
      </c>
      <c r="S146" s="22"/>
      <c r="T146" s="22">
        <v>0</v>
      </c>
      <c r="U146" s="5">
        <v>0</v>
      </c>
      <c r="V146" s="5">
        <v>1</v>
      </c>
      <c r="W146" s="22">
        <v>0</v>
      </c>
      <c r="X146" s="22">
        <v>0</v>
      </c>
      <c r="Y146" s="22">
        <v>0</v>
      </c>
      <c r="Z146" s="22">
        <f t="shared" si="10"/>
        <v>1</v>
      </c>
      <c r="AA146" s="22">
        <f t="shared" si="11"/>
        <v>-1</v>
      </c>
      <c r="AB146" s="24">
        <v>7</v>
      </c>
      <c r="AC146" s="24">
        <v>8</v>
      </c>
    </row>
    <row r="147" spans="1:33" x14ac:dyDescent="0.25">
      <c r="A147" s="22" t="s">
        <v>103</v>
      </c>
      <c r="B147" s="22"/>
      <c r="C147" s="22"/>
      <c r="D147" s="22">
        <v>2020</v>
      </c>
      <c r="E147" s="22"/>
      <c r="F147" s="7">
        <v>412317382</v>
      </c>
      <c r="G147" s="7">
        <v>316672166</v>
      </c>
      <c r="H147" s="23">
        <f t="shared" si="8"/>
        <v>0.76803011423855039</v>
      </c>
      <c r="I147" s="22"/>
      <c r="J147" s="22" t="s">
        <v>163</v>
      </c>
      <c r="K147" s="22"/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2">
        <f t="shared" si="9"/>
        <v>0</v>
      </c>
      <c r="S147" s="22"/>
      <c r="T147" s="22">
        <v>0</v>
      </c>
      <c r="U147" s="5">
        <v>0</v>
      </c>
      <c r="V147" s="5">
        <v>3</v>
      </c>
      <c r="W147" s="22">
        <v>0</v>
      </c>
      <c r="X147" s="22">
        <v>0</v>
      </c>
      <c r="Y147" s="22">
        <v>0</v>
      </c>
      <c r="Z147" s="22">
        <f t="shared" si="10"/>
        <v>3</v>
      </c>
      <c r="AA147" s="22">
        <f t="shared" si="11"/>
        <v>-3</v>
      </c>
      <c r="AB147" s="24">
        <v>4</v>
      </c>
      <c r="AC147" s="24">
        <v>4</v>
      </c>
    </row>
    <row r="148" spans="1:33" s="4" customFormat="1" x14ac:dyDescent="0.25">
      <c r="A148" s="22" t="s">
        <v>103</v>
      </c>
      <c r="B148" s="22" t="s">
        <v>22</v>
      </c>
      <c r="C148" s="22" t="s">
        <v>108</v>
      </c>
      <c r="D148" s="22">
        <v>2021</v>
      </c>
      <c r="E148" s="22"/>
      <c r="F148" s="7">
        <v>975436632.83000004</v>
      </c>
      <c r="G148" s="7">
        <v>421738151</v>
      </c>
      <c r="H148" s="23">
        <f t="shared" si="8"/>
        <v>0.43235832734354657</v>
      </c>
      <c r="I148" s="22"/>
      <c r="J148" s="22" t="s">
        <v>163</v>
      </c>
      <c r="K148" s="22"/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8</v>
      </c>
      <c r="R148" s="22">
        <f t="shared" si="9"/>
        <v>8</v>
      </c>
      <c r="S148" s="22"/>
      <c r="T148" s="22">
        <v>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f t="shared" si="10"/>
        <v>0</v>
      </c>
      <c r="AA148" s="22">
        <f t="shared" si="11"/>
        <v>8</v>
      </c>
      <c r="AB148" s="24">
        <v>12</v>
      </c>
      <c r="AC148" s="24">
        <v>12</v>
      </c>
      <c r="AD148" s="3"/>
      <c r="AE148" s="3"/>
      <c r="AF148" s="3"/>
      <c r="AG148" s="3"/>
    </row>
    <row r="149" spans="1:33" x14ac:dyDescent="0.25">
      <c r="A149" s="22" t="s">
        <v>109</v>
      </c>
      <c r="B149" s="22" t="s">
        <v>16</v>
      </c>
      <c r="C149" s="22" t="s">
        <v>110</v>
      </c>
      <c r="D149" s="22">
        <v>2015</v>
      </c>
      <c r="E149" s="22"/>
      <c r="F149" s="7"/>
      <c r="G149" s="7">
        <v>248058029</v>
      </c>
      <c r="H149" s="23"/>
      <c r="I149" s="22"/>
      <c r="J149" s="22" t="s">
        <v>163</v>
      </c>
      <c r="K149" s="22"/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f t="shared" si="9"/>
        <v>0</v>
      </c>
      <c r="S149" s="22"/>
      <c r="T149" s="22">
        <v>0</v>
      </c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f t="shared" si="10"/>
        <v>0</v>
      </c>
      <c r="AA149" s="22">
        <f t="shared" si="11"/>
        <v>0</v>
      </c>
      <c r="AB149" s="24">
        <v>0</v>
      </c>
      <c r="AC149" s="24">
        <v>0</v>
      </c>
    </row>
    <row r="150" spans="1:33" x14ac:dyDescent="0.25">
      <c r="A150" s="22" t="s">
        <v>109</v>
      </c>
      <c r="B150" s="22"/>
      <c r="C150" s="22"/>
      <c r="D150" s="22">
        <v>2016</v>
      </c>
      <c r="E150" s="22"/>
      <c r="F150" s="7"/>
      <c r="G150" s="7">
        <v>118643638</v>
      </c>
      <c r="H150" s="23"/>
      <c r="I150" s="22"/>
      <c r="J150" s="22" t="s">
        <v>163</v>
      </c>
      <c r="K150" s="22"/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f t="shared" si="9"/>
        <v>0</v>
      </c>
      <c r="S150" s="22"/>
      <c r="T150" s="22">
        <v>0</v>
      </c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f t="shared" si="10"/>
        <v>0</v>
      </c>
      <c r="AA150" s="22">
        <f t="shared" si="11"/>
        <v>0</v>
      </c>
      <c r="AB150" s="24">
        <v>0</v>
      </c>
      <c r="AC150" s="24">
        <v>0</v>
      </c>
    </row>
    <row r="151" spans="1:33" x14ac:dyDescent="0.25">
      <c r="A151" s="22" t="s">
        <v>109</v>
      </c>
      <c r="B151" s="22"/>
      <c r="C151" s="22"/>
      <c r="D151" s="22">
        <v>2017</v>
      </c>
      <c r="E151" s="22"/>
      <c r="F151" s="7">
        <v>200167761.50999999</v>
      </c>
      <c r="G151" s="7">
        <v>134479554</v>
      </c>
      <c r="H151" s="23">
        <f t="shared" si="8"/>
        <v>0.67183423037521284</v>
      </c>
      <c r="I151" s="22"/>
      <c r="J151" s="22" t="s">
        <v>163</v>
      </c>
      <c r="K151" s="22"/>
      <c r="L151" s="22">
        <v>0</v>
      </c>
      <c r="M151" s="22">
        <v>0</v>
      </c>
      <c r="N151" s="22">
        <v>3</v>
      </c>
      <c r="O151" s="22">
        <v>0</v>
      </c>
      <c r="P151" s="22">
        <v>0</v>
      </c>
      <c r="Q151" s="22">
        <v>0</v>
      </c>
      <c r="R151" s="22">
        <f t="shared" si="9"/>
        <v>3</v>
      </c>
      <c r="S151" s="22"/>
      <c r="T151" s="22">
        <v>0</v>
      </c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f t="shared" si="10"/>
        <v>0</v>
      </c>
      <c r="AA151" s="22">
        <f t="shared" si="11"/>
        <v>3</v>
      </c>
      <c r="AB151" s="24">
        <v>3</v>
      </c>
      <c r="AC151" s="24">
        <v>0</v>
      </c>
    </row>
    <row r="152" spans="1:33" x14ac:dyDescent="0.25">
      <c r="A152" s="22" t="s">
        <v>109</v>
      </c>
      <c r="B152" s="22" t="s">
        <v>22</v>
      </c>
      <c r="C152" s="22" t="s">
        <v>111</v>
      </c>
      <c r="D152" s="22">
        <v>2018</v>
      </c>
      <c r="E152" s="22"/>
      <c r="F152" s="7">
        <v>323845749.47000003</v>
      </c>
      <c r="G152" s="7">
        <v>275695669</v>
      </c>
      <c r="H152" s="23">
        <f t="shared" si="8"/>
        <v>0.85131785564948259</v>
      </c>
      <c r="I152" s="22"/>
      <c r="J152" s="22" t="s">
        <v>163</v>
      </c>
      <c r="K152" s="22"/>
      <c r="L152" s="22">
        <v>0</v>
      </c>
      <c r="M152" s="22">
        <v>0</v>
      </c>
      <c r="N152" s="22">
        <v>0</v>
      </c>
      <c r="O152" s="22">
        <v>3</v>
      </c>
      <c r="P152" s="22">
        <v>0</v>
      </c>
      <c r="Q152" s="22">
        <v>0</v>
      </c>
      <c r="R152" s="22">
        <f t="shared" si="9"/>
        <v>3</v>
      </c>
      <c r="S152" s="22"/>
      <c r="T152" s="22">
        <v>0</v>
      </c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f t="shared" si="10"/>
        <v>0</v>
      </c>
      <c r="AA152" s="22">
        <f t="shared" si="11"/>
        <v>3</v>
      </c>
      <c r="AB152" s="24">
        <v>6</v>
      </c>
      <c r="AC152" s="24">
        <v>6</v>
      </c>
    </row>
    <row r="153" spans="1:33" x14ac:dyDescent="0.25">
      <c r="A153" s="22" t="s">
        <v>109</v>
      </c>
      <c r="B153" s="22"/>
      <c r="C153" s="22"/>
      <c r="D153" s="22">
        <v>2019</v>
      </c>
      <c r="E153" s="22"/>
      <c r="F153" s="7">
        <v>204972802.19</v>
      </c>
      <c r="G153" s="7">
        <v>155418698</v>
      </c>
      <c r="H153" s="23">
        <f t="shared" si="8"/>
        <v>0.75824058772409375</v>
      </c>
      <c r="I153" s="22"/>
      <c r="J153" s="22" t="s">
        <v>163</v>
      </c>
      <c r="K153" s="22"/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f t="shared" si="9"/>
        <v>0</v>
      </c>
      <c r="S153" s="22"/>
      <c r="T153" s="22">
        <v>0</v>
      </c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f t="shared" si="10"/>
        <v>0</v>
      </c>
      <c r="AA153" s="22">
        <f t="shared" si="11"/>
        <v>0</v>
      </c>
      <c r="AB153" s="24">
        <v>6</v>
      </c>
      <c r="AC153" s="24">
        <v>6</v>
      </c>
    </row>
    <row r="154" spans="1:33" x14ac:dyDescent="0.25">
      <c r="A154" s="22" t="s">
        <v>109</v>
      </c>
      <c r="B154" s="22"/>
      <c r="C154" s="22"/>
      <c r="D154" s="22">
        <v>2020</v>
      </c>
      <c r="E154" s="22"/>
      <c r="F154" s="7">
        <v>264996867.46000001</v>
      </c>
      <c r="G154" s="7">
        <v>166485850</v>
      </c>
      <c r="H154" s="23">
        <f t="shared" si="8"/>
        <v>0.62825591711996454</v>
      </c>
      <c r="I154" s="22"/>
      <c r="J154" s="22" t="s">
        <v>163</v>
      </c>
      <c r="K154" s="22"/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f t="shared" si="9"/>
        <v>0</v>
      </c>
      <c r="S154" s="22"/>
      <c r="T154" s="22">
        <v>0</v>
      </c>
      <c r="U154" s="22">
        <v>0</v>
      </c>
      <c r="V154" s="5">
        <v>1</v>
      </c>
      <c r="W154" s="5">
        <v>1</v>
      </c>
      <c r="X154" s="22">
        <v>0</v>
      </c>
      <c r="Y154" s="22">
        <v>0</v>
      </c>
      <c r="Z154" s="22">
        <f t="shared" si="10"/>
        <v>2</v>
      </c>
      <c r="AA154" s="22">
        <f t="shared" si="11"/>
        <v>-2</v>
      </c>
      <c r="AB154" s="24">
        <v>4</v>
      </c>
      <c r="AC154" s="24">
        <v>4</v>
      </c>
    </row>
    <row r="155" spans="1:33" s="4" customFormat="1" x14ac:dyDescent="0.25">
      <c r="A155" s="22" t="s">
        <v>109</v>
      </c>
      <c r="B155" s="22" t="s">
        <v>16</v>
      </c>
      <c r="C155" s="22" t="s">
        <v>112</v>
      </c>
      <c r="D155" s="22">
        <v>2021</v>
      </c>
      <c r="E155" s="22"/>
      <c r="F155" s="7">
        <v>468325704.13</v>
      </c>
      <c r="G155" s="7">
        <v>445046794</v>
      </c>
      <c r="H155" s="23">
        <f t="shared" si="8"/>
        <v>0.95029333234389768</v>
      </c>
      <c r="I155" s="22"/>
      <c r="J155" s="22" t="s">
        <v>163</v>
      </c>
      <c r="K155" s="22"/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f t="shared" si="9"/>
        <v>0</v>
      </c>
      <c r="S155" s="22"/>
      <c r="T155" s="22">
        <v>0</v>
      </c>
      <c r="U155" s="22">
        <v>0</v>
      </c>
      <c r="V155" s="5">
        <v>1</v>
      </c>
      <c r="W155" s="5">
        <v>0</v>
      </c>
      <c r="X155" s="22">
        <v>0</v>
      </c>
      <c r="Y155" s="22">
        <v>0</v>
      </c>
      <c r="Z155" s="22">
        <f t="shared" si="10"/>
        <v>1</v>
      </c>
      <c r="AA155" s="22">
        <f t="shared" si="11"/>
        <v>-1</v>
      </c>
      <c r="AB155" s="24">
        <v>3</v>
      </c>
      <c r="AC155" s="24">
        <v>3</v>
      </c>
      <c r="AD155" s="3"/>
      <c r="AE155" s="3"/>
      <c r="AF155" s="3"/>
      <c r="AG155" s="3"/>
    </row>
    <row r="156" spans="1:33" x14ac:dyDescent="0.25">
      <c r="A156" s="22" t="s">
        <v>113</v>
      </c>
      <c r="B156" s="22"/>
      <c r="C156" s="22"/>
      <c r="D156" s="22">
        <v>2015</v>
      </c>
      <c r="E156" s="22"/>
      <c r="F156" s="7">
        <v>120188164</v>
      </c>
      <c r="G156" s="7">
        <v>118770388</v>
      </c>
      <c r="H156" s="23">
        <f t="shared" si="8"/>
        <v>0.98820369699631982</v>
      </c>
      <c r="I156" s="22"/>
      <c r="J156" s="22" t="s">
        <v>163</v>
      </c>
      <c r="K156" s="22"/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f t="shared" si="9"/>
        <v>0</v>
      </c>
      <c r="S156" s="22"/>
      <c r="T156" s="22">
        <v>0</v>
      </c>
      <c r="U156" s="22">
        <v>0</v>
      </c>
      <c r="V156" s="22">
        <v>0</v>
      </c>
      <c r="W156" s="22">
        <v>0</v>
      </c>
      <c r="X156" s="22">
        <v>0</v>
      </c>
      <c r="Y156" s="22">
        <v>0</v>
      </c>
      <c r="Z156" s="22">
        <f t="shared" si="10"/>
        <v>0</v>
      </c>
      <c r="AA156" s="22">
        <f t="shared" si="11"/>
        <v>0</v>
      </c>
      <c r="AB156" s="24">
        <v>0</v>
      </c>
      <c r="AC156" s="24">
        <v>0</v>
      </c>
    </row>
    <row r="157" spans="1:33" x14ac:dyDescent="0.25">
      <c r="A157" s="22" t="s">
        <v>113</v>
      </c>
      <c r="B157" s="22" t="s">
        <v>16</v>
      </c>
      <c r="C157" s="22" t="s">
        <v>114</v>
      </c>
      <c r="D157" s="22">
        <v>2016</v>
      </c>
      <c r="E157" s="22"/>
      <c r="F157" s="7">
        <v>256297783</v>
      </c>
      <c r="G157" s="7">
        <v>151283744</v>
      </c>
      <c r="H157" s="23">
        <f t="shared" si="8"/>
        <v>0.59026551938609628</v>
      </c>
      <c r="I157" s="22"/>
      <c r="J157" s="22" t="s">
        <v>163</v>
      </c>
      <c r="K157" s="22"/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f t="shared" si="9"/>
        <v>0</v>
      </c>
      <c r="S157" s="22"/>
      <c r="T157" s="22">
        <v>0</v>
      </c>
      <c r="U157" s="22">
        <v>0</v>
      </c>
      <c r="V157" s="22">
        <v>0</v>
      </c>
      <c r="W157" s="22">
        <v>0</v>
      </c>
      <c r="X157" s="22">
        <v>0</v>
      </c>
      <c r="Y157" s="22">
        <v>0</v>
      </c>
      <c r="Z157" s="22">
        <f t="shared" si="10"/>
        <v>0</v>
      </c>
      <c r="AA157" s="22">
        <f t="shared" si="11"/>
        <v>0</v>
      </c>
      <c r="AB157" s="24">
        <v>0</v>
      </c>
      <c r="AC157" s="24">
        <v>0</v>
      </c>
    </row>
    <row r="158" spans="1:33" x14ac:dyDescent="0.25">
      <c r="A158" s="22" t="s">
        <v>113</v>
      </c>
      <c r="B158" s="22"/>
      <c r="C158" s="22"/>
      <c r="D158" s="22">
        <v>2017</v>
      </c>
      <c r="E158" s="22"/>
      <c r="F158" s="7">
        <v>137510697</v>
      </c>
      <c r="G158" s="7">
        <v>130411373</v>
      </c>
      <c r="H158" s="23">
        <f t="shared" si="8"/>
        <v>0.94837256915365642</v>
      </c>
      <c r="I158" s="22"/>
      <c r="J158" s="22" t="s">
        <v>163</v>
      </c>
      <c r="K158" s="22"/>
      <c r="L158" s="22">
        <v>0</v>
      </c>
      <c r="M158" s="22">
        <v>4</v>
      </c>
      <c r="N158" s="22">
        <v>0</v>
      </c>
      <c r="O158" s="22">
        <v>0</v>
      </c>
      <c r="P158" s="22">
        <v>0</v>
      </c>
      <c r="Q158" s="22">
        <v>0</v>
      </c>
      <c r="R158" s="22">
        <f t="shared" si="9"/>
        <v>4</v>
      </c>
      <c r="S158" s="22"/>
      <c r="T158" s="22">
        <v>0</v>
      </c>
      <c r="U158" s="22">
        <v>0</v>
      </c>
      <c r="V158" s="22">
        <v>0</v>
      </c>
      <c r="W158" s="22">
        <v>0</v>
      </c>
      <c r="X158" s="22">
        <v>0</v>
      </c>
      <c r="Y158" s="22">
        <v>0</v>
      </c>
      <c r="Z158" s="22">
        <f t="shared" si="10"/>
        <v>0</v>
      </c>
      <c r="AA158" s="22">
        <f t="shared" si="11"/>
        <v>4</v>
      </c>
      <c r="AB158" s="24">
        <v>4</v>
      </c>
      <c r="AC158" s="24">
        <v>4</v>
      </c>
    </row>
    <row r="159" spans="1:33" x14ac:dyDescent="0.25">
      <c r="A159" s="22" t="s">
        <v>113</v>
      </c>
      <c r="B159" s="22" t="s">
        <v>20</v>
      </c>
      <c r="C159" s="22"/>
      <c r="D159" s="22">
        <v>2018</v>
      </c>
      <c r="E159" s="22"/>
      <c r="F159" s="7">
        <v>305576768</v>
      </c>
      <c r="G159" s="7">
        <v>260000000</v>
      </c>
      <c r="H159" s="23">
        <f t="shared" si="8"/>
        <v>0.85085002273471255</v>
      </c>
      <c r="I159" s="22"/>
      <c r="J159" s="22" t="s">
        <v>163</v>
      </c>
      <c r="K159" s="22"/>
      <c r="L159" s="22">
        <v>0</v>
      </c>
      <c r="M159" s="22">
        <v>0</v>
      </c>
      <c r="N159" s="22">
        <v>0</v>
      </c>
      <c r="O159" s="22">
        <v>1</v>
      </c>
      <c r="P159" s="22">
        <v>0</v>
      </c>
      <c r="Q159" s="22">
        <v>0</v>
      </c>
      <c r="R159" s="22">
        <f t="shared" si="9"/>
        <v>1</v>
      </c>
      <c r="S159" s="22"/>
      <c r="T159" s="22">
        <v>0</v>
      </c>
      <c r="U159" s="22">
        <v>0</v>
      </c>
      <c r="V159" s="22">
        <v>0</v>
      </c>
      <c r="W159" s="22">
        <v>0</v>
      </c>
      <c r="X159" s="22">
        <v>0</v>
      </c>
      <c r="Y159" s="22">
        <v>0</v>
      </c>
      <c r="Z159" s="22">
        <f t="shared" si="10"/>
        <v>0</v>
      </c>
      <c r="AA159" s="22">
        <f t="shared" si="11"/>
        <v>1</v>
      </c>
      <c r="AB159" s="24">
        <v>5</v>
      </c>
      <c r="AC159" s="24">
        <v>5</v>
      </c>
    </row>
    <row r="160" spans="1:33" x14ac:dyDescent="0.25">
      <c r="A160" s="22" t="s">
        <v>113</v>
      </c>
      <c r="B160" s="22" t="s">
        <v>18</v>
      </c>
      <c r="C160" s="22" t="s">
        <v>115</v>
      </c>
      <c r="D160" s="22">
        <v>2019</v>
      </c>
      <c r="E160" s="22"/>
      <c r="F160" s="7">
        <v>311719815</v>
      </c>
      <c r="G160" s="7">
        <v>290755173</v>
      </c>
      <c r="H160" s="23">
        <f t="shared" si="8"/>
        <v>0.93274523789897668</v>
      </c>
      <c r="I160" s="22"/>
      <c r="J160" s="22" t="s">
        <v>163</v>
      </c>
      <c r="K160" s="22"/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f t="shared" si="9"/>
        <v>0</v>
      </c>
      <c r="S160" s="22"/>
      <c r="T160" s="22">
        <v>0</v>
      </c>
      <c r="U160" s="22">
        <v>0</v>
      </c>
      <c r="V160" s="22">
        <v>0</v>
      </c>
      <c r="W160" s="22">
        <v>0</v>
      </c>
      <c r="X160" s="22">
        <v>0</v>
      </c>
      <c r="Y160" s="22">
        <v>0</v>
      </c>
      <c r="Z160" s="22">
        <f t="shared" si="10"/>
        <v>0</v>
      </c>
      <c r="AA160" s="22">
        <f t="shared" si="11"/>
        <v>0</v>
      </c>
      <c r="AB160" s="24">
        <v>5</v>
      </c>
      <c r="AC160" s="24">
        <v>5</v>
      </c>
    </row>
    <row r="161" spans="1:33" x14ac:dyDescent="0.25">
      <c r="A161" s="22" t="s">
        <v>113</v>
      </c>
      <c r="B161" s="22"/>
      <c r="C161" s="22"/>
      <c r="D161" s="22">
        <v>2020</v>
      </c>
      <c r="E161" s="22"/>
      <c r="F161" s="7">
        <v>172177028</v>
      </c>
      <c r="G161" s="7">
        <v>145784811</v>
      </c>
      <c r="H161" s="23">
        <f t="shared" si="8"/>
        <v>0.84671464418586662</v>
      </c>
      <c r="I161" s="22"/>
      <c r="J161" s="22" t="s">
        <v>163</v>
      </c>
      <c r="K161" s="22"/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f t="shared" si="9"/>
        <v>0</v>
      </c>
      <c r="S161" s="22"/>
      <c r="T161" s="22">
        <v>0</v>
      </c>
      <c r="U161" s="22">
        <v>0</v>
      </c>
      <c r="V161" s="22">
        <v>0</v>
      </c>
      <c r="W161" s="22">
        <v>0</v>
      </c>
      <c r="X161" s="22">
        <v>0</v>
      </c>
      <c r="Y161" s="22">
        <v>0</v>
      </c>
      <c r="Z161" s="22">
        <f t="shared" si="10"/>
        <v>0</v>
      </c>
      <c r="AA161" s="22">
        <f t="shared" si="11"/>
        <v>0</v>
      </c>
      <c r="AB161" s="24">
        <v>5</v>
      </c>
      <c r="AC161" s="24">
        <v>5</v>
      </c>
    </row>
    <row r="162" spans="1:33" s="4" customFormat="1" x14ac:dyDescent="0.25">
      <c r="A162" s="22" t="s">
        <v>113</v>
      </c>
      <c r="B162" s="22" t="s">
        <v>20</v>
      </c>
      <c r="C162" s="22" t="s">
        <v>116</v>
      </c>
      <c r="D162" s="22">
        <v>2021</v>
      </c>
      <c r="E162" s="22"/>
      <c r="F162" s="7">
        <v>364663591</v>
      </c>
      <c r="G162" s="7">
        <v>363590043</v>
      </c>
      <c r="H162" s="23">
        <f t="shared" si="8"/>
        <v>0.99705605926531882</v>
      </c>
      <c r="I162" s="22"/>
      <c r="J162" s="22" t="s">
        <v>163</v>
      </c>
      <c r="K162" s="22"/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1</v>
      </c>
      <c r="R162" s="22">
        <f t="shared" si="9"/>
        <v>1</v>
      </c>
      <c r="S162" s="22"/>
      <c r="T162" s="22">
        <v>0</v>
      </c>
      <c r="U162" s="22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f t="shared" si="10"/>
        <v>0</v>
      </c>
      <c r="AA162" s="22">
        <f t="shared" si="11"/>
        <v>1</v>
      </c>
      <c r="AB162" s="24">
        <v>6</v>
      </c>
      <c r="AC162" s="24">
        <v>6</v>
      </c>
      <c r="AD162" s="3"/>
      <c r="AE162" s="3"/>
      <c r="AF162" s="3"/>
      <c r="AG162" s="3"/>
    </row>
    <row r="163" spans="1:33" x14ac:dyDescent="0.25">
      <c r="A163" s="22" t="s">
        <v>117</v>
      </c>
      <c r="B163" s="22" t="s">
        <v>16</v>
      </c>
      <c r="C163" s="22" t="s">
        <v>118</v>
      </c>
      <c r="D163" s="22">
        <v>2015</v>
      </c>
      <c r="E163" s="22"/>
      <c r="F163" s="7">
        <v>345503000</v>
      </c>
      <c r="G163" s="7">
        <v>255033000</v>
      </c>
      <c r="H163" s="23">
        <f t="shared" si="8"/>
        <v>0.73814988581864704</v>
      </c>
      <c r="I163" s="22"/>
      <c r="J163" s="22" t="s">
        <v>163</v>
      </c>
      <c r="K163" s="22"/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f t="shared" si="9"/>
        <v>0</v>
      </c>
      <c r="S163" s="22"/>
      <c r="T163" s="22">
        <v>0</v>
      </c>
      <c r="U163" s="22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f t="shared" si="10"/>
        <v>0</v>
      </c>
      <c r="AA163" s="22">
        <f t="shared" si="11"/>
        <v>0</v>
      </c>
      <c r="AB163" s="24">
        <v>0</v>
      </c>
      <c r="AC163" s="24">
        <v>0</v>
      </c>
    </row>
    <row r="164" spans="1:33" x14ac:dyDescent="0.25">
      <c r="A164" s="22" t="s">
        <v>117</v>
      </c>
      <c r="B164" s="22"/>
      <c r="C164" s="22"/>
      <c r="D164" s="22">
        <v>2016</v>
      </c>
      <c r="E164" s="22"/>
      <c r="F164" s="7">
        <v>176960000</v>
      </c>
      <c r="G164" s="7">
        <v>135712804</v>
      </c>
      <c r="H164" s="23">
        <f t="shared" si="8"/>
        <v>0.7669123191681736</v>
      </c>
      <c r="I164" s="22"/>
      <c r="J164" s="22" t="s">
        <v>163</v>
      </c>
      <c r="K164" s="22"/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f t="shared" si="9"/>
        <v>0</v>
      </c>
      <c r="S164" s="22"/>
      <c r="T164" s="22">
        <v>0</v>
      </c>
      <c r="U164" s="22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f t="shared" si="10"/>
        <v>0</v>
      </c>
      <c r="AA164" s="22">
        <f t="shared" si="11"/>
        <v>0</v>
      </c>
      <c r="AB164" s="24">
        <v>0</v>
      </c>
      <c r="AC164" s="24">
        <v>0</v>
      </c>
    </row>
    <row r="165" spans="1:33" x14ac:dyDescent="0.25">
      <c r="A165" s="22" t="s">
        <v>117</v>
      </c>
      <c r="B165" s="22"/>
      <c r="C165" s="22"/>
      <c r="D165" s="22">
        <v>2017</v>
      </c>
      <c r="E165" s="22"/>
      <c r="F165" s="7">
        <v>217817172</v>
      </c>
      <c r="G165" s="7">
        <v>166199000</v>
      </c>
      <c r="H165" s="23">
        <f t="shared" si="8"/>
        <v>0.7630206492626761</v>
      </c>
      <c r="I165" s="22"/>
      <c r="J165" s="22" t="s">
        <v>163</v>
      </c>
      <c r="K165" s="22"/>
      <c r="L165" s="22">
        <v>0</v>
      </c>
      <c r="M165" s="22">
        <v>0</v>
      </c>
      <c r="N165" s="22">
        <v>3</v>
      </c>
      <c r="O165" s="22">
        <v>0</v>
      </c>
      <c r="P165" s="22">
        <v>0</v>
      </c>
      <c r="Q165" s="22">
        <v>0</v>
      </c>
      <c r="R165" s="22">
        <f t="shared" si="9"/>
        <v>3</v>
      </c>
      <c r="S165" s="22"/>
      <c r="T165" s="22">
        <v>0</v>
      </c>
      <c r="U165" s="22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f t="shared" si="10"/>
        <v>0</v>
      </c>
      <c r="AA165" s="22">
        <f t="shared" si="11"/>
        <v>3</v>
      </c>
      <c r="AB165" s="24">
        <v>3</v>
      </c>
      <c r="AC165" s="24">
        <v>3</v>
      </c>
    </row>
    <row r="166" spans="1:33" x14ac:dyDescent="0.25">
      <c r="A166" s="22" t="s">
        <v>117</v>
      </c>
      <c r="B166" s="22" t="s">
        <v>22</v>
      </c>
      <c r="C166" s="22" t="s">
        <v>119</v>
      </c>
      <c r="D166" s="22">
        <v>2018</v>
      </c>
      <c r="E166" s="22"/>
      <c r="F166" s="7">
        <v>359615000</v>
      </c>
      <c r="G166" s="7">
        <v>297138593</v>
      </c>
      <c r="H166" s="23">
        <f t="shared" si="8"/>
        <v>0.82626862895040531</v>
      </c>
      <c r="I166" s="22"/>
      <c r="J166" s="22" t="s">
        <v>163</v>
      </c>
      <c r="K166" s="22"/>
      <c r="L166" s="22">
        <v>0</v>
      </c>
      <c r="M166" s="22">
        <v>0</v>
      </c>
      <c r="N166" s="22">
        <v>0</v>
      </c>
      <c r="O166" s="22">
        <v>6</v>
      </c>
      <c r="P166" s="22">
        <v>0</v>
      </c>
      <c r="Q166" s="22">
        <v>0</v>
      </c>
      <c r="R166" s="22">
        <f t="shared" si="9"/>
        <v>6</v>
      </c>
      <c r="S166" s="22"/>
      <c r="T166" s="22">
        <v>0</v>
      </c>
      <c r="U166" s="22">
        <v>0</v>
      </c>
      <c r="V166" s="5">
        <v>0</v>
      </c>
      <c r="W166" s="5">
        <v>3</v>
      </c>
      <c r="X166" s="22">
        <v>0</v>
      </c>
      <c r="Y166" s="22">
        <v>0</v>
      </c>
      <c r="Z166" s="22">
        <f t="shared" si="10"/>
        <v>3</v>
      </c>
      <c r="AA166" s="22">
        <f t="shared" si="11"/>
        <v>3</v>
      </c>
      <c r="AB166" s="24">
        <v>6</v>
      </c>
      <c r="AC166" s="24">
        <v>6</v>
      </c>
    </row>
    <row r="167" spans="1:33" x14ac:dyDescent="0.25">
      <c r="A167" s="22" t="s">
        <v>117</v>
      </c>
      <c r="B167" s="22"/>
      <c r="C167" s="22"/>
      <c r="D167" s="22">
        <v>2019</v>
      </c>
      <c r="E167" s="22"/>
      <c r="F167" s="7">
        <v>192979238.83000001</v>
      </c>
      <c r="G167" s="7">
        <v>163000105</v>
      </c>
      <c r="H167" s="23">
        <f t="shared" si="8"/>
        <v>0.84465098934083094</v>
      </c>
      <c r="I167" s="22"/>
      <c r="J167" s="22" t="s">
        <v>163</v>
      </c>
      <c r="K167" s="22"/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  <c r="R167" s="22">
        <f t="shared" si="9"/>
        <v>0</v>
      </c>
      <c r="S167" s="22"/>
      <c r="T167" s="22">
        <v>0</v>
      </c>
      <c r="U167" s="22">
        <v>0</v>
      </c>
      <c r="V167" s="5">
        <v>1</v>
      </c>
      <c r="W167" s="5">
        <v>0</v>
      </c>
      <c r="X167" s="22">
        <v>0</v>
      </c>
      <c r="Y167" s="22">
        <v>0</v>
      </c>
      <c r="Z167" s="22">
        <f t="shared" si="10"/>
        <v>1</v>
      </c>
      <c r="AA167" s="22">
        <f t="shared" si="11"/>
        <v>-1</v>
      </c>
      <c r="AB167" s="24">
        <v>5</v>
      </c>
      <c r="AC167" s="24">
        <v>5</v>
      </c>
    </row>
    <row r="168" spans="1:33" x14ac:dyDescent="0.25">
      <c r="A168" s="22" t="s">
        <v>117</v>
      </c>
      <c r="B168" s="22"/>
      <c r="C168" s="22"/>
      <c r="D168" s="22">
        <v>2020</v>
      </c>
      <c r="E168" s="22"/>
      <c r="F168" s="7">
        <v>225029000</v>
      </c>
      <c r="G168" s="7">
        <v>186432697</v>
      </c>
      <c r="H168" s="23">
        <f t="shared" si="8"/>
        <v>0.82848298219340621</v>
      </c>
      <c r="I168" s="22"/>
      <c r="J168" s="22" t="s">
        <v>163</v>
      </c>
      <c r="K168" s="22"/>
      <c r="L168" s="22">
        <v>0</v>
      </c>
      <c r="M168" s="22">
        <v>0</v>
      </c>
      <c r="N168" s="22">
        <v>0</v>
      </c>
      <c r="O168" s="22">
        <v>0</v>
      </c>
      <c r="P168" s="22">
        <v>1</v>
      </c>
      <c r="Q168" s="22">
        <v>0</v>
      </c>
      <c r="R168" s="22">
        <f t="shared" si="9"/>
        <v>1</v>
      </c>
      <c r="S168" s="22"/>
      <c r="T168" s="22">
        <v>0</v>
      </c>
      <c r="U168" s="22">
        <v>0</v>
      </c>
      <c r="V168" s="5">
        <v>1</v>
      </c>
      <c r="W168" s="5">
        <v>1</v>
      </c>
      <c r="X168" s="22">
        <v>0</v>
      </c>
      <c r="Y168" s="22">
        <v>0</v>
      </c>
      <c r="Z168" s="22">
        <f t="shared" si="10"/>
        <v>2</v>
      </c>
      <c r="AA168" s="22">
        <f t="shared" si="11"/>
        <v>-1</v>
      </c>
      <c r="AB168" s="24">
        <v>4</v>
      </c>
      <c r="AC168" s="24">
        <v>4</v>
      </c>
    </row>
    <row r="169" spans="1:33" s="4" customFormat="1" x14ac:dyDescent="0.25">
      <c r="A169" s="22" t="s">
        <v>117</v>
      </c>
      <c r="B169" s="22" t="s">
        <v>16</v>
      </c>
      <c r="C169" s="22" t="s">
        <v>120</v>
      </c>
      <c r="D169" s="22">
        <v>2021</v>
      </c>
      <c r="E169" s="22"/>
      <c r="F169" s="7">
        <v>411198000</v>
      </c>
      <c r="G169" s="7">
        <v>373792004</v>
      </c>
      <c r="H169" s="23">
        <f t="shared" si="8"/>
        <v>0.90903166844196714</v>
      </c>
      <c r="I169" s="22"/>
      <c r="J169" s="22" t="s">
        <v>163</v>
      </c>
      <c r="K169" s="22"/>
      <c r="L169" s="22">
        <v>0</v>
      </c>
      <c r="M169" s="22">
        <v>0</v>
      </c>
      <c r="N169" s="22">
        <v>0</v>
      </c>
      <c r="O169" s="22">
        <v>0</v>
      </c>
      <c r="P169" s="22">
        <v>0</v>
      </c>
      <c r="Q169" s="22">
        <v>0</v>
      </c>
      <c r="R169" s="22">
        <f t="shared" si="9"/>
        <v>0</v>
      </c>
      <c r="S169" s="22"/>
      <c r="T169" s="22">
        <v>0</v>
      </c>
      <c r="U169" s="22">
        <v>0</v>
      </c>
      <c r="V169" s="22">
        <v>0</v>
      </c>
      <c r="W169" s="22">
        <v>0</v>
      </c>
      <c r="X169" s="22">
        <v>0</v>
      </c>
      <c r="Y169" s="22">
        <v>0</v>
      </c>
      <c r="Z169" s="22">
        <f t="shared" si="10"/>
        <v>0</v>
      </c>
      <c r="AA169" s="22">
        <f t="shared" si="11"/>
        <v>0</v>
      </c>
      <c r="AB169" s="24">
        <v>4</v>
      </c>
      <c r="AC169" s="24">
        <v>4</v>
      </c>
      <c r="AD169" s="3"/>
      <c r="AE169" s="3"/>
      <c r="AF169" s="3"/>
      <c r="AG169" s="3"/>
    </row>
    <row r="170" spans="1:33" x14ac:dyDescent="0.25">
      <c r="A170" s="22" t="s">
        <v>121</v>
      </c>
      <c r="B170" s="22"/>
      <c r="C170" s="22"/>
      <c r="D170" s="22">
        <v>2015</v>
      </c>
      <c r="E170" s="22"/>
      <c r="F170" s="7">
        <v>110738308</v>
      </c>
      <c r="G170" s="7">
        <v>41975728</v>
      </c>
      <c r="H170" s="23">
        <f t="shared" ref="H170:H225" si="12">G170/F170</f>
        <v>0.37905336245520382</v>
      </c>
      <c r="I170" s="22"/>
      <c r="J170" s="22" t="s">
        <v>163</v>
      </c>
      <c r="K170" s="22"/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0</v>
      </c>
      <c r="R170" s="22">
        <f t="shared" ref="R170:R225" si="13">L170+M170+N170+O170+P170+Q170</f>
        <v>0</v>
      </c>
      <c r="S170" s="22"/>
      <c r="T170" s="22">
        <v>0</v>
      </c>
      <c r="U170" s="22">
        <v>0</v>
      </c>
      <c r="V170" s="22">
        <v>0</v>
      </c>
      <c r="W170" s="22">
        <v>0</v>
      </c>
      <c r="X170" s="22">
        <v>0</v>
      </c>
      <c r="Y170" s="22">
        <v>0</v>
      </c>
      <c r="Z170" s="22">
        <f t="shared" ref="Z170:Z225" si="14">T170+U170+V170+W170+X170+Y170</f>
        <v>0</v>
      </c>
      <c r="AA170" s="22">
        <f t="shared" ref="AA170:AA225" si="15">R170-Z170</f>
        <v>0</v>
      </c>
      <c r="AB170" s="24">
        <v>0</v>
      </c>
      <c r="AC170" s="24">
        <v>0</v>
      </c>
    </row>
    <row r="171" spans="1:33" x14ac:dyDescent="0.25">
      <c r="A171" s="22" t="s">
        <v>121</v>
      </c>
      <c r="B171" s="22" t="s">
        <v>16</v>
      </c>
      <c r="C171" s="22" t="s">
        <v>122</v>
      </c>
      <c r="D171" s="22">
        <v>2016</v>
      </c>
      <c r="E171" s="22"/>
      <c r="F171" s="7">
        <v>375569655</v>
      </c>
      <c r="G171" s="7">
        <v>176083410</v>
      </c>
      <c r="H171" s="23">
        <f t="shared" si="12"/>
        <v>0.46884354914137033</v>
      </c>
      <c r="I171" s="22"/>
      <c r="J171" s="22" t="s">
        <v>163</v>
      </c>
      <c r="K171" s="22"/>
      <c r="L171" s="22">
        <v>0</v>
      </c>
      <c r="M171" s="22">
        <v>0</v>
      </c>
      <c r="N171" s="22">
        <v>0</v>
      </c>
      <c r="O171" s="22">
        <v>0</v>
      </c>
      <c r="P171" s="22">
        <v>0</v>
      </c>
      <c r="Q171" s="22">
        <v>0</v>
      </c>
      <c r="R171" s="22">
        <f t="shared" si="13"/>
        <v>0</v>
      </c>
      <c r="S171" s="22"/>
      <c r="T171" s="22">
        <v>0</v>
      </c>
      <c r="U171" s="22">
        <v>0</v>
      </c>
      <c r="V171" s="22">
        <v>0</v>
      </c>
      <c r="W171" s="22">
        <v>0</v>
      </c>
      <c r="X171" s="22">
        <v>0</v>
      </c>
      <c r="Y171" s="22">
        <v>0</v>
      </c>
      <c r="Z171" s="22">
        <f t="shared" si="14"/>
        <v>0</v>
      </c>
      <c r="AA171" s="22">
        <f t="shared" si="15"/>
        <v>0</v>
      </c>
      <c r="AB171" s="24">
        <v>0</v>
      </c>
      <c r="AC171" s="24">
        <v>0</v>
      </c>
    </row>
    <row r="172" spans="1:33" x14ac:dyDescent="0.25">
      <c r="A172" s="22" t="s">
        <v>121</v>
      </c>
      <c r="B172" s="22"/>
      <c r="C172" s="22"/>
      <c r="D172" s="22">
        <v>2017</v>
      </c>
      <c r="E172" s="22"/>
      <c r="F172" s="7">
        <v>109178969</v>
      </c>
      <c r="G172" s="7">
        <v>48775650</v>
      </c>
      <c r="H172" s="23">
        <f t="shared" si="12"/>
        <v>0.44674950172867084</v>
      </c>
      <c r="I172" s="22"/>
      <c r="J172" s="22" t="s">
        <v>163</v>
      </c>
      <c r="K172" s="22"/>
      <c r="L172" s="22">
        <v>0</v>
      </c>
      <c r="M172" s="22">
        <v>7</v>
      </c>
      <c r="N172" s="22">
        <v>1</v>
      </c>
      <c r="O172" s="22">
        <v>0</v>
      </c>
      <c r="P172" s="22">
        <v>0</v>
      </c>
      <c r="Q172" s="22">
        <v>0</v>
      </c>
      <c r="R172" s="22">
        <f t="shared" si="13"/>
        <v>8</v>
      </c>
      <c r="S172" s="22"/>
      <c r="T172" s="22">
        <v>0</v>
      </c>
      <c r="U172" s="22">
        <v>0</v>
      </c>
      <c r="V172" s="22">
        <v>0</v>
      </c>
      <c r="W172" s="22">
        <v>0</v>
      </c>
      <c r="X172" s="22">
        <v>0</v>
      </c>
      <c r="Y172" s="22">
        <v>0</v>
      </c>
      <c r="Z172" s="22">
        <f t="shared" si="14"/>
        <v>0</v>
      </c>
      <c r="AA172" s="22">
        <f t="shared" si="15"/>
        <v>8</v>
      </c>
      <c r="AB172" s="24">
        <v>8</v>
      </c>
      <c r="AC172" s="24">
        <v>8</v>
      </c>
    </row>
    <row r="173" spans="1:33" x14ac:dyDescent="0.25">
      <c r="A173" s="22" t="s">
        <v>121</v>
      </c>
      <c r="B173" s="22" t="s">
        <v>22</v>
      </c>
      <c r="C173" s="22" t="s">
        <v>123</v>
      </c>
      <c r="D173" s="22">
        <v>2018</v>
      </c>
      <c r="E173" s="22"/>
      <c r="F173" s="7">
        <v>309423183.24000001</v>
      </c>
      <c r="G173" s="7">
        <v>201586187</v>
      </c>
      <c r="H173" s="23">
        <f t="shared" si="12"/>
        <v>0.65149024998441163</v>
      </c>
      <c r="I173" s="22"/>
      <c r="J173" s="22" t="s">
        <v>163</v>
      </c>
      <c r="K173" s="22"/>
      <c r="L173" s="22">
        <v>0</v>
      </c>
      <c r="M173" s="22">
        <v>0</v>
      </c>
      <c r="N173" s="22">
        <v>0</v>
      </c>
      <c r="O173" s="22">
        <v>0</v>
      </c>
      <c r="P173" s="22">
        <v>0</v>
      </c>
      <c r="Q173" s="22">
        <v>0</v>
      </c>
      <c r="R173" s="22">
        <f t="shared" si="13"/>
        <v>0</v>
      </c>
      <c r="S173" s="22"/>
      <c r="T173" s="22">
        <v>0</v>
      </c>
      <c r="U173" s="22">
        <v>0</v>
      </c>
      <c r="V173" s="22">
        <v>0</v>
      </c>
      <c r="W173" s="22">
        <v>0</v>
      </c>
      <c r="X173" s="22">
        <v>0</v>
      </c>
      <c r="Y173" s="22">
        <v>0</v>
      </c>
      <c r="Z173" s="22">
        <f t="shared" si="14"/>
        <v>0</v>
      </c>
      <c r="AA173" s="22">
        <f t="shared" si="15"/>
        <v>0</v>
      </c>
      <c r="AB173" s="24">
        <v>8</v>
      </c>
      <c r="AC173" s="24">
        <v>8</v>
      </c>
    </row>
    <row r="174" spans="1:33" x14ac:dyDescent="0.25">
      <c r="A174" s="22" t="s">
        <v>121</v>
      </c>
      <c r="B174" s="22"/>
      <c r="C174" s="22"/>
      <c r="D174" s="22">
        <v>2019</v>
      </c>
      <c r="E174" s="22"/>
      <c r="F174" s="7">
        <v>78957901</v>
      </c>
      <c r="G174" s="7">
        <v>56052215</v>
      </c>
      <c r="H174" s="23">
        <f t="shared" si="12"/>
        <v>0.70990001367944167</v>
      </c>
      <c r="I174" s="22"/>
      <c r="J174" s="22" t="s">
        <v>163</v>
      </c>
      <c r="K174" s="22"/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  <c r="R174" s="22">
        <f t="shared" si="13"/>
        <v>0</v>
      </c>
      <c r="S174" s="22"/>
      <c r="T174" s="22">
        <v>0</v>
      </c>
      <c r="U174" s="22">
        <v>0</v>
      </c>
      <c r="V174" s="22">
        <v>0</v>
      </c>
      <c r="W174" s="22">
        <v>0</v>
      </c>
      <c r="X174" s="22">
        <v>0</v>
      </c>
      <c r="Y174" s="22">
        <v>0</v>
      </c>
      <c r="Z174" s="22">
        <f t="shared" si="14"/>
        <v>0</v>
      </c>
      <c r="AA174" s="22">
        <f t="shared" si="15"/>
        <v>0</v>
      </c>
      <c r="AB174" s="24">
        <v>8</v>
      </c>
      <c r="AC174" s="24">
        <v>8</v>
      </c>
    </row>
    <row r="175" spans="1:33" x14ac:dyDescent="0.25">
      <c r="A175" s="22" t="s">
        <v>121</v>
      </c>
      <c r="B175" s="22"/>
      <c r="C175" s="22"/>
      <c r="D175" s="22">
        <v>2020</v>
      </c>
      <c r="E175" s="22"/>
      <c r="F175" s="7">
        <v>121845185</v>
      </c>
      <c r="G175" s="7">
        <v>78854826</v>
      </c>
      <c r="H175" s="23">
        <f t="shared" si="12"/>
        <v>0.64717227849422199</v>
      </c>
      <c r="I175" s="22"/>
      <c r="J175" s="22" t="s">
        <v>163</v>
      </c>
      <c r="K175" s="22"/>
      <c r="L175" s="22">
        <v>0</v>
      </c>
      <c r="M175" s="22">
        <v>0</v>
      </c>
      <c r="N175" s="22">
        <v>0</v>
      </c>
      <c r="O175" s="22">
        <v>0</v>
      </c>
      <c r="P175" s="22">
        <v>0</v>
      </c>
      <c r="Q175" s="22">
        <v>0</v>
      </c>
      <c r="R175" s="22">
        <f t="shared" si="13"/>
        <v>0</v>
      </c>
      <c r="S175" s="22"/>
      <c r="T175" s="22">
        <v>0</v>
      </c>
      <c r="U175" s="22">
        <v>0</v>
      </c>
      <c r="V175" s="22">
        <v>0</v>
      </c>
      <c r="W175" s="22">
        <v>0</v>
      </c>
      <c r="X175" s="22">
        <v>0</v>
      </c>
      <c r="Y175" s="22">
        <v>0</v>
      </c>
      <c r="Z175" s="22">
        <f t="shared" si="14"/>
        <v>0</v>
      </c>
      <c r="AA175" s="22">
        <f t="shared" si="15"/>
        <v>0</v>
      </c>
      <c r="AB175" s="24">
        <v>8</v>
      </c>
      <c r="AC175" s="24">
        <v>8</v>
      </c>
    </row>
    <row r="176" spans="1:33" s="4" customFormat="1" x14ac:dyDescent="0.25">
      <c r="A176" s="22" t="s">
        <v>121</v>
      </c>
      <c r="B176" s="22" t="s">
        <v>16</v>
      </c>
      <c r="C176" s="22" t="s">
        <v>124</v>
      </c>
      <c r="D176" s="22">
        <v>2021</v>
      </c>
      <c r="E176" s="22"/>
      <c r="F176" s="7">
        <v>417130185</v>
      </c>
      <c r="G176" s="7">
        <v>240130197</v>
      </c>
      <c r="H176" s="23">
        <f t="shared" si="12"/>
        <v>0.5756720698599167</v>
      </c>
      <c r="I176" s="22"/>
      <c r="J176" s="22" t="s">
        <v>163</v>
      </c>
      <c r="K176" s="22"/>
      <c r="L176" s="22">
        <v>0</v>
      </c>
      <c r="M176" s="22">
        <v>0</v>
      </c>
      <c r="N176" s="22">
        <v>0</v>
      </c>
      <c r="O176" s="22">
        <v>0</v>
      </c>
      <c r="P176" s="22">
        <v>0</v>
      </c>
      <c r="Q176" s="22">
        <v>0</v>
      </c>
      <c r="R176" s="22">
        <f t="shared" si="13"/>
        <v>0</v>
      </c>
      <c r="S176" s="22"/>
      <c r="T176" s="22">
        <v>0</v>
      </c>
      <c r="U176" s="22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f t="shared" si="14"/>
        <v>0</v>
      </c>
      <c r="AA176" s="22">
        <f t="shared" si="15"/>
        <v>0</v>
      </c>
      <c r="AB176" s="24">
        <v>8</v>
      </c>
      <c r="AC176" s="24">
        <v>8</v>
      </c>
      <c r="AD176" s="3"/>
      <c r="AE176" s="3"/>
      <c r="AF176" s="3"/>
      <c r="AG176" s="3"/>
    </row>
    <row r="177" spans="1:33" x14ac:dyDescent="0.25">
      <c r="A177" s="22" t="s">
        <v>125</v>
      </c>
      <c r="B177" s="22" t="s">
        <v>16</v>
      </c>
      <c r="C177" s="22" t="s">
        <v>126</v>
      </c>
      <c r="D177" s="22">
        <v>2015</v>
      </c>
      <c r="E177" s="22"/>
      <c r="F177" s="21">
        <v>460000000</v>
      </c>
      <c r="G177" s="21">
        <v>414850848.74000001</v>
      </c>
      <c r="H177" s="23">
        <f t="shared" si="12"/>
        <v>0.90184967117391301</v>
      </c>
      <c r="I177" s="22"/>
      <c r="J177" s="22" t="s">
        <v>163</v>
      </c>
      <c r="K177" s="22"/>
      <c r="L177" s="22">
        <v>0</v>
      </c>
      <c r="M177" s="22">
        <v>0</v>
      </c>
      <c r="N177" s="22">
        <v>0</v>
      </c>
      <c r="O177" s="22">
        <v>0</v>
      </c>
      <c r="P177" s="22">
        <v>0</v>
      </c>
      <c r="Q177" s="22">
        <v>0</v>
      </c>
      <c r="R177" s="22">
        <f t="shared" si="13"/>
        <v>0</v>
      </c>
      <c r="S177" s="22"/>
      <c r="T177" s="22">
        <v>0</v>
      </c>
      <c r="U177" s="22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f t="shared" si="14"/>
        <v>0</v>
      </c>
      <c r="AA177" s="22">
        <f t="shared" si="15"/>
        <v>0</v>
      </c>
      <c r="AB177" s="24">
        <v>0</v>
      </c>
      <c r="AC177" s="24">
        <v>0</v>
      </c>
    </row>
    <row r="178" spans="1:33" x14ac:dyDescent="0.25">
      <c r="A178" s="22" t="s">
        <v>125</v>
      </c>
      <c r="B178" s="22"/>
      <c r="C178" s="22"/>
      <c r="D178" s="22">
        <v>2016</v>
      </c>
      <c r="E178" s="22"/>
      <c r="F178" s="21">
        <v>313531017</v>
      </c>
      <c r="G178" s="21">
        <v>245160000</v>
      </c>
      <c r="H178" s="23">
        <f t="shared" si="12"/>
        <v>0.78193220672645602</v>
      </c>
      <c r="I178" s="22"/>
      <c r="J178" s="22" t="s">
        <v>163</v>
      </c>
      <c r="K178" s="22"/>
      <c r="L178" s="22">
        <v>0</v>
      </c>
      <c r="M178" s="22">
        <v>0</v>
      </c>
      <c r="N178" s="22">
        <v>0</v>
      </c>
      <c r="O178" s="22">
        <v>0</v>
      </c>
      <c r="P178" s="22">
        <v>0</v>
      </c>
      <c r="Q178" s="22">
        <v>0</v>
      </c>
      <c r="R178" s="22">
        <f t="shared" si="13"/>
        <v>0</v>
      </c>
      <c r="S178" s="22"/>
      <c r="T178" s="22">
        <v>0</v>
      </c>
      <c r="U178" s="22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f t="shared" si="14"/>
        <v>0</v>
      </c>
      <c r="AA178" s="22">
        <f t="shared" si="15"/>
        <v>0</v>
      </c>
      <c r="AB178" s="24">
        <v>0</v>
      </c>
      <c r="AC178" s="24">
        <v>0</v>
      </c>
    </row>
    <row r="179" spans="1:33" x14ac:dyDescent="0.25">
      <c r="A179" s="22" t="s">
        <v>125</v>
      </c>
      <c r="B179" s="22"/>
      <c r="C179" s="22"/>
      <c r="D179" s="22">
        <v>2017</v>
      </c>
      <c r="E179" s="22"/>
      <c r="F179" s="6">
        <v>440019547.12</v>
      </c>
      <c r="G179" s="6">
        <v>364382147</v>
      </c>
      <c r="H179" s="23">
        <f t="shared" si="12"/>
        <v>0.82810445441558411</v>
      </c>
      <c r="I179" s="22"/>
      <c r="J179" s="22" t="s">
        <v>163</v>
      </c>
      <c r="K179" s="22"/>
      <c r="L179" s="22">
        <v>0</v>
      </c>
      <c r="M179" s="22">
        <v>4</v>
      </c>
      <c r="N179" s="22">
        <v>4</v>
      </c>
      <c r="O179" s="22">
        <v>0</v>
      </c>
      <c r="P179" s="22">
        <v>0</v>
      </c>
      <c r="Q179" s="22">
        <v>0</v>
      </c>
      <c r="R179" s="22">
        <f t="shared" si="13"/>
        <v>8</v>
      </c>
      <c r="S179" s="22"/>
      <c r="T179" s="22">
        <v>0</v>
      </c>
      <c r="U179" s="22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f t="shared" si="14"/>
        <v>0</v>
      </c>
      <c r="AA179" s="22">
        <f t="shared" si="15"/>
        <v>8</v>
      </c>
      <c r="AB179" s="24">
        <v>8</v>
      </c>
      <c r="AC179" s="24">
        <v>8</v>
      </c>
    </row>
    <row r="180" spans="1:33" x14ac:dyDescent="0.25">
      <c r="A180" s="22" t="s">
        <v>125</v>
      </c>
      <c r="B180" s="22" t="s">
        <v>22</v>
      </c>
      <c r="C180" s="22" t="s">
        <v>127</v>
      </c>
      <c r="D180" s="22">
        <v>2018</v>
      </c>
      <c r="E180" s="22"/>
      <c r="F180" s="6">
        <v>498704595.74000001</v>
      </c>
      <c r="G180" s="6">
        <v>469000000</v>
      </c>
      <c r="H180" s="23">
        <f t="shared" si="12"/>
        <v>0.94043649087307279</v>
      </c>
      <c r="I180" s="22"/>
      <c r="J180" s="22" t="s">
        <v>163</v>
      </c>
      <c r="K180" s="22"/>
      <c r="L180" s="22">
        <v>0</v>
      </c>
      <c r="M180" s="22">
        <v>0</v>
      </c>
      <c r="N180" s="22">
        <v>0</v>
      </c>
      <c r="O180" s="22">
        <v>0</v>
      </c>
      <c r="P180" s="22">
        <v>0</v>
      </c>
      <c r="Q180" s="22">
        <v>0</v>
      </c>
      <c r="R180" s="22">
        <f t="shared" si="13"/>
        <v>0</v>
      </c>
      <c r="S180" s="22"/>
      <c r="T180" s="22">
        <v>0</v>
      </c>
      <c r="U180" s="22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f t="shared" si="14"/>
        <v>0</v>
      </c>
      <c r="AA180" s="22">
        <f t="shared" si="15"/>
        <v>0</v>
      </c>
      <c r="AB180" s="24">
        <v>8</v>
      </c>
      <c r="AC180" s="24">
        <v>8</v>
      </c>
    </row>
    <row r="181" spans="1:33" x14ac:dyDescent="0.25">
      <c r="A181" s="22" t="s">
        <v>125</v>
      </c>
      <c r="B181" s="22"/>
      <c r="C181" s="22"/>
      <c r="D181" s="22">
        <v>2019</v>
      </c>
      <c r="E181" s="22"/>
      <c r="F181" s="21">
        <v>344567784.41000003</v>
      </c>
      <c r="G181" s="6">
        <v>276050280.24000001</v>
      </c>
      <c r="H181" s="23">
        <f t="shared" si="12"/>
        <v>0.80114941886595159</v>
      </c>
      <c r="I181" s="22"/>
      <c r="J181" s="22" t="s">
        <v>163</v>
      </c>
      <c r="K181" s="22"/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0</v>
      </c>
      <c r="R181" s="22">
        <f t="shared" si="13"/>
        <v>0</v>
      </c>
      <c r="S181" s="22"/>
      <c r="T181" s="22">
        <v>0</v>
      </c>
      <c r="U181" s="22">
        <v>0</v>
      </c>
      <c r="V181" s="22">
        <v>0</v>
      </c>
      <c r="W181" s="22">
        <v>0</v>
      </c>
      <c r="X181" s="22">
        <v>0</v>
      </c>
      <c r="Y181" s="22">
        <v>0</v>
      </c>
      <c r="Z181" s="22">
        <f t="shared" si="14"/>
        <v>0</v>
      </c>
      <c r="AA181" s="22">
        <f t="shared" si="15"/>
        <v>0</v>
      </c>
      <c r="AB181" s="24">
        <v>8</v>
      </c>
      <c r="AC181" s="24">
        <v>8</v>
      </c>
    </row>
    <row r="182" spans="1:33" x14ac:dyDescent="0.25">
      <c r="A182" s="22" t="s">
        <v>125</v>
      </c>
      <c r="B182" s="22"/>
      <c r="C182" s="22"/>
      <c r="D182" s="22">
        <v>2020</v>
      </c>
      <c r="E182" s="22"/>
      <c r="F182" s="6">
        <v>351001684.69999999</v>
      </c>
      <c r="G182" s="6">
        <v>306300561</v>
      </c>
      <c r="H182" s="23">
        <f t="shared" si="12"/>
        <v>0.87264698248327244</v>
      </c>
      <c r="I182" s="22"/>
      <c r="J182" s="22" t="s">
        <v>163</v>
      </c>
      <c r="K182" s="22"/>
      <c r="L182" s="22">
        <v>0</v>
      </c>
      <c r="M182" s="22">
        <v>0</v>
      </c>
      <c r="N182" s="22">
        <v>0</v>
      </c>
      <c r="O182" s="22">
        <v>0</v>
      </c>
      <c r="P182" s="22">
        <v>0</v>
      </c>
      <c r="Q182" s="22">
        <v>0</v>
      </c>
      <c r="R182" s="22">
        <f t="shared" si="13"/>
        <v>0</v>
      </c>
      <c r="S182" s="22"/>
      <c r="T182" s="22">
        <v>0</v>
      </c>
      <c r="U182" s="22">
        <v>0</v>
      </c>
      <c r="V182" s="5">
        <v>2</v>
      </c>
      <c r="W182" s="22">
        <v>0</v>
      </c>
      <c r="X182" s="22">
        <v>0</v>
      </c>
      <c r="Y182" s="22">
        <v>0</v>
      </c>
      <c r="Z182" s="22">
        <f t="shared" si="14"/>
        <v>2</v>
      </c>
      <c r="AA182" s="22">
        <f t="shared" si="15"/>
        <v>-2</v>
      </c>
      <c r="AB182" s="24">
        <v>6</v>
      </c>
      <c r="AC182" s="24">
        <v>6</v>
      </c>
    </row>
    <row r="183" spans="1:33" s="4" customFormat="1" x14ac:dyDescent="0.25">
      <c r="A183" s="22" t="s">
        <v>125</v>
      </c>
      <c r="B183" s="22" t="s">
        <v>16</v>
      </c>
      <c r="C183" s="22" t="s">
        <v>128</v>
      </c>
      <c r="D183" s="22">
        <v>2021</v>
      </c>
      <c r="E183" s="22"/>
      <c r="F183" s="6">
        <v>651544874.25999999</v>
      </c>
      <c r="G183" s="6">
        <v>550000000</v>
      </c>
      <c r="H183" s="23">
        <f t="shared" si="12"/>
        <v>0.8441475356930237</v>
      </c>
      <c r="I183" s="22"/>
      <c r="J183" s="22" t="s">
        <v>163</v>
      </c>
      <c r="K183" s="22"/>
      <c r="L183" s="22">
        <v>0</v>
      </c>
      <c r="M183" s="22">
        <v>0</v>
      </c>
      <c r="N183" s="22">
        <v>0</v>
      </c>
      <c r="O183" s="22">
        <v>0</v>
      </c>
      <c r="P183" s="22">
        <v>0</v>
      </c>
      <c r="Q183" s="22">
        <v>0</v>
      </c>
      <c r="R183" s="22">
        <f t="shared" si="13"/>
        <v>0</v>
      </c>
      <c r="S183" s="22"/>
      <c r="T183" s="22">
        <v>0</v>
      </c>
      <c r="U183" s="22">
        <v>0</v>
      </c>
      <c r="V183" s="5">
        <v>1</v>
      </c>
      <c r="W183" s="22">
        <v>0</v>
      </c>
      <c r="X183" s="22">
        <v>0</v>
      </c>
      <c r="Y183" s="22">
        <v>0</v>
      </c>
      <c r="Z183" s="22">
        <f t="shared" si="14"/>
        <v>1</v>
      </c>
      <c r="AA183" s="22">
        <f t="shared" si="15"/>
        <v>-1</v>
      </c>
      <c r="AB183" s="24">
        <v>5</v>
      </c>
      <c r="AC183" s="24">
        <v>5</v>
      </c>
      <c r="AD183" s="3"/>
      <c r="AE183" s="3"/>
      <c r="AF183" s="3"/>
      <c r="AG183" s="3"/>
    </row>
    <row r="184" spans="1:33" x14ac:dyDescent="0.25">
      <c r="A184" s="22" t="s">
        <v>129</v>
      </c>
      <c r="B184" s="22" t="s">
        <v>22</v>
      </c>
      <c r="C184" s="22" t="s">
        <v>130</v>
      </c>
      <c r="D184" s="22">
        <v>2015</v>
      </c>
      <c r="E184" s="22"/>
      <c r="F184" s="7">
        <v>390356220.5</v>
      </c>
      <c r="G184" s="7">
        <v>390356220</v>
      </c>
      <c r="H184" s="23">
        <f t="shared" si="12"/>
        <v>0.99999999871911871</v>
      </c>
      <c r="I184" s="22"/>
      <c r="J184" s="22" t="s">
        <v>166</v>
      </c>
      <c r="K184" s="22"/>
      <c r="L184" s="22">
        <v>0</v>
      </c>
      <c r="M184" s="22">
        <v>0</v>
      </c>
      <c r="N184" s="22">
        <v>0</v>
      </c>
      <c r="O184" s="22">
        <v>0</v>
      </c>
      <c r="P184" s="22">
        <v>0</v>
      </c>
      <c r="Q184" s="22">
        <v>0</v>
      </c>
      <c r="R184" s="22">
        <f t="shared" si="13"/>
        <v>0</v>
      </c>
      <c r="S184" s="22"/>
      <c r="T184" s="22">
        <v>0</v>
      </c>
      <c r="U184" s="22">
        <v>0</v>
      </c>
      <c r="V184" s="22">
        <v>0</v>
      </c>
      <c r="W184" s="22">
        <v>0</v>
      </c>
      <c r="X184" s="22">
        <v>0</v>
      </c>
      <c r="Y184" s="22">
        <v>0</v>
      </c>
      <c r="Z184" s="22">
        <f t="shared" si="14"/>
        <v>0</v>
      </c>
      <c r="AA184" s="22">
        <f t="shared" si="15"/>
        <v>0</v>
      </c>
      <c r="AB184" s="24">
        <v>0</v>
      </c>
      <c r="AC184" s="24">
        <v>0</v>
      </c>
    </row>
    <row r="185" spans="1:33" x14ac:dyDescent="0.25">
      <c r="A185" s="22" t="s">
        <v>129</v>
      </c>
      <c r="B185" s="22"/>
      <c r="C185" s="22"/>
      <c r="D185" s="22">
        <v>2016</v>
      </c>
      <c r="E185" s="22"/>
      <c r="F185" s="7">
        <v>182615286.94999999</v>
      </c>
      <c r="G185" s="7">
        <v>110000000</v>
      </c>
      <c r="H185" s="23">
        <f t="shared" si="12"/>
        <v>0.60235921010335769</v>
      </c>
      <c r="I185" s="22"/>
      <c r="J185" s="22" t="s">
        <v>166</v>
      </c>
      <c r="K185" s="22"/>
      <c r="L185" s="22">
        <v>0</v>
      </c>
      <c r="M185" s="22">
        <v>0</v>
      </c>
      <c r="N185" s="22">
        <v>0</v>
      </c>
      <c r="O185" s="22">
        <v>0</v>
      </c>
      <c r="P185" s="22">
        <v>0</v>
      </c>
      <c r="Q185" s="22">
        <v>0</v>
      </c>
      <c r="R185" s="22">
        <f t="shared" si="13"/>
        <v>0</v>
      </c>
      <c r="S185" s="22"/>
      <c r="T185" s="22">
        <v>0</v>
      </c>
      <c r="U185" s="22">
        <v>0</v>
      </c>
      <c r="V185" s="22">
        <v>0</v>
      </c>
      <c r="W185" s="22">
        <v>0</v>
      </c>
      <c r="X185" s="22">
        <v>0</v>
      </c>
      <c r="Y185" s="22">
        <v>0</v>
      </c>
      <c r="Z185" s="22">
        <f t="shared" si="14"/>
        <v>0</v>
      </c>
      <c r="AA185" s="22">
        <f t="shared" si="15"/>
        <v>0</v>
      </c>
      <c r="AB185" s="24">
        <v>0</v>
      </c>
      <c r="AC185" s="24">
        <v>0</v>
      </c>
    </row>
    <row r="186" spans="1:33" x14ac:dyDescent="0.25">
      <c r="A186" s="22" t="s">
        <v>129</v>
      </c>
      <c r="B186" s="22"/>
      <c r="C186" s="22"/>
      <c r="D186" s="22">
        <v>2017</v>
      </c>
      <c r="E186" s="22"/>
      <c r="F186" s="7">
        <v>430460254.38</v>
      </c>
      <c r="G186" s="7">
        <v>154500000</v>
      </c>
      <c r="H186" s="23">
        <f t="shared" si="12"/>
        <v>0.35891815429633395</v>
      </c>
      <c r="I186" s="22"/>
      <c r="J186" s="22" t="s">
        <v>166</v>
      </c>
      <c r="K186" s="22"/>
      <c r="L186" s="22">
        <v>0</v>
      </c>
      <c r="M186" s="22">
        <v>3</v>
      </c>
      <c r="N186" s="22">
        <v>9</v>
      </c>
      <c r="O186" s="22">
        <v>0</v>
      </c>
      <c r="P186" s="22">
        <v>0</v>
      </c>
      <c r="Q186" s="22">
        <v>0</v>
      </c>
      <c r="R186" s="22">
        <f t="shared" si="13"/>
        <v>12</v>
      </c>
      <c r="S186" s="22"/>
      <c r="T186" s="22">
        <v>0</v>
      </c>
      <c r="U186" s="22">
        <v>0</v>
      </c>
      <c r="V186" s="22">
        <v>0</v>
      </c>
      <c r="W186" s="22">
        <v>0</v>
      </c>
      <c r="X186" s="22">
        <v>0</v>
      </c>
      <c r="Y186" s="22">
        <v>0</v>
      </c>
      <c r="Z186" s="22">
        <f t="shared" si="14"/>
        <v>0</v>
      </c>
      <c r="AA186" s="22">
        <f t="shared" si="15"/>
        <v>12</v>
      </c>
      <c r="AB186" s="24">
        <v>12</v>
      </c>
      <c r="AC186" s="24">
        <v>12</v>
      </c>
    </row>
    <row r="187" spans="1:33" x14ac:dyDescent="0.25">
      <c r="A187" s="22" t="s">
        <v>129</v>
      </c>
      <c r="B187" s="22" t="s">
        <v>16</v>
      </c>
      <c r="C187" s="22" t="s">
        <v>131</v>
      </c>
      <c r="D187" s="22">
        <v>2018</v>
      </c>
      <c r="E187" s="22"/>
      <c r="F187" s="7">
        <v>367664316.17000002</v>
      </c>
      <c r="G187" s="7">
        <v>350000000</v>
      </c>
      <c r="H187" s="23">
        <f t="shared" si="12"/>
        <v>0.95195531523425725</v>
      </c>
      <c r="I187" s="22"/>
      <c r="J187" s="22" t="s">
        <v>166</v>
      </c>
      <c r="K187" s="22"/>
      <c r="L187" s="22">
        <v>0</v>
      </c>
      <c r="M187" s="22">
        <v>0</v>
      </c>
      <c r="N187" s="22">
        <v>0</v>
      </c>
      <c r="O187" s="22">
        <v>2</v>
      </c>
      <c r="P187" s="22">
        <v>0</v>
      </c>
      <c r="Q187" s="22">
        <v>0</v>
      </c>
      <c r="R187" s="22">
        <f t="shared" si="13"/>
        <v>2</v>
      </c>
      <c r="S187" s="22"/>
      <c r="T187" s="22">
        <v>0</v>
      </c>
      <c r="U187" s="22">
        <v>0</v>
      </c>
      <c r="V187" s="22">
        <v>0</v>
      </c>
      <c r="W187" s="22">
        <v>0</v>
      </c>
      <c r="X187" s="22">
        <v>0</v>
      </c>
      <c r="Y187" s="22">
        <v>0</v>
      </c>
      <c r="Z187" s="22">
        <f t="shared" si="14"/>
        <v>0</v>
      </c>
      <c r="AA187" s="22">
        <f t="shared" si="15"/>
        <v>2</v>
      </c>
      <c r="AB187" s="24">
        <v>14</v>
      </c>
      <c r="AC187" s="24">
        <v>14</v>
      </c>
    </row>
    <row r="188" spans="1:33" x14ac:dyDescent="0.25">
      <c r="A188" s="22" t="s">
        <v>129</v>
      </c>
      <c r="B188" s="22"/>
      <c r="C188" s="22"/>
      <c r="D188" s="22">
        <v>2019</v>
      </c>
      <c r="E188" s="22"/>
      <c r="F188" s="7">
        <v>199944854.69999999</v>
      </c>
      <c r="G188" s="7">
        <v>120000000</v>
      </c>
      <c r="H188" s="23">
        <f t="shared" si="12"/>
        <v>0.60016548152764249</v>
      </c>
      <c r="I188" s="22"/>
      <c r="J188" s="22" t="s">
        <v>166</v>
      </c>
      <c r="K188" s="22"/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2">
        <f t="shared" si="13"/>
        <v>0</v>
      </c>
      <c r="S188" s="22"/>
      <c r="T188" s="22">
        <v>0</v>
      </c>
      <c r="U188" s="22">
        <v>0</v>
      </c>
      <c r="V188" s="22">
        <v>0</v>
      </c>
      <c r="W188" s="22">
        <v>0</v>
      </c>
      <c r="X188" s="22">
        <v>0</v>
      </c>
      <c r="Y188" s="22">
        <v>0</v>
      </c>
      <c r="Z188" s="22">
        <f t="shared" si="14"/>
        <v>0</v>
      </c>
      <c r="AA188" s="22">
        <f t="shared" si="15"/>
        <v>0</v>
      </c>
      <c r="AB188" s="24">
        <v>14</v>
      </c>
      <c r="AC188" s="24">
        <v>14</v>
      </c>
    </row>
    <row r="189" spans="1:33" x14ac:dyDescent="0.25">
      <c r="A189" s="22" t="s">
        <v>129</v>
      </c>
      <c r="B189" s="22"/>
      <c r="C189" s="22"/>
      <c r="D189" s="22">
        <v>2020</v>
      </c>
      <c r="E189" s="22"/>
      <c r="F189" s="7">
        <v>254906396.78999999</v>
      </c>
      <c r="G189" s="7">
        <v>174793230</v>
      </c>
      <c r="H189" s="23">
        <f t="shared" si="12"/>
        <v>0.68571535356172419</v>
      </c>
      <c r="I189" s="22"/>
      <c r="J189" s="22" t="s">
        <v>166</v>
      </c>
      <c r="K189" s="22"/>
      <c r="L189" s="22">
        <v>0</v>
      </c>
      <c r="M189" s="22">
        <v>0</v>
      </c>
      <c r="N189" s="22">
        <v>0</v>
      </c>
      <c r="O189" s="22">
        <v>0</v>
      </c>
      <c r="P189" s="22">
        <v>0</v>
      </c>
      <c r="Q189" s="22">
        <v>0</v>
      </c>
      <c r="R189" s="22">
        <f t="shared" si="13"/>
        <v>0</v>
      </c>
      <c r="S189" s="22"/>
      <c r="T189" s="22">
        <v>0</v>
      </c>
      <c r="U189" s="5">
        <v>1</v>
      </c>
      <c r="V189" s="5">
        <v>1</v>
      </c>
      <c r="W189" s="5">
        <v>2</v>
      </c>
      <c r="X189" s="22">
        <v>0</v>
      </c>
      <c r="Y189" s="22">
        <v>0</v>
      </c>
      <c r="Z189" s="22">
        <f t="shared" si="14"/>
        <v>4</v>
      </c>
      <c r="AA189" s="22">
        <f t="shared" si="15"/>
        <v>-4</v>
      </c>
      <c r="AB189" s="24">
        <v>10</v>
      </c>
      <c r="AC189" s="24">
        <v>10</v>
      </c>
    </row>
    <row r="190" spans="1:33" s="4" customFormat="1" x14ac:dyDescent="0.25">
      <c r="A190" s="22" t="s">
        <v>129</v>
      </c>
      <c r="B190" s="22" t="s">
        <v>22</v>
      </c>
      <c r="C190" s="22" t="s">
        <v>132</v>
      </c>
      <c r="D190" s="22">
        <v>2021</v>
      </c>
      <c r="E190" s="22"/>
      <c r="F190" s="7">
        <v>444330990.04000002</v>
      </c>
      <c r="G190" s="7">
        <v>399137417</v>
      </c>
      <c r="H190" s="23">
        <f t="shared" si="12"/>
        <v>0.8982884965193817</v>
      </c>
      <c r="I190" s="22"/>
      <c r="J190" s="22" t="s">
        <v>166</v>
      </c>
      <c r="K190" s="22"/>
      <c r="L190" s="22">
        <v>0</v>
      </c>
      <c r="M190" s="22">
        <v>0</v>
      </c>
      <c r="N190" s="22">
        <v>0</v>
      </c>
      <c r="O190" s="22">
        <v>0</v>
      </c>
      <c r="P190" s="22">
        <v>0</v>
      </c>
      <c r="Q190" s="22">
        <v>2</v>
      </c>
      <c r="R190" s="22">
        <f t="shared" si="13"/>
        <v>2</v>
      </c>
      <c r="S190" s="22"/>
      <c r="T190" s="22">
        <v>0</v>
      </c>
      <c r="U190" s="22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f t="shared" si="14"/>
        <v>0</v>
      </c>
      <c r="AA190" s="22">
        <f t="shared" si="15"/>
        <v>2</v>
      </c>
      <c r="AB190" s="24">
        <v>12</v>
      </c>
      <c r="AC190" s="24">
        <v>12</v>
      </c>
      <c r="AD190" s="3"/>
      <c r="AE190" s="3"/>
      <c r="AF190" s="3"/>
      <c r="AG190" s="3"/>
    </row>
    <row r="191" spans="1:33" x14ac:dyDescent="0.25">
      <c r="A191" s="22" t="s">
        <v>133</v>
      </c>
      <c r="B191" s="22"/>
      <c r="C191" s="22"/>
      <c r="D191" s="22">
        <v>2015</v>
      </c>
      <c r="E191" s="22"/>
      <c r="F191" s="7">
        <v>160271650.88999999</v>
      </c>
      <c r="G191" s="7">
        <v>159013875</v>
      </c>
      <c r="H191" s="23">
        <f t="shared" si="12"/>
        <v>0.99215222478201559</v>
      </c>
      <c r="I191" s="22"/>
      <c r="J191" s="22" t="s">
        <v>163</v>
      </c>
      <c r="K191" s="22"/>
      <c r="L191" s="22">
        <v>0</v>
      </c>
      <c r="M191" s="22">
        <v>0</v>
      </c>
      <c r="N191" s="22">
        <v>0</v>
      </c>
      <c r="O191" s="22">
        <v>0</v>
      </c>
      <c r="P191" s="22">
        <v>0</v>
      </c>
      <c r="Q191" s="22">
        <v>0</v>
      </c>
      <c r="R191" s="22">
        <f t="shared" si="13"/>
        <v>0</v>
      </c>
      <c r="S191" s="22"/>
      <c r="T191" s="22">
        <v>0</v>
      </c>
      <c r="U191" s="22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f t="shared" si="14"/>
        <v>0</v>
      </c>
      <c r="AA191" s="22">
        <f t="shared" si="15"/>
        <v>0</v>
      </c>
      <c r="AB191" s="24">
        <v>0</v>
      </c>
      <c r="AC191" s="24">
        <v>0</v>
      </c>
    </row>
    <row r="192" spans="1:33" x14ac:dyDescent="0.25">
      <c r="A192" s="22" t="s">
        <v>133</v>
      </c>
      <c r="B192" s="22" t="s">
        <v>16</v>
      </c>
      <c r="C192" s="22" t="s">
        <v>134</v>
      </c>
      <c r="D192" s="22">
        <v>2016</v>
      </c>
      <c r="E192" s="22"/>
      <c r="F192" s="7">
        <v>319236570.06999999</v>
      </c>
      <c r="G192" s="7">
        <v>319236570</v>
      </c>
      <c r="H192" s="23">
        <f t="shared" si="12"/>
        <v>0.99999999978072684</v>
      </c>
      <c r="I192" s="22"/>
      <c r="J192" s="22" t="s">
        <v>163</v>
      </c>
      <c r="K192" s="22"/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f t="shared" si="13"/>
        <v>0</v>
      </c>
      <c r="S192" s="22"/>
      <c r="T192" s="22">
        <v>0</v>
      </c>
      <c r="U192" s="22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f t="shared" si="14"/>
        <v>0</v>
      </c>
      <c r="AA192" s="22">
        <f t="shared" si="15"/>
        <v>0</v>
      </c>
      <c r="AB192" s="24">
        <v>0</v>
      </c>
      <c r="AC192" s="24">
        <v>0</v>
      </c>
    </row>
    <row r="193" spans="1:33" x14ac:dyDescent="0.25">
      <c r="A193" s="22" t="s">
        <v>133</v>
      </c>
      <c r="B193" s="22"/>
      <c r="C193" s="22"/>
      <c r="D193" s="22">
        <v>2017</v>
      </c>
      <c r="E193" s="22"/>
      <c r="F193" s="7">
        <v>213082878.84</v>
      </c>
      <c r="G193" s="7">
        <v>213082879</v>
      </c>
      <c r="H193" s="23">
        <f t="shared" si="12"/>
        <v>1.0000000007508816</v>
      </c>
      <c r="I193" s="22"/>
      <c r="J193" s="22" t="s">
        <v>163</v>
      </c>
      <c r="K193" s="22"/>
      <c r="L193" s="22">
        <v>0</v>
      </c>
      <c r="M193" s="22">
        <v>8</v>
      </c>
      <c r="N193" s="22">
        <v>3</v>
      </c>
      <c r="O193" s="22">
        <v>0</v>
      </c>
      <c r="P193" s="22">
        <v>0</v>
      </c>
      <c r="Q193" s="22">
        <v>0</v>
      </c>
      <c r="R193" s="22">
        <f t="shared" si="13"/>
        <v>11</v>
      </c>
      <c r="S193" s="22"/>
      <c r="T193" s="22">
        <v>0</v>
      </c>
      <c r="U193" s="22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f t="shared" si="14"/>
        <v>0</v>
      </c>
      <c r="AA193" s="22">
        <f t="shared" si="15"/>
        <v>11</v>
      </c>
      <c r="AB193" s="24">
        <v>11</v>
      </c>
      <c r="AC193" s="24">
        <v>11</v>
      </c>
    </row>
    <row r="194" spans="1:33" x14ac:dyDescent="0.25">
      <c r="A194" s="22" t="s">
        <v>133</v>
      </c>
      <c r="B194" s="25" t="s">
        <v>20</v>
      </c>
      <c r="C194" s="22"/>
      <c r="D194" s="22">
        <v>2018</v>
      </c>
      <c r="E194" s="22"/>
      <c r="F194" s="7">
        <v>537527976.57000005</v>
      </c>
      <c r="G194" s="7">
        <v>218735398.66999999</v>
      </c>
      <c r="H194" s="23">
        <f t="shared" si="12"/>
        <v>0.40692839852869495</v>
      </c>
      <c r="I194" s="22"/>
      <c r="J194" s="22" t="s">
        <v>163</v>
      </c>
      <c r="K194" s="22"/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f t="shared" si="13"/>
        <v>0</v>
      </c>
      <c r="S194" s="22"/>
      <c r="T194" s="22">
        <v>0</v>
      </c>
      <c r="U194" s="5">
        <v>1</v>
      </c>
      <c r="V194" s="22">
        <v>0</v>
      </c>
      <c r="W194" s="22">
        <v>0</v>
      </c>
      <c r="X194" s="22">
        <v>0</v>
      </c>
      <c r="Y194" s="22">
        <v>0</v>
      </c>
      <c r="Z194" s="22">
        <f t="shared" si="14"/>
        <v>1</v>
      </c>
      <c r="AA194" s="22">
        <f t="shared" si="15"/>
        <v>-1</v>
      </c>
      <c r="AB194" s="24">
        <v>10</v>
      </c>
      <c r="AC194" s="24">
        <v>10</v>
      </c>
    </row>
    <row r="195" spans="1:33" x14ac:dyDescent="0.25">
      <c r="A195" s="22" t="s">
        <v>133</v>
      </c>
      <c r="B195" s="25" t="s">
        <v>18</v>
      </c>
      <c r="C195" s="22"/>
      <c r="D195" s="22">
        <v>2019</v>
      </c>
      <c r="E195" s="22"/>
      <c r="F195" s="7">
        <v>613203072.42999995</v>
      </c>
      <c r="G195" s="7">
        <v>445819069</v>
      </c>
      <c r="H195" s="23">
        <f t="shared" si="12"/>
        <v>0.7270333255724063</v>
      </c>
      <c r="I195" s="22"/>
      <c r="J195" s="22" t="s">
        <v>163</v>
      </c>
      <c r="K195" s="22"/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f t="shared" si="13"/>
        <v>0</v>
      </c>
      <c r="S195" s="22"/>
      <c r="T195" s="22">
        <v>0</v>
      </c>
      <c r="U195" s="5">
        <v>0</v>
      </c>
      <c r="V195" s="22">
        <v>0</v>
      </c>
      <c r="W195" s="22">
        <v>0</v>
      </c>
      <c r="X195" s="22">
        <v>0</v>
      </c>
      <c r="Y195" s="22">
        <v>0</v>
      </c>
      <c r="Z195" s="22">
        <f t="shared" si="14"/>
        <v>0</v>
      </c>
      <c r="AA195" s="22">
        <f t="shared" si="15"/>
        <v>0</v>
      </c>
      <c r="AB195" s="24">
        <v>10</v>
      </c>
      <c r="AC195" s="24">
        <v>10</v>
      </c>
    </row>
    <row r="196" spans="1:33" x14ac:dyDescent="0.25">
      <c r="A196" s="22" t="s">
        <v>133</v>
      </c>
      <c r="B196" s="22"/>
      <c r="C196" s="22"/>
      <c r="D196" s="22">
        <v>2020</v>
      </c>
      <c r="E196" s="22"/>
      <c r="F196" s="7">
        <v>298318609.01999998</v>
      </c>
      <c r="G196" s="7">
        <v>298318609</v>
      </c>
      <c r="H196" s="23">
        <f t="shared" si="12"/>
        <v>0.99999999993295763</v>
      </c>
      <c r="I196" s="22"/>
      <c r="J196" s="22" t="s">
        <v>163</v>
      </c>
      <c r="K196" s="22"/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f t="shared" si="13"/>
        <v>0</v>
      </c>
      <c r="S196" s="22"/>
      <c r="T196" s="22">
        <v>0</v>
      </c>
      <c r="U196" s="5">
        <v>1</v>
      </c>
      <c r="V196" s="22">
        <v>0</v>
      </c>
      <c r="W196" s="22">
        <v>0</v>
      </c>
      <c r="X196" s="22">
        <v>0</v>
      </c>
      <c r="Y196" s="22">
        <v>0</v>
      </c>
      <c r="Z196" s="22">
        <f t="shared" si="14"/>
        <v>1</v>
      </c>
      <c r="AA196" s="22">
        <f t="shared" si="15"/>
        <v>-1</v>
      </c>
      <c r="AB196" s="24">
        <v>9</v>
      </c>
      <c r="AC196" s="24">
        <v>10</v>
      </c>
    </row>
    <row r="197" spans="1:33" s="4" customFormat="1" x14ac:dyDescent="0.25">
      <c r="A197" s="22" t="s">
        <v>133</v>
      </c>
      <c r="B197" s="22" t="s">
        <v>22</v>
      </c>
      <c r="C197" s="22" t="s">
        <v>135</v>
      </c>
      <c r="D197" s="22">
        <v>2021</v>
      </c>
      <c r="E197" s="22"/>
      <c r="F197" s="7">
        <v>559693689.20000005</v>
      </c>
      <c r="G197" s="7">
        <v>539693689.20000005</v>
      </c>
      <c r="H197" s="23">
        <f t="shared" si="12"/>
        <v>0.96426616846692148</v>
      </c>
      <c r="I197" s="22"/>
      <c r="J197" s="22" t="s">
        <v>163</v>
      </c>
      <c r="K197" s="22"/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7</v>
      </c>
      <c r="R197" s="22">
        <f t="shared" si="13"/>
        <v>7</v>
      </c>
      <c r="S197" s="22"/>
      <c r="T197" s="22">
        <v>0</v>
      </c>
      <c r="U197" s="5">
        <v>0</v>
      </c>
      <c r="V197" s="22">
        <v>0</v>
      </c>
      <c r="W197" s="22">
        <v>0</v>
      </c>
      <c r="X197" s="22">
        <v>0</v>
      </c>
      <c r="Y197" s="22">
        <v>0</v>
      </c>
      <c r="Z197" s="22">
        <f t="shared" si="14"/>
        <v>0</v>
      </c>
      <c r="AA197" s="22">
        <f t="shared" si="15"/>
        <v>7</v>
      </c>
      <c r="AB197" s="24">
        <v>16</v>
      </c>
      <c r="AC197" s="24">
        <v>16</v>
      </c>
      <c r="AD197" s="3"/>
      <c r="AE197" s="3"/>
      <c r="AF197" s="3"/>
      <c r="AG197" s="3"/>
    </row>
    <row r="198" spans="1:33" x14ac:dyDescent="0.25">
      <c r="A198" s="22" t="s">
        <v>136</v>
      </c>
      <c r="B198" s="22"/>
      <c r="C198" s="22"/>
      <c r="D198" s="22">
        <v>2015</v>
      </c>
      <c r="E198" s="22"/>
      <c r="F198" s="7">
        <v>71303945.739999995</v>
      </c>
      <c r="G198" s="7">
        <v>44874797</v>
      </c>
      <c r="H198" s="23">
        <f t="shared" si="12"/>
        <v>0.62934521412923994</v>
      </c>
      <c r="I198" s="22"/>
      <c r="J198" s="22" t="s">
        <v>163</v>
      </c>
      <c r="K198" s="22"/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f t="shared" si="13"/>
        <v>0</v>
      </c>
      <c r="S198" s="22"/>
      <c r="T198" s="22">
        <v>0</v>
      </c>
      <c r="U198" s="22">
        <v>0</v>
      </c>
      <c r="V198" s="22">
        <v>0</v>
      </c>
      <c r="W198" s="22">
        <v>0</v>
      </c>
      <c r="X198" s="22">
        <v>0</v>
      </c>
      <c r="Y198" s="22">
        <v>0</v>
      </c>
      <c r="Z198" s="22">
        <f t="shared" si="14"/>
        <v>0</v>
      </c>
      <c r="AA198" s="22">
        <f t="shared" si="15"/>
        <v>0</v>
      </c>
      <c r="AB198" s="24">
        <v>0</v>
      </c>
      <c r="AC198" s="24">
        <v>0</v>
      </c>
    </row>
    <row r="199" spans="1:33" x14ac:dyDescent="0.25">
      <c r="A199" s="22" t="s">
        <v>136</v>
      </c>
      <c r="B199" s="22" t="s">
        <v>16</v>
      </c>
      <c r="C199" s="22" t="s">
        <v>137</v>
      </c>
      <c r="D199" s="22">
        <v>2016</v>
      </c>
      <c r="E199" s="22"/>
      <c r="F199" s="7">
        <v>254949873</v>
      </c>
      <c r="G199" s="7">
        <v>125000000</v>
      </c>
      <c r="H199" s="23">
        <f t="shared" si="12"/>
        <v>0.49029245839239938</v>
      </c>
      <c r="I199" s="22"/>
      <c r="J199" s="22" t="s">
        <v>163</v>
      </c>
      <c r="K199" s="22"/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f t="shared" si="13"/>
        <v>0</v>
      </c>
      <c r="S199" s="22"/>
      <c r="T199" s="22">
        <v>0</v>
      </c>
      <c r="U199" s="22">
        <v>0</v>
      </c>
      <c r="V199" s="22">
        <v>0</v>
      </c>
      <c r="W199" s="22">
        <v>0</v>
      </c>
      <c r="X199" s="22">
        <v>0</v>
      </c>
      <c r="Y199" s="22">
        <v>0</v>
      </c>
      <c r="Z199" s="22">
        <f t="shared" si="14"/>
        <v>0</v>
      </c>
      <c r="AA199" s="22">
        <f t="shared" si="15"/>
        <v>0</v>
      </c>
      <c r="AB199" s="24">
        <v>0</v>
      </c>
      <c r="AC199" s="24">
        <v>0</v>
      </c>
    </row>
    <row r="200" spans="1:33" x14ac:dyDescent="0.25">
      <c r="A200" s="22" t="s">
        <v>136</v>
      </c>
      <c r="B200" s="22"/>
      <c r="C200" s="22"/>
      <c r="D200" s="22">
        <v>2017</v>
      </c>
      <c r="E200" s="22"/>
      <c r="F200" s="7">
        <v>108892636</v>
      </c>
      <c r="G200" s="7">
        <v>51000000</v>
      </c>
      <c r="H200" s="23">
        <f t="shared" si="12"/>
        <v>0.4683512299215532</v>
      </c>
      <c r="I200" s="22"/>
      <c r="J200" s="22" t="s">
        <v>163</v>
      </c>
      <c r="K200" s="22"/>
      <c r="L200" s="22">
        <v>0</v>
      </c>
      <c r="M200" s="22">
        <v>0</v>
      </c>
      <c r="N200" s="22">
        <v>7</v>
      </c>
      <c r="O200" s="22">
        <v>0</v>
      </c>
      <c r="P200" s="22">
        <v>0</v>
      </c>
      <c r="Q200" s="22">
        <v>0</v>
      </c>
      <c r="R200" s="22">
        <f t="shared" si="13"/>
        <v>7</v>
      </c>
      <c r="S200" s="22"/>
      <c r="T200" s="22">
        <v>0</v>
      </c>
      <c r="U200" s="22">
        <v>0</v>
      </c>
      <c r="V200" s="22">
        <v>0</v>
      </c>
      <c r="W200" s="22">
        <v>0</v>
      </c>
      <c r="X200" s="22">
        <v>0</v>
      </c>
      <c r="Y200" s="22">
        <v>0</v>
      </c>
      <c r="Z200" s="22">
        <f t="shared" si="14"/>
        <v>0</v>
      </c>
      <c r="AA200" s="22">
        <f t="shared" si="15"/>
        <v>7</v>
      </c>
      <c r="AB200" s="24">
        <v>7</v>
      </c>
      <c r="AC200" s="24">
        <v>7</v>
      </c>
    </row>
    <row r="201" spans="1:33" x14ac:dyDescent="0.25">
      <c r="A201" s="22" t="s">
        <v>136</v>
      </c>
      <c r="B201" s="22" t="s">
        <v>18</v>
      </c>
      <c r="C201" s="22" t="s">
        <v>138</v>
      </c>
      <c r="D201" s="22">
        <v>2018</v>
      </c>
      <c r="E201" s="22"/>
      <c r="F201" s="7">
        <v>137772100.71000001</v>
      </c>
      <c r="G201" s="7">
        <v>75000000</v>
      </c>
      <c r="H201" s="23">
        <f t="shared" si="12"/>
        <v>0.54437726951604959</v>
      </c>
      <c r="I201" s="22"/>
      <c r="J201" s="22" t="s">
        <v>163</v>
      </c>
      <c r="K201" s="22"/>
      <c r="L201" s="22">
        <v>0</v>
      </c>
      <c r="M201" s="22">
        <v>0</v>
      </c>
      <c r="N201" s="22">
        <v>0</v>
      </c>
      <c r="O201" s="22">
        <v>4</v>
      </c>
      <c r="P201" s="22">
        <v>0</v>
      </c>
      <c r="Q201" s="22">
        <v>0</v>
      </c>
      <c r="R201" s="22">
        <f t="shared" si="13"/>
        <v>4</v>
      </c>
      <c r="S201" s="22"/>
      <c r="T201" s="22">
        <v>0</v>
      </c>
      <c r="U201" s="22">
        <v>0</v>
      </c>
      <c r="V201" s="5">
        <v>1</v>
      </c>
      <c r="W201" s="5">
        <v>0</v>
      </c>
      <c r="X201" s="5">
        <v>0</v>
      </c>
      <c r="Y201" s="22">
        <v>0</v>
      </c>
      <c r="Z201" s="22">
        <f t="shared" si="14"/>
        <v>1</v>
      </c>
      <c r="AA201" s="22">
        <f t="shared" si="15"/>
        <v>3</v>
      </c>
      <c r="AB201" s="24">
        <v>10</v>
      </c>
      <c r="AC201" s="24">
        <v>11</v>
      </c>
    </row>
    <row r="202" spans="1:33" x14ac:dyDescent="0.25">
      <c r="A202" s="22" t="s">
        <v>136</v>
      </c>
      <c r="B202" s="22"/>
      <c r="C202" s="22"/>
      <c r="D202" s="22">
        <v>2019</v>
      </c>
      <c r="E202" s="22"/>
      <c r="F202" s="7">
        <v>84746835</v>
      </c>
      <c r="G202" s="7">
        <v>80000000</v>
      </c>
      <c r="H202" s="23">
        <f t="shared" si="12"/>
        <v>0.94398805571913103</v>
      </c>
      <c r="I202" s="22"/>
      <c r="J202" s="22" t="s">
        <v>163</v>
      </c>
      <c r="K202" s="22"/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f t="shared" si="13"/>
        <v>0</v>
      </c>
      <c r="S202" s="22"/>
      <c r="T202" s="22">
        <v>0</v>
      </c>
      <c r="U202" s="22">
        <v>0</v>
      </c>
      <c r="V202" s="5">
        <v>0</v>
      </c>
      <c r="W202" s="5">
        <v>1</v>
      </c>
      <c r="X202" s="5">
        <v>0</v>
      </c>
      <c r="Y202" s="22">
        <v>0</v>
      </c>
      <c r="Z202" s="22">
        <f t="shared" si="14"/>
        <v>1</v>
      </c>
      <c r="AA202" s="22">
        <f t="shared" si="15"/>
        <v>-1</v>
      </c>
      <c r="AB202" s="24">
        <v>9</v>
      </c>
      <c r="AC202" s="24">
        <v>9</v>
      </c>
    </row>
    <row r="203" spans="1:33" x14ac:dyDescent="0.25">
      <c r="A203" s="22" t="s">
        <v>136</v>
      </c>
      <c r="B203" s="22"/>
      <c r="C203" s="22"/>
      <c r="D203" s="22">
        <v>2020</v>
      </c>
      <c r="E203" s="22"/>
      <c r="F203" s="7">
        <v>90985997.430000007</v>
      </c>
      <c r="G203" s="7">
        <v>83042151.030000001</v>
      </c>
      <c r="H203" s="23">
        <f t="shared" si="12"/>
        <v>0.91269155008042202</v>
      </c>
      <c r="I203" s="22"/>
      <c r="J203" s="22" t="s">
        <v>163</v>
      </c>
      <c r="K203" s="22"/>
      <c r="L203" s="22">
        <v>0</v>
      </c>
      <c r="M203" s="22">
        <v>0</v>
      </c>
      <c r="N203" s="22">
        <v>0</v>
      </c>
      <c r="O203" s="22">
        <v>0</v>
      </c>
      <c r="P203" s="22">
        <v>1</v>
      </c>
      <c r="Q203" s="22">
        <v>0</v>
      </c>
      <c r="R203" s="22">
        <f t="shared" si="13"/>
        <v>1</v>
      </c>
      <c r="S203" s="22"/>
      <c r="T203" s="22">
        <v>0</v>
      </c>
      <c r="U203" s="22">
        <v>0</v>
      </c>
      <c r="V203" s="5">
        <v>1</v>
      </c>
      <c r="W203" s="5">
        <v>0</v>
      </c>
      <c r="X203" s="5">
        <v>1</v>
      </c>
      <c r="Y203" s="22">
        <v>0</v>
      </c>
      <c r="Z203" s="22">
        <f t="shared" si="14"/>
        <v>2</v>
      </c>
      <c r="AA203" s="22">
        <f t="shared" si="15"/>
        <v>-1</v>
      </c>
      <c r="AB203" s="24">
        <v>8</v>
      </c>
      <c r="AC203" s="24">
        <v>8</v>
      </c>
    </row>
    <row r="204" spans="1:33" s="4" customFormat="1" x14ac:dyDescent="0.25">
      <c r="A204" s="22" t="s">
        <v>136</v>
      </c>
      <c r="B204" s="22" t="s">
        <v>16</v>
      </c>
      <c r="C204" s="22" t="s">
        <v>139</v>
      </c>
      <c r="D204" s="22">
        <v>2021</v>
      </c>
      <c r="E204" s="22"/>
      <c r="F204" s="7">
        <v>249941785.96000001</v>
      </c>
      <c r="G204" s="7">
        <v>189216279</v>
      </c>
      <c r="H204" s="23">
        <f t="shared" si="12"/>
        <v>0.75704139775284174</v>
      </c>
      <c r="I204" s="22"/>
      <c r="J204" s="22" t="s">
        <v>163</v>
      </c>
      <c r="K204" s="22"/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4</v>
      </c>
      <c r="R204" s="22">
        <f t="shared" si="13"/>
        <v>4</v>
      </c>
      <c r="S204" s="22"/>
      <c r="T204" s="22">
        <v>0</v>
      </c>
      <c r="U204" s="22">
        <v>0</v>
      </c>
      <c r="V204" s="5">
        <v>1</v>
      </c>
      <c r="W204" s="5">
        <v>2</v>
      </c>
      <c r="X204" s="5">
        <v>0</v>
      </c>
      <c r="Y204" s="22">
        <v>0</v>
      </c>
      <c r="Z204" s="22">
        <f t="shared" si="14"/>
        <v>3</v>
      </c>
      <c r="AA204" s="22">
        <f t="shared" si="15"/>
        <v>1</v>
      </c>
      <c r="AB204" s="24">
        <v>9</v>
      </c>
      <c r="AC204" s="24">
        <v>9</v>
      </c>
      <c r="AD204" s="3"/>
      <c r="AE204" s="3"/>
      <c r="AF204" s="3"/>
      <c r="AG204" s="3"/>
    </row>
    <row r="205" spans="1:33" x14ac:dyDescent="0.25">
      <c r="A205" s="22" t="s">
        <v>140</v>
      </c>
      <c r="B205" s="22"/>
      <c r="C205" s="22"/>
      <c r="D205" s="22">
        <v>2015</v>
      </c>
      <c r="E205" s="22"/>
      <c r="F205" s="7">
        <v>434425726</v>
      </c>
      <c r="G205" s="27" t="s">
        <v>162</v>
      </c>
      <c r="H205" s="23">
        <v>0.78380000000000005</v>
      </c>
      <c r="I205" s="22"/>
      <c r="J205" s="22" t="s">
        <v>163</v>
      </c>
      <c r="K205" s="22"/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f t="shared" si="13"/>
        <v>0</v>
      </c>
      <c r="S205" s="22"/>
      <c r="T205" s="22">
        <v>0</v>
      </c>
      <c r="U205" s="22">
        <v>0</v>
      </c>
      <c r="V205" s="22">
        <v>0</v>
      </c>
      <c r="W205" s="22">
        <v>0</v>
      </c>
      <c r="X205" s="22">
        <v>0</v>
      </c>
      <c r="Y205" s="22">
        <v>0</v>
      </c>
      <c r="Z205" s="22">
        <f t="shared" si="14"/>
        <v>0</v>
      </c>
      <c r="AA205" s="22">
        <f t="shared" si="15"/>
        <v>0</v>
      </c>
      <c r="AB205" s="24">
        <v>0</v>
      </c>
      <c r="AC205" s="25">
        <v>0</v>
      </c>
    </row>
    <row r="206" spans="1:33" x14ac:dyDescent="0.25">
      <c r="A206" s="22" t="s">
        <v>140</v>
      </c>
      <c r="B206" s="22" t="s">
        <v>141</v>
      </c>
      <c r="C206" s="22" t="s">
        <v>142</v>
      </c>
      <c r="D206" s="22">
        <v>2016</v>
      </c>
      <c r="E206" s="22"/>
      <c r="F206" s="7">
        <v>1163272310</v>
      </c>
      <c r="G206" s="8">
        <v>1009000000</v>
      </c>
      <c r="H206" s="23">
        <f t="shared" si="12"/>
        <v>0.86738074251935049</v>
      </c>
      <c r="I206" s="22"/>
      <c r="J206" s="22" t="s">
        <v>163</v>
      </c>
      <c r="K206" s="22"/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0</v>
      </c>
      <c r="R206" s="22">
        <f t="shared" si="13"/>
        <v>0</v>
      </c>
      <c r="S206" s="22"/>
      <c r="T206" s="22">
        <v>0</v>
      </c>
      <c r="U206" s="22">
        <v>0</v>
      </c>
      <c r="V206" s="22">
        <v>0</v>
      </c>
      <c r="W206" s="22">
        <v>0</v>
      </c>
      <c r="X206" s="22">
        <v>0</v>
      </c>
      <c r="Y206" s="22">
        <v>0</v>
      </c>
      <c r="Z206" s="22">
        <f t="shared" si="14"/>
        <v>0</v>
      </c>
      <c r="AA206" s="22">
        <f t="shared" si="15"/>
        <v>0</v>
      </c>
      <c r="AB206" s="24">
        <v>0</v>
      </c>
      <c r="AC206" s="25">
        <v>0</v>
      </c>
    </row>
    <row r="207" spans="1:33" x14ac:dyDescent="0.25">
      <c r="A207" s="22" t="s">
        <v>140</v>
      </c>
      <c r="B207" s="22" t="s">
        <v>20</v>
      </c>
      <c r="C207" s="22" t="s">
        <v>143</v>
      </c>
      <c r="D207" s="22">
        <v>2017</v>
      </c>
      <c r="E207" s="22"/>
      <c r="F207" s="7">
        <v>1497677255</v>
      </c>
      <c r="G207" s="7">
        <v>1009000000</v>
      </c>
      <c r="H207" s="23">
        <f t="shared" si="12"/>
        <v>0.67370990420763255</v>
      </c>
      <c r="I207" s="22"/>
      <c r="J207" s="22" t="s">
        <v>163</v>
      </c>
      <c r="K207" s="22"/>
      <c r="L207" s="22">
        <v>0</v>
      </c>
      <c r="M207" s="22">
        <v>2</v>
      </c>
      <c r="N207" s="22">
        <v>30</v>
      </c>
      <c r="O207" s="22">
        <v>0</v>
      </c>
      <c r="P207" s="22">
        <v>0</v>
      </c>
      <c r="Q207" s="22">
        <v>0</v>
      </c>
      <c r="R207" s="22">
        <f t="shared" si="13"/>
        <v>32</v>
      </c>
      <c r="S207" s="22"/>
      <c r="T207" s="22">
        <v>0</v>
      </c>
      <c r="U207" s="22">
        <v>0</v>
      </c>
      <c r="V207" s="22">
        <v>0</v>
      </c>
      <c r="W207" s="22">
        <v>0</v>
      </c>
      <c r="X207" s="22">
        <v>0</v>
      </c>
      <c r="Y207" s="22">
        <v>0</v>
      </c>
      <c r="Z207" s="22">
        <f t="shared" si="14"/>
        <v>0</v>
      </c>
      <c r="AA207" s="22">
        <f t="shared" si="15"/>
        <v>32</v>
      </c>
      <c r="AB207" s="24">
        <v>32</v>
      </c>
      <c r="AC207" s="25">
        <v>32</v>
      </c>
    </row>
    <row r="208" spans="1:33" x14ac:dyDescent="0.25">
      <c r="A208" s="22" t="s">
        <v>140</v>
      </c>
      <c r="B208" s="22" t="s">
        <v>141</v>
      </c>
      <c r="C208" s="22" t="s">
        <v>144</v>
      </c>
      <c r="D208" s="22">
        <v>2018</v>
      </c>
      <c r="E208" s="22"/>
      <c r="F208" s="7">
        <v>1300859502</v>
      </c>
      <c r="G208" s="7">
        <v>1109900000</v>
      </c>
      <c r="H208" s="23">
        <f t="shared" si="12"/>
        <v>0.85320512960361183</v>
      </c>
      <c r="I208" s="22"/>
      <c r="J208" s="22" t="s">
        <v>163</v>
      </c>
      <c r="K208" s="22"/>
      <c r="L208" s="22">
        <v>0</v>
      </c>
      <c r="M208" s="22">
        <v>0</v>
      </c>
      <c r="N208" s="22">
        <v>0</v>
      </c>
      <c r="O208" s="22">
        <v>1</v>
      </c>
      <c r="P208" s="22">
        <v>0</v>
      </c>
      <c r="Q208" s="22">
        <v>0</v>
      </c>
      <c r="R208" s="22">
        <f t="shared" si="13"/>
        <v>1</v>
      </c>
      <c r="S208" s="22"/>
      <c r="T208" s="22">
        <v>0</v>
      </c>
      <c r="U208" s="22">
        <v>0</v>
      </c>
      <c r="V208" s="22">
        <v>0</v>
      </c>
      <c r="W208" s="22">
        <v>0</v>
      </c>
      <c r="X208" s="22">
        <v>0</v>
      </c>
      <c r="Y208" s="22">
        <v>0</v>
      </c>
      <c r="Z208" s="22">
        <f t="shared" si="14"/>
        <v>0</v>
      </c>
      <c r="AA208" s="22">
        <f t="shared" si="15"/>
        <v>1</v>
      </c>
      <c r="AB208" s="24">
        <v>33</v>
      </c>
      <c r="AC208" s="25">
        <v>33</v>
      </c>
    </row>
    <row r="209" spans="1:33" x14ac:dyDescent="0.25">
      <c r="A209" s="22" t="s">
        <v>140</v>
      </c>
      <c r="B209" s="22"/>
      <c r="C209" s="22"/>
      <c r="D209" s="22">
        <v>2019</v>
      </c>
      <c r="E209" s="22"/>
      <c r="F209" s="7">
        <v>612434309</v>
      </c>
      <c r="G209" s="7">
        <v>551190878</v>
      </c>
      <c r="H209" s="23">
        <f t="shared" si="12"/>
        <v>0.89999999983671719</v>
      </c>
      <c r="I209" s="22"/>
      <c r="J209" s="22" t="s">
        <v>163</v>
      </c>
      <c r="K209" s="22"/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f t="shared" si="13"/>
        <v>0</v>
      </c>
      <c r="S209" s="22"/>
      <c r="T209" s="22">
        <v>0</v>
      </c>
      <c r="U209" s="22">
        <v>0</v>
      </c>
      <c r="V209" s="22">
        <v>0</v>
      </c>
      <c r="W209" s="22">
        <v>0</v>
      </c>
      <c r="X209" s="22">
        <v>0</v>
      </c>
      <c r="Y209" s="22">
        <v>0</v>
      </c>
      <c r="Z209" s="22">
        <f t="shared" si="14"/>
        <v>0</v>
      </c>
      <c r="AA209" s="22">
        <f t="shared" si="15"/>
        <v>0</v>
      </c>
      <c r="AB209" s="24">
        <v>33</v>
      </c>
      <c r="AC209" s="25">
        <v>33</v>
      </c>
    </row>
    <row r="210" spans="1:33" x14ac:dyDescent="0.25">
      <c r="A210" s="22" t="s">
        <v>140</v>
      </c>
      <c r="B210" s="22"/>
      <c r="C210" s="22"/>
      <c r="D210" s="22">
        <v>2020</v>
      </c>
      <c r="E210" s="22"/>
      <c r="F210" s="7">
        <v>740116231</v>
      </c>
      <c r="G210" s="7">
        <v>546008047</v>
      </c>
      <c r="H210" s="23">
        <f t="shared" si="12"/>
        <v>0.73773283726296224</v>
      </c>
      <c r="I210" s="22"/>
      <c r="J210" s="22" t="s">
        <v>163</v>
      </c>
      <c r="K210" s="22"/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  <c r="R210" s="22">
        <f t="shared" si="13"/>
        <v>0</v>
      </c>
      <c r="S210" s="22"/>
      <c r="T210" s="22">
        <v>0</v>
      </c>
      <c r="U210" s="22">
        <v>0</v>
      </c>
      <c r="V210" s="22">
        <v>0</v>
      </c>
      <c r="W210" s="22">
        <v>0</v>
      </c>
      <c r="X210" s="22">
        <v>0</v>
      </c>
      <c r="Y210" s="22">
        <v>0</v>
      </c>
      <c r="Z210" s="22">
        <f t="shared" si="14"/>
        <v>0</v>
      </c>
      <c r="AA210" s="22">
        <f t="shared" si="15"/>
        <v>0</v>
      </c>
      <c r="AB210" s="24">
        <v>33</v>
      </c>
      <c r="AC210" s="25">
        <v>33</v>
      </c>
    </row>
    <row r="211" spans="1:33" s="4" customFormat="1" x14ac:dyDescent="0.25">
      <c r="A211" s="22" t="s">
        <v>140</v>
      </c>
      <c r="B211" s="22" t="s">
        <v>22</v>
      </c>
      <c r="C211" s="22" t="s">
        <v>145</v>
      </c>
      <c r="D211" s="22">
        <v>2021</v>
      </c>
      <c r="E211" s="22"/>
      <c r="F211" s="7">
        <v>1061397920</v>
      </c>
      <c r="G211" s="7">
        <v>1061397920</v>
      </c>
      <c r="H211" s="23">
        <f t="shared" si="12"/>
        <v>1</v>
      </c>
      <c r="I211" s="22"/>
      <c r="J211" s="22" t="s">
        <v>163</v>
      </c>
      <c r="K211" s="22"/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15</v>
      </c>
      <c r="R211" s="22">
        <f t="shared" si="13"/>
        <v>15</v>
      </c>
      <c r="S211" s="22"/>
      <c r="T211" s="22">
        <v>0</v>
      </c>
      <c r="U211" s="22">
        <v>0</v>
      </c>
      <c r="V211" s="22">
        <v>0</v>
      </c>
      <c r="W211" s="22">
        <v>0</v>
      </c>
      <c r="X211" s="22">
        <v>0</v>
      </c>
      <c r="Y211" s="22">
        <v>0</v>
      </c>
      <c r="Z211" s="22">
        <f t="shared" si="14"/>
        <v>0</v>
      </c>
      <c r="AA211" s="22">
        <f t="shared" si="15"/>
        <v>15</v>
      </c>
      <c r="AB211" s="24">
        <v>48</v>
      </c>
      <c r="AC211" s="25">
        <v>48</v>
      </c>
      <c r="AD211" s="3"/>
      <c r="AE211" s="3"/>
      <c r="AF211" s="3"/>
      <c r="AG211" s="3"/>
    </row>
    <row r="212" spans="1:33" x14ac:dyDescent="0.25">
      <c r="A212" s="22" t="s">
        <v>146</v>
      </c>
      <c r="B212" s="22" t="s">
        <v>22</v>
      </c>
      <c r="C212" s="22" t="s">
        <v>147</v>
      </c>
      <c r="D212" s="22">
        <v>2015</v>
      </c>
      <c r="E212" s="22"/>
      <c r="F212" s="7">
        <v>329530785.11000001</v>
      </c>
      <c r="G212" s="7">
        <v>235000000</v>
      </c>
      <c r="H212" s="23">
        <f t="shared" si="12"/>
        <v>0.7131351928820705</v>
      </c>
      <c r="I212" s="22"/>
      <c r="J212" s="22" t="s">
        <v>163</v>
      </c>
      <c r="K212" s="22"/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0</v>
      </c>
      <c r="R212" s="22">
        <f t="shared" si="13"/>
        <v>0</v>
      </c>
      <c r="S212" s="22"/>
      <c r="T212" s="22">
        <v>0</v>
      </c>
      <c r="U212" s="22">
        <v>0</v>
      </c>
      <c r="V212" s="22">
        <v>0</v>
      </c>
      <c r="W212" s="22">
        <v>0</v>
      </c>
      <c r="X212" s="22">
        <v>0</v>
      </c>
      <c r="Y212" s="22">
        <v>0</v>
      </c>
      <c r="Z212" s="22">
        <f t="shared" si="14"/>
        <v>0</v>
      </c>
      <c r="AA212" s="22">
        <f t="shared" si="15"/>
        <v>0</v>
      </c>
      <c r="AB212" s="24">
        <v>0</v>
      </c>
      <c r="AC212" s="22">
        <v>0</v>
      </c>
    </row>
    <row r="213" spans="1:33" x14ac:dyDescent="0.25">
      <c r="A213" s="22" t="s">
        <v>146</v>
      </c>
      <c r="B213" s="22"/>
      <c r="C213" s="22"/>
      <c r="D213" s="22">
        <v>2016</v>
      </c>
      <c r="E213" s="22"/>
      <c r="F213" s="7">
        <v>181820206.56</v>
      </c>
      <c r="G213" s="7">
        <v>164739988</v>
      </c>
      <c r="H213" s="23">
        <f t="shared" si="12"/>
        <v>0.90605984404509188</v>
      </c>
      <c r="I213" s="22"/>
      <c r="J213" s="22" t="s">
        <v>163</v>
      </c>
      <c r="K213" s="22"/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f t="shared" si="13"/>
        <v>0</v>
      </c>
      <c r="S213" s="22"/>
      <c r="T213" s="22">
        <v>0</v>
      </c>
      <c r="U213" s="22">
        <v>0</v>
      </c>
      <c r="V213" s="22">
        <v>0</v>
      </c>
      <c r="W213" s="22">
        <v>0</v>
      </c>
      <c r="X213" s="22">
        <v>0</v>
      </c>
      <c r="Y213" s="22">
        <v>0</v>
      </c>
      <c r="Z213" s="22">
        <f t="shared" si="14"/>
        <v>0</v>
      </c>
      <c r="AA213" s="22">
        <f t="shared" si="15"/>
        <v>0</v>
      </c>
      <c r="AB213" s="24">
        <v>0</v>
      </c>
      <c r="AC213" s="22">
        <v>0</v>
      </c>
    </row>
    <row r="214" spans="1:33" x14ac:dyDescent="0.25">
      <c r="A214" s="22" t="s">
        <v>146</v>
      </c>
      <c r="B214" s="22"/>
      <c r="C214" s="22"/>
      <c r="D214" s="22">
        <v>2017</v>
      </c>
      <c r="E214" s="22"/>
      <c r="F214" s="7">
        <v>250453778.03</v>
      </c>
      <c r="G214" s="7">
        <v>180000000</v>
      </c>
      <c r="H214" s="23">
        <f t="shared" si="12"/>
        <v>0.71869548711075593</v>
      </c>
      <c r="I214" s="22"/>
      <c r="J214" s="22" t="s">
        <v>163</v>
      </c>
      <c r="K214" s="22"/>
      <c r="L214" s="22">
        <v>0</v>
      </c>
      <c r="M214" s="22">
        <v>10</v>
      </c>
      <c r="N214" s="22">
        <v>16</v>
      </c>
      <c r="O214" s="22">
        <v>0</v>
      </c>
      <c r="P214" s="22">
        <v>0</v>
      </c>
      <c r="Q214" s="22">
        <v>0</v>
      </c>
      <c r="R214" s="22">
        <f t="shared" si="13"/>
        <v>26</v>
      </c>
      <c r="S214" s="22"/>
      <c r="T214" s="22">
        <v>0</v>
      </c>
      <c r="U214" s="5">
        <v>2</v>
      </c>
      <c r="V214" s="5">
        <v>0</v>
      </c>
      <c r="W214" s="5">
        <v>0</v>
      </c>
      <c r="X214" s="22">
        <v>0</v>
      </c>
      <c r="Y214" s="22">
        <v>0</v>
      </c>
      <c r="Z214" s="22">
        <f t="shared" si="14"/>
        <v>2</v>
      </c>
      <c r="AA214" s="22">
        <f t="shared" si="15"/>
        <v>24</v>
      </c>
      <c r="AB214" s="24">
        <v>24</v>
      </c>
      <c r="AC214" s="24">
        <v>24</v>
      </c>
    </row>
    <row r="215" spans="1:33" x14ac:dyDescent="0.25">
      <c r="A215" s="22" t="s">
        <v>146</v>
      </c>
      <c r="B215" s="22" t="s">
        <v>16</v>
      </c>
      <c r="C215" s="22" t="s">
        <v>148</v>
      </c>
      <c r="D215" s="22">
        <v>2018</v>
      </c>
      <c r="E215" s="22"/>
      <c r="F215" s="7">
        <v>373643842.5</v>
      </c>
      <c r="G215" s="7">
        <v>303000000</v>
      </c>
      <c r="H215" s="23">
        <f t="shared" si="12"/>
        <v>0.81093267313778894</v>
      </c>
      <c r="I215" s="22"/>
      <c r="J215" s="22" t="s">
        <v>163</v>
      </c>
      <c r="K215" s="22"/>
      <c r="L215" s="22">
        <v>0</v>
      </c>
      <c r="M215" s="22">
        <v>0</v>
      </c>
      <c r="N215" s="22">
        <v>0</v>
      </c>
      <c r="O215" s="22">
        <v>6</v>
      </c>
      <c r="P215" s="22">
        <v>0</v>
      </c>
      <c r="Q215" s="22">
        <v>0</v>
      </c>
      <c r="R215" s="22">
        <f t="shared" si="13"/>
        <v>6</v>
      </c>
      <c r="S215" s="22"/>
      <c r="T215" s="22">
        <v>0</v>
      </c>
      <c r="U215" s="5">
        <v>0</v>
      </c>
      <c r="V215" s="5">
        <v>0</v>
      </c>
      <c r="W215" s="5">
        <v>0</v>
      </c>
      <c r="X215" s="22">
        <v>0</v>
      </c>
      <c r="Y215" s="22">
        <v>0</v>
      </c>
      <c r="Z215" s="22">
        <f t="shared" si="14"/>
        <v>0</v>
      </c>
      <c r="AA215" s="22">
        <f t="shared" si="15"/>
        <v>6</v>
      </c>
      <c r="AB215" s="24">
        <v>30</v>
      </c>
      <c r="AC215" s="24">
        <v>30</v>
      </c>
    </row>
    <row r="216" spans="1:33" x14ac:dyDescent="0.25">
      <c r="A216" s="22" t="s">
        <v>146</v>
      </c>
      <c r="B216" s="22"/>
      <c r="C216" s="22"/>
      <c r="D216" s="22">
        <v>2019</v>
      </c>
      <c r="E216" s="22"/>
      <c r="F216" s="7">
        <v>208796746.25</v>
      </c>
      <c r="G216" s="7">
        <v>184596745</v>
      </c>
      <c r="H216" s="23">
        <f t="shared" si="12"/>
        <v>0.88409780475685928</v>
      </c>
      <c r="I216" s="22"/>
      <c r="J216" s="22" t="s">
        <v>163</v>
      </c>
      <c r="K216" s="22"/>
      <c r="L216" s="22">
        <v>0</v>
      </c>
      <c r="M216" s="22">
        <v>0</v>
      </c>
      <c r="N216" s="22">
        <v>0</v>
      </c>
      <c r="O216" s="22">
        <v>0</v>
      </c>
      <c r="P216" s="22">
        <v>0</v>
      </c>
      <c r="Q216" s="22">
        <v>0</v>
      </c>
      <c r="R216" s="22">
        <f t="shared" si="13"/>
        <v>0</v>
      </c>
      <c r="S216" s="22"/>
      <c r="T216" s="22">
        <v>0</v>
      </c>
      <c r="U216" s="5">
        <v>2</v>
      </c>
      <c r="V216" s="5">
        <v>1</v>
      </c>
      <c r="W216" s="5">
        <v>2</v>
      </c>
      <c r="X216" s="22">
        <v>0</v>
      </c>
      <c r="Y216" s="22">
        <v>0</v>
      </c>
      <c r="Z216" s="22">
        <f t="shared" si="14"/>
        <v>5</v>
      </c>
      <c r="AA216" s="22">
        <f t="shared" si="15"/>
        <v>-5</v>
      </c>
      <c r="AB216" s="24">
        <v>25</v>
      </c>
      <c r="AC216" s="24">
        <v>25</v>
      </c>
    </row>
    <row r="217" spans="1:33" x14ac:dyDescent="0.25">
      <c r="A217" s="22" t="s">
        <v>146</v>
      </c>
      <c r="B217" s="22"/>
      <c r="C217" s="22"/>
      <c r="D217" s="22">
        <v>2020</v>
      </c>
      <c r="E217" s="22"/>
      <c r="F217" s="7">
        <v>208235747.80000001</v>
      </c>
      <c r="G217" s="7">
        <v>208235747.80000001</v>
      </c>
      <c r="H217" s="23">
        <f t="shared" si="12"/>
        <v>1</v>
      </c>
      <c r="I217" s="22"/>
      <c r="J217" s="22" t="s">
        <v>163</v>
      </c>
      <c r="K217" s="22"/>
      <c r="L217" s="22">
        <v>0</v>
      </c>
      <c r="M217" s="22">
        <v>0</v>
      </c>
      <c r="N217" s="22">
        <v>0</v>
      </c>
      <c r="O217" s="22">
        <v>0</v>
      </c>
      <c r="P217" s="22">
        <v>0</v>
      </c>
      <c r="Q217" s="22">
        <v>0</v>
      </c>
      <c r="R217" s="22">
        <f t="shared" si="13"/>
        <v>0</v>
      </c>
      <c r="S217" s="22"/>
      <c r="T217" s="22">
        <v>0</v>
      </c>
      <c r="U217" s="5">
        <v>1</v>
      </c>
      <c r="V217" s="5">
        <v>6</v>
      </c>
      <c r="W217" s="5">
        <v>1</v>
      </c>
      <c r="X217" s="22">
        <v>0</v>
      </c>
      <c r="Y217" s="22">
        <v>0</v>
      </c>
      <c r="Z217" s="22">
        <f t="shared" si="14"/>
        <v>8</v>
      </c>
      <c r="AA217" s="22">
        <f t="shared" si="15"/>
        <v>-8</v>
      </c>
      <c r="AB217" s="24">
        <v>17</v>
      </c>
      <c r="AC217" s="24">
        <v>17</v>
      </c>
    </row>
    <row r="218" spans="1:33" s="4" customFormat="1" x14ac:dyDescent="0.25">
      <c r="A218" s="22" t="s">
        <v>146</v>
      </c>
      <c r="B218" s="22" t="s">
        <v>22</v>
      </c>
      <c r="C218" s="22" t="s">
        <v>149</v>
      </c>
      <c r="D218" s="22">
        <v>2021</v>
      </c>
      <c r="E218" s="22"/>
      <c r="F218" s="7">
        <v>424385946.66000003</v>
      </c>
      <c r="G218" s="7">
        <v>362000000</v>
      </c>
      <c r="H218" s="23">
        <f t="shared" si="12"/>
        <v>0.85299714292853102</v>
      </c>
      <c r="I218" s="22"/>
      <c r="J218" s="22" t="s">
        <v>163</v>
      </c>
      <c r="K218" s="22"/>
      <c r="L218" s="22">
        <v>0</v>
      </c>
      <c r="M218" s="22">
        <v>0</v>
      </c>
      <c r="N218" s="22">
        <v>0</v>
      </c>
      <c r="O218" s="22">
        <v>0</v>
      </c>
      <c r="P218" s="22">
        <v>0</v>
      </c>
      <c r="Q218" s="22">
        <v>8</v>
      </c>
      <c r="R218" s="22">
        <f t="shared" si="13"/>
        <v>8</v>
      </c>
      <c r="S218" s="22"/>
      <c r="T218" s="22">
        <v>0</v>
      </c>
      <c r="U218" s="22">
        <v>0</v>
      </c>
      <c r="V218" s="22">
        <v>0</v>
      </c>
      <c r="W218" s="22">
        <v>0</v>
      </c>
      <c r="X218" s="22">
        <v>0</v>
      </c>
      <c r="Y218" s="22">
        <v>0</v>
      </c>
      <c r="Z218" s="22">
        <f t="shared" si="14"/>
        <v>0</v>
      </c>
      <c r="AA218" s="22">
        <f t="shared" si="15"/>
        <v>8</v>
      </c>
      <c r="AB218" s="24">
        <v>25</v>
      </c>
      <c r="AC218" s="24">
        <v>25</v>
      </c>
      <c r="AD218" s="3"/>
      <c r="AE218" s="3"/>
      <c r="AF218" s="3"/>
      <c r="AG218" s="3"/>
    </row>
    <row r="219" spans="1:33" x14ac:dyDescent="0.25">
      <c r="A219" s="22" t="s">
        <v>150</v>
      </c>
      <c r="B219" s="22"/>
      <c r="C219" s="22"/>
      <c r="D219" s="22">
        <v>2015</v>
      </c>
      <c r="E219" s="22"/>
      <c r="F219" s="7">
        <v>133729353.31999999</v>
      </c>
      <c r="G219" s="7">
        <v>98957602</v>
      </c>
      <c r="H219" s="23">
        <f t="shared" si="12"/>
        <v>0.73998415114746785</v>
      </c>
      <c r="I219" s="22"/>
      <c r="J219" s="22" t="s">
        <v>163</v>
      </c>
      <c r="K219" s="22"/>
      <c r="L219" s="22">
        <v>0</v>
      </c>
      <c r="M219" s="22">
        <v>0</v>
      </c>
      <c r="N219" s="22">
        <v>0</v>
      </c>
      <c r="O219" s="22">
        <v>0</v>
      </c>
      <c r="P219" s="22">
        <v>0</v>
      </c>
      <c r="Q219" s="22">
        <v>0</v>
      </c>
      <c r="R219" s="22">
        <f t="shared" si="13"/>
        <v>0</v>
      </c>
      <c r="S219" s="22"/>
      <c r="T219" s="22">
        <v>0</v>
      </c>
      <c r="U219" s="22">
        <v>0</v>
      </c>
      <c r="V219" s="22">
        <v>0</v>
      </c>
      <c r="W219" s="22">
        <v>0</v>
      </c>
      <c r="X219" s="22">
        <v>0</v>
      </c>
      <c r="Y219" s="22">
        <v>0</v>
      </c>
      <c r="Z219" s="22">
        <f t="shared" si="14"/>
        <v>0</v>
      </c>
      <c r="AA219" s="22">
        <f t="shared" si="15"/>
        <v>0</v>
      </c>
      <c r="AB219" s="24">
        <v>0</v>
      </c>
      <c r="AC219" s="24">
        <v>0</v>
      </c>
    </row>
    <row r="220" spans="1:33" x14ac:dyDescent="0.25">
      <c r="A220" s="22" t="s">
        <v>150</v>
      </c>
      <c r="B220" s="22" t="s">
        <v>16</v>
      </c>
      <c r="C220" s="22" t="s">
        <v>151</v>
      </c>
      <c r="D220" s="22">
        <v>2016</v>
      </c>
      <c r="E220" s="22"/>
      <c r="F220" s="7">
        <v>319857235.79000002</v>
      </c>
      <c r="G220" s="7">
        <v>250848639</v>
      </c>
      <c r="H220" s="23">
        <f t="shared" si="12"/>
        <v>0.78425188156347625</v>
      </c>
      <c r="I220" s="22"/>
      <c r="J220" s="22" t="s">
        <v>163</v>
      </c>
      <c r="K220" s="22"/>
      <c r="L220" s="22">
        <v>0</v>
      </c>
      <c r="M220" s="22">
        <v>0</v>
      </c>
      <c r="N220" s="22">
        <v>0</v>
      </c>
      <c r="O220" s="22">
        <v>0</v>
      </c>
      <c r="P220" s="22">
        <v>0</v>
      </c>
      <c r="Q220" s="22">
        <v>0</v>
      </c>
      <c r="R220" s="22">
        <f t="shared" si="13"/>
        <v>0</v>
      </c>
      <c r="S220" s="22"/>
      <c r="T220" s="22">
        <v>0</v>
      </c>
      <c r="U220" s="22">
        <v>0</v>
      </c>
      <c r="V220" s="22">
        <v>0</v>
      </c>
      <c r="W220" s="22">
        <v>0</v>
      </c>
      <c r="X220" s="22">
        <v>0</v>
      </c>
      <c r="Y220" s="22">
        <v>0</v>
      </c>
      <c r="Z220" s="22">
        <f t="shared" si="14"/>
        <v>0</v>
      </c>
      <c r="AA220" s="22">
        <f t="shared" si="15"/>
        <v>0</v>
      </c>
      <c r="AB220" s="24">
        <v>0</v>
      </c>
      <c r="AC220" s="24">
        <v>0</v>
      </c>
    </row>
    <row r="221" spans="1:33" x14ac:dyDescent="0.25">
      <c r="A221" s="22" t="s">
        <v>150</v>
      </c>
      <c r="B221" s="22"/>
      <c r="C221" s="22"/>
      <c r="D221" s="22">
        <v>2017</v>
      </c>
      <c r="E221" s="22"/>
      <c r="F221" s="7">
        <v>131828764.19</v>
      </c>
      <c r="G221" s="7">
        <v>100285365</v>
      </c>
      <c r="H221" s="23">
        <f t="shared" si="12"/>
        <v>0.76072445657961529</v>
      </c>
      <c r="I221" s="22"/>
      <c r="J221" s="22" t="s">
        <v>163</v>
      </c>
      <c r="K221" s="22"/>
      <c r="L221" s="22">
        <v>0</v>
      </c>
      <c r="M221" s="22">
        <v>6</v>
      </c>
      <c r="N221" s="22">
        <v>5</v>
      </c>
      <c r="O221" s="22">
        <v>0</v>
      </c>
      <c r="P221" s="22">
        <v>0</v>
      </c>
      <c r="Q221" s="22">
        <v>0</v>
      </c>
      <c r="R221" s="22">
        <f t="shared" si="13"/>
        <v>11</v>
      </c>
      <c r="S221" s="22"/>
      <c r="T221" s="22">
        <v>0</v>
      </c>
      <c r="U221" s="22">
        <v>0</v>
      </c>
      <c r="V221" s="22">
        <v>0</v>
      </c>
      <c r="W221" s="22">
        <v>0</v>
      </c>
      <c r="X221" s="22">
        <v>0</v>
      </c>
      <c r="Y221" s="22">
        <v>0</v>
      </c>
      <c r="Z221" s="22">
        <f t="shared" si="14"/>
        <v>0</v>
      </c>
      <c r="AA221" s="22">
        <f t="shared" si="15"/>
        <v>11</v>
      </c>
      <c r="AB221" s="24">
        <v>11</v>
      </c>
      <c r="AC221" s="24">
        <v>11</v>
      </c>
    </row>
    <row r="222" spans="1:33" x14ac:dyDescent="0.25">
      <c r="A222" s="22" t="s">
        <v>150</v>
      </c>
      <c r="B222" s="22" t="s">
        <v>22</v>
      </c>
      <c r="C222" s="22" t="s">
        <v>152</v>
      </c>
      <c r="D222" s="22">
        <v>2018</v>
      </c>
      <c r="E222" s="22"/>
      <c r="F222" s="7">
        <v>313773910.91000003</v>
      </c>
      <c r="G222" s="7">
        <v>267985665</v>
      </c>
      <c r="H222" s="23">
        <f t="shared" si="12"/>
        <v>0.85407248876362607</v>
      </c>
      <c r="I222" s="22"/>
      <c r="J222" s="22" t="s">
        <v>163</v>
      </c>
      <c r="K222" s="22"/>
      <c r="L222" s="22">
        <v>0</v>
      </c>
      <c r="M222" s="22">
        <v>0</v>
      </c>
      <c r="N222" s="22">
        <v>0</v>
      </c>
      <c r="O222" s="22">
        <v>5</v>
      </c>
      <c r="P222" s="22">
        <v>0</v>
      </c>
      <c r="Q222" s="22">
        <v>0</v>
      </c>
      <c r="R222" s="22">
        <f t="shared" si="13"/>
        <v>5</v>
      </c>
      <c r="S222" s="22"/>
      <c r="T222" s="22">
        <v>0</v>
      </c>
      <c r="U222" s="5">
        <v>1</v>
      </c>
      <c r="V222" s="5">
        <v>1</v>
      </c>
      <c r="W222" s="5">
        <v>0</v>
      </c>
      <c r="X222" s="22">
        <v>0</v>
      </c>
      <c r="Y222" s="22">
        <v>0</v>
      </c>
      <c r="Z222" s="22">
        <f t="shared" si="14"/>
        <v>2</v>
      </c>
      <c r="AA222" s="22">
        <f t="shared" si="15"/>
        <v>3</v>
      </c>
      <c r="AB222" s="24">
        <v>14</v>
      </c>
      <c r="AC222" s="24">
        <v>14</v>
      </c>
    </row>
    <row r="223" spans="1:33" x14ac:dyDescent="0.25">
      <c r="A223" s="22" t="s">
        <v>150</v>
      </c>
      <c r="B223" s="22"/>
      <c r="C223" s="22"/>
      <c r="D223" s="22">
        <v>2019</v>
      </c>
      <c r="E223" s="22"/>
      <c r="F223" s="7">
        <v>139881563.47999999</v>
      </c>
      <c r="G223" s="8">
        <v>114604496</v>
      </c>
      <c r="H223" s="23">
        <f t="shared" si="12"/>
        <v>0.81929664745551645</v>
      </c>
      <c r="I223" s="22"/>
      <c r="J223" s="22" t="s">
        <v>163</v>
      </c>
      <c r="K223" s="22"/>
      <c r="L223" s="22">
        <v>0</v>
      </c>
      <c r="M223" s="22">
        <v>0</v>
      </c>
      <c r="N223" s="22">
        <v>0</v>
      </c>
      <c r="O223" s="22">
        <v>0</v>
      </c>
      <c r="P223" s="22">
        <v>0</v>
      </c>
      <c r="Q223" s="22">
        <v>0</v>
      </c>
      <c r="R223" s="22">
        <f t="shared" si="13"/>
        <v>0</v>
      </c>
      <c r="S223" s="22"/>
      <c r="T223" s="22">
        <v>0</v>
      </c>
      <c r="U223" s="5">
        <v>0</v>
      </c>
      <c r="V223" s="5">
        <v>1</v>
      </c>
      <c r="W223" s="5">
        <v>0</v>
      </c>
      <c r="X223" s="22">
        <v>0</v>
      </c>
      <c r="Y223" s="22">
        <v>0</v>
      </c>
      <c r="Z223" s="22">
        <f t="shared" si="14"/>
        <v>1</v>
      </c>
      <c r="AA223" s="22">
        <f t="shared" si="15"/>
        <v>-1</v>
      </c>
      <c r="AB223" s="24">
        <v>13</v>
      </c>
      <c r="AC223" s="24">
        <v>13</v>
      </c>
    </row>
    <row r="224" spans="1:33" x14ac:dyDescent="0.25">
      <c r="A224" s="22" t="s">
        <v>150</v>
      </c>
      <c r="B224" s="22"/>
      <c r="C224" s="22"/>
      <c r="D224" s="22">
        <v>2020</v>
      </c>
      <c r="E224" s="22"/>
      <c r="F224" s="7">
        <v>160771611.50999999</v>
      </c>
      <c r="G224" s="8">
        <v>122990766</v>
      </c>
      <c r="H224" s="23">
        <f t="shared" si="12"/>
        <v>0.76500300547369937</v>
      </c>
      <c r="I224" s="22"/>
      <c r="J224" s="22" t="s">
        <v>163</v>
      </c>
      <c r="K224" s="22"/>
      <c r="L224" s="22">
        <v>0</v>
      </c>
      <c r="M224" s="22">
        <v>0</v>
      </c>
      <c r="N224" s="22">
        <v>0</v>
      </c>
      <c r="O224" s="22">
        <v>0</v>
      </c>
      <c r="P224" s="22">
        <v>0</v>
      </c>
      <c r="Q224" s="22">
        <v>0</v>
      </c>
      <c r="R224" s="22">
        <f t="shared" si="13"/>
        <v>0</v>
      </c>
      <c r="S224" s="22"/>
      <c r="T224" s="22">
        <v>0</v>
      </c>
      <c r="U224" s="5">
        <v>0</v>
      </c>
      <c r="V224" s="5">
        <v>0</v>
      </c>
      <c r="W224" s="5">
        <v>0</v>
      </c>
      <c r="X224" s="22">
        <v>0</v>
      </c>
      <c r="Y224" s="22">
        <v>0</v>
      </c>
      <c r="Z224" s="22">
        <f t="shared" si="14"/>
        <v>0</v>
      </c>
      <c r="AA224" s="22">
        <f t="shared" si="15"/>
        <v>0</v>
      </c>
      <c r="AB224" s="24">
        <v>13</v>
      </c>
      <c r="AC224" s="24">
        <v>13</v>
      </c>
    </row>
    <row r="225" spans="1:33" s="4" customFormat="1" x14ac:dyDescent="0.25">
      <c r="A225" s="22" t="s">
        <v>150</v>
      </c>
      <c r="B225" s="22" t="s">
        <v>16</v>
      </c>
      <c r="C225" s="22" t="s">
        <v>153</v>
      </c>
      <c r="D225" s="22">
        <v>2021</v>
      </c>
      <c r="E225" s="22"/>
      <c r="F225" s="7">
        <v>390831759.04000002</v>
      </c>
      <c r="G225" s="7">
        <v>330723511</v>
      </c>
      <c r="H225" s="23">
        <f t="shared" si="12"/>
        <v>0.84620428957041793</v>
      </c>
      <c r="I225" s="22"/>
      <c r="J225" s="22" t="s">
        <v>163</v>
      </c>
      <c r="K225" s="22"/>
      <c r="L225" s="22">
        <v>0</v>
      </c>
      <c r="M225" s="22">
        <v>0</v>
      </c>
      <c r="N225" s="22">
        <v>0</v>
      </c>
      <c r="O225" s="22">
        <v>0</v>
      </c>
      <c r="P225" s="22">
        <v>0</v>
      </c>
      <c r="Q225" s="22">
        <v>2</v>
      </c>
      <c r="R225" s="22">
        <f t="shared" si="13"/>
        <v>2</v>
      </c>
      <c r="S225" s="22"/>
      <c r="T225" s="22">
        <v>0</v>
      </c>
      <c r="U225" s="5">
        <v>0</v>
      </c>
      <c r="V225" s="5">
        <v>0</v>
      </c>
      <c r="W225" s="5">
        <v>2</v>
      </c>
      <c r="X225" s="22">
        <v>0</v>
      </c>
      <c r="Y225" s="22">
        <v>0</v>
      </c>
      <c r="Z225" s="22">
        <f t="shared" si="14"/>
        <v>2</v>
      </c>
      <c r="AA225" s="22">
        <f t="shared" si="15"/>
        <v>0</v>
      </c>
      <c r="AB225" s="24">
        <v>13</v>
      </c>
      <c r="AC225" s="24">
        <v>13</v>
      </c>
      <c r="AD225" s="3"/>
      <c r="AE225" s="3"/>
      <c r="AF225" s="3"/>
      <c r="AG225" s="3"/>
    </row>
    <row r="226" spans="1:33" x14ac:dyDescent="0.25">
      <c r="H226" s="14"/>
    </row>
    <row r="227" spans="1:33" x14ac:dyDescent="0.25">
      <c r="I227" s="28"/>
    </row>
    <row r="229" spans="1:33" x14ac:dyDescent="0.25">
      <c r="F229" s="29"/>
    </row>
    <row r="230" spans="1:33" x14ac:dyDescent="0.25">
      <c r="G23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2022-11-08T08:30:52Z</dcterms:created>
  <dcterms:modified xsi:type="dcterms:W3CDTF">2022-11-10T17:53:42Z</dcterms:modified>
</cp:coreProperties>
</file>