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tom\Desktop\utpl2022\"/>
    </mc:Choice>
  </mc:AlternateContent>
  <bookViews>
    <workbookView xWindow="0" yWindow="0" windowWidth="15345" windowHeight="4575" firstSheet="1" activeTab="2"/>
  </bookViews>
  <sheets>
    <sheet name="ESFUERZOS_IMPLEMENTACION_SOFTWA" sheetId="8" r:id="rId1"/>
    <sheet name="2_HORAS_RUTA_Y_HOLGURAS" sheetId="18" r:id="rId2"/>
    <sheet name="HOLGURAS_RUTA_CRITICA" sheetId="14" r:id="rId3"/>
    <sheet name=" BIFURCACIONES_CRITICAS" sheetId="11" r:id="rId4"/>
    <sheet name="SECUENCIA_SOFTWARE" sheetId="9" r:id="rId5"/>
    <sheet name="CLASES_ARCHIVOS" sheetId="7" r:id="rId6"/>
    <sheet name="CLASIFICACION_ANIMAL" sheetId="4" r:id="rId7"/>
    <sheet name="NECESIDAD_RACION" sheetId="6" r:id="rId8"/>
    <sheet name="CAPACIDADES_DIGERIBLES" sheetId="5" r:id="rId9"/>
    <sheet name="COMPOSICION_INGREDIENTE" sheetId="1" r:id="rId10"/>
    <sheet name="COMPOSICION_MENU" sheetId="2" r:id="rId11"/>
    <sheet name="ALTERNATIVAS_MENU" sheetId="3" r:id="rId12"/>
    <sheet name="RECALCULO_HORAS_PERT_ORIGINALES" sheetId="12" r:id="rId13"/>
    <sheet name="CRONOGRAMA" sheetId="10" r:id="rId14"/>
    <sheet name="ENTREGABLES" sheetId="19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2" l="1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2" i="12"/>
  <c r="M45" i="18" l="1"/>
  <c r="P28" i="18"/>
  <c r="P45" i="18" s="1"/>
  <c r="G25" i="12" l="1"/>
  <c r="G23" i="12"/>
  <c r="G11" i="12"/>
  <c r="E45" i="12" l="1"/>
</calcChain>
</file>

<file path=xl/sharedStrings.xml><?xml version="1.0" encoding="utf-8"?>
<sst xmlns="http://schemas.openxmlformats.org/spreadsheetml/2006/main" count="1004" uniqueCount="373">
  <si>
    <r>
      <rPr>
        <sz val="6"/>
        <rFont val="Arial"/>
        <family val="2"/>
      </rPr>
      <t>PREPARACIÓN</t>
    </r>
  </si>
  <si>
    <r>
      <rPr>
        <sz val="6"/>
        <rFont val="Arial"/>
        <family val="2"/>
      </rPr>
      <t>NUTRIENTES</t>
    </r>
  </si>
  <si>
    <r>
      <rPr>
        <sz val="6"/>
        <rFont val="Arial"/>
        <family val="2"/>
      </rPr>
      <t xml:space="preserve">UNIDAD DE
</t>
    </r>
    <r>
      <rPr>
        <sz val="6"/>
        <rFont val="Arial"/>
        <family val="2"/>
      </rPr>
      <t xml:space="preserve">MEDIDA (COMPRA)
</t>
    </r>
    <r>
      <rPr>
        <sz val="6"/>
        <rFont val="Times New Roman"/>
        <family val="1"/>
      </rPr>
      <t>ar o ce</t>
    </r>
  </si>
  <si>
    <r>
      <rPr>
        <sz val="6"/>
        <rFont val="Times New Roman"/>
        <family val="1"/>
      </rPr>
      <t>Caloría</t>
    </r>
  </si>
  <si>
    <t>COSTE MENU MAS ECONOMICO</t>
  </si>
  <si>
    <t>ALIMENTO</t>
  </si>
  <si>
    <t>PREPARACION</t>
  </si>
  <si>
    <t>GRAMOS EN BRUTO</t>
  </si>
  <si>
    <t>MATERIA SECA</t>
  </si>
  <si>
    <t>COSTO RACION</t>
  </si>
  <si>
    <t>RACIONES DIARIAS</t>
  </si>
  <si>
    <t>% DE MENU</t>
  </si>
  <si>
    <t>COSTE</t>
  </si>
  <si>
    <t>TOTAL DIA</t>
  </si>
  <si>
    <t>% BALANCE CALORIAS</t>
  </si>
  <si>
    <t>%BALANCE CARBOHIDRATOS</t>
  </si>
  <si>
    <t>%BALANCE LIPIDOS</t>
  </si>
  <si>
    <t>EXCESO</t>
  </si>
  <si>
    <t>COSTE MENUS CON SUS EXCESOS CALORICOS</t>
  </si>
  <si>
    <t>Nº MENU</t>
  </si>
  <si>
    <t>FICHA DE LAS CARACTERISTICAS FISICAS-BIOLOGICAS Y SEXUALES DE LA MASCOTA A ALIMENTAR</t>
  </si>
  <si>
    <t>ESPECIE</t>
  </si>
  <si>
    <t>TAMAÑO DE RAZA</t>
  </si>
  <si>
    <t>EDAD</t>
  </si>
  <si>
    <t>ACTIVIDAD</t>
  </si>
  <si>
    <t>PESO</t>
  </si>
  <si>
    <t>ESTADO SEXUAL</t>
  </si>
  <si>
    <t>CLASIFICACION</t>
  </si>
  <si>
    <t>I</t>
  </si>
  <si>
    <t>CAPACIDADES DIGERIBLES POR RACION</t>
  </si>
  <si>
    <t>MINIMO</t>
  </si>
  <si>
    <t>COMUN</t>
  </si>
  <si>
    <t>MAXIMO</t>
  </si>
  <si>
    <t>MATERIA SECA RECOMENDADA</t>
  </si>
  <si>
    <t>VOLUMEN LIQUIDO RECOMENDADO</t>
  </si>
  <si>
    <t>NUMERO DE RACIONES/DIA</t>
  </si>
  <si>
    <t>%HUMEDAD</t>
  </si>
  <si>
    <t>Proteínas
% MS</t>
  </si>
  <si>
    <t>Grasa
%Materia seca</t>
  </si>
  <si>
    <r>
      <rPr>
        <sz val="7"/>
        <rFont val="Times New Roman"/>
        <family val="1"/>
      </rPr>
      <t>Carboh.
%Materia  sec</t>
    </r>
    <r>
      <rPr>
        <sz val="7"/>
        <rFont val="Courier New"/>
        <family val="3"/>
      </rPr>
      <t>a</t>
    </r>
  </si>
  <si>
    <t xml:space="preserve">MATERIA SECA
gr </t>
  </si>
  <si>
    <t>UI VIT A %Materia seca</t>
  </si>
  <si>
    <t>UI VIT D %Materia seca</t>
  </si>
  <si>
    <t>UI VIT E %Materia seca</t>
  </si>
  <si>
    <t>UI TIAMINA %Materia seca</t>
  </si>
  <si>
    <t xml:space="preserve">%hierro materia seca </t>
  </si>
  <si>
    <t>%Calcio materia seca</t>
  </si>
  <si>
    <t>%Fosforo materia seca</t>
  </si>
  <si>
    <t>% Zinc materia seca</t>
  </si>
  <si>
    <t>% Potasio ma materia seca</t>
  </si>
  <si>
    <t>%Sodio
materia seca</t>
  </si>
  <si>
    <t>COSTO
UNIDAD DE
MEDIDA</t>
  </si>
  <si>
    <t>COSTO PORCIÓN
DE UNIDAD DE MEDIDA</t>
  </si>
  <si>
    <t>CLASIFICACION ALIMENTO</t>
  </si>
  <si>
    <t>CLASIFICACION ANIMAL</t>
  </si>
  <si>
    <t>NECESIDADES DE CADA CLASE DE MASCOTA  POR RACION</t>
  </si>
  <si>
    <t>VOLUMEN BRUTO cc</t>
  </si>
  <si>
    <t>VOLUMEN  CC</t>
  </si>
  <si>
    <t>PESO BRUTO
gr cc</t>
  </si>
  <si>
    <t>PROPIEDADES DE CADA ALIMENTO POR NUTRIENTES Y FORMA DE PREPARACION</t>
  </si>
  <si>
    <t>Denominación</t>
  </si>
  <si>
    <t xml:space="preserve">PESO  BRUTO
gr </t>
  </si>
  <si>
    <t>%Caloría/materia seca</t>
  </si>
  <si>
    <t>CALCULO  DE  ESFUERZOS  DE LA PARTE DE IMPLEMENTACION DE SOFTWARE</t>
  </si>
  <si>
    <t>ENTRADAS EXTERNAS (EI)</t>
  </si>
  <si>
    <t>SALIDAS EXTERNAS (EO)</t>
  </si>
  <si>
    <t>CONSULTAS EXTERNAS (EQ)</t>
  </si>
  <si>
    <t>ARCHIVOS LOGICOS INTERNOS (ILF)</t>
  </si>
  <si>
    <t>ARCHIVOS DE INTERFAZ EXTERNOS (EIF)</t>
  </si>
  <si>
    <t>Caso de uso</t>
  </si>
  <si>
    <t xml:space="preserve">Unidades de funcionalidad </t>
  </si>
  <si>
    <t>Archivos accedidos</t>
  </si>
  <si>
    <t>Atributos</t>
  </si>
  <si>
    <t>BAJO</t>
  </si>
  <si>
    <t>MEDIO</t>
  </si>
  <si>
    <t>ALTO</t>
  </si>
  <si>
    <t>9.1.1.5.</t>
  </si>
  <si>
    <t>(A)</t>
  </si>
  <si>
    <t>Necesidad en la ración (B)</t>
  </si>
  <si>
    <t>(A) (B)</t>
  </si>
  <si>
    <t>Capacidades digeribles (#C)</t>
  </si>
  <si>
    <t>(A)(B)(#C)</t>
  </si>
  <si>
    <t>Composición por ingrediente (D)</t>
  </si>
  <si>
    <t>(D)</t>
  </si>
  <si>
    <t>(A)(B)(#C)(D)(#E)</t>
  </si>
  <si>
    <t>(A)(B)(#C)(D)(#E)(F)</t>
  </si>
  <si>
    <t>Archivo cvs con datos (A) (B)(#C)</t>
  </si>
  <si>
    <t>Archivo cvs con datos (D)</t>
  </si>
  <si>
    <t>SUMA</t>
  </si>
  <si>
    <t>Tipo de funcion de usuario</t>
  </si>
  <si>
    <t>Nivel de complejidad</t>
  </si>
  <si>
    <t>Nº</t>
  </si>
  <si>
    <t>Operación</t>
  </si>
  <si>
    <t>Peso</t>
  </si>
  <si>
    <t>Igual a</t>
  </si>
  <si>
    <t>Total</t>
  </si>
  <si>
    <t>Entradas</t>
  </si>
  <si>
    <t>Baja</t>
  </si>
  <si>
    <t>*</t>
  </si>
  <si>
    <t>=</t>
  </si>
  <si>
    <t>Media</t>
  </si>
  <si>
    <t>Alta</t>
  </si>
  <si>
    <t>Salidas</t>
  </si>
  <si>
    <t>Consultas</t>
  </si>
  <si>
    <t>Archivos</t>
  </si>
  <si>
    <t>Interfaces</t>
  </si>
  <si>
    <t>Número de Puntos Función sin ajustar PFSA:</t>
  </si>
  <si>
    <t>Factores de Influencia en la dificultad del sistema</t>
  </si>
  <si>
    <t>Grado (1-5)</t>
  </si>
  <si>
    <t>Motivo</t>
  </si>
  <si>
    <t>1. Comunicaciones de datos</t>
  </si>
  <si>
    <t>Estan estandarizados en zootecnia</t>
  </si>
  <si>
    <t>2. Procesamiento distribuido</t>
  </si>
  <si>
    <t>No se aplicara, pues sera una aplicación descargable</t>
  </si>
  <si>
    <t>3. Objetivos de rendimiento</t>
  </si>
  <si>
    <t>El diseño es muy sencillo</t>
  </si>
  <si>
    <t>4. Configuración de uso intensivo</t>
  </si>
  <si>
    <t>5. Tasas de transacción rapida</t>
  </si>
  <si>
    <t>6. Entrada de datos en linea</t>
  </si>
  <si>
    <t>Para subir los archivos csv de datos una vez completados</t>
  </si>
  <si>
    <t>7. Amigabilidad en el diseño</t>
  </si>
  <si>
    <t>Es muy simple, solo hay 6 datos de entrada, y de salida da menus ordenados por su precio</t>
  </si>
  <si>
    <t>8. Actualización de datos en linea</t>
  </si>
  <si>
    <t>9. Procesamiento complejo</t>
  </si>
  <si>
    <t>Los parametros tienen que cumplir de la manera más reducida los requerimientos</t>
  </si>
  <si>
    <t>10. Reusabilidad</t>
  </si>
  <si>
    <t>Vale para cualquier mascota</t>
  </si>
  <si>
    <t>11.Facilidad de instalación</t>
  </si>
  <si>
    <t>Es un jar autoejecutable, solo hay que tener java instalado</t>
  </si>
  <si>
    <t>12.Facilidad operacional</t>
  </si>
  <si>
    <t>13. Adaptabilidad</t>
  </si>
  <si>
    <t>Se puede implementar adicionalmente como aplicación de celular</t>
  </si>
  <si>
    <t>14. Versatilidad</t>
  </si>
  <si>
    <t>Total  GI -ACT-</t>
  </si>
  <si>
    <t>FA = '0.65+(0.01.*ACT)</t>
  </si>
  <si>
    <t>PFA =PFSA*FA</t>
  </si>
  <si>
    <t>Entorno y lenguaje</t>
  </si>
  <si>
    <t>PFA</t>
  </si>
  <si>
    <t>Esfuerzo =PFA*HorasPF</t>
  </si>
  <si>
    <t>Coste horario =$8/h.</t>
  </si>
  <si>
    <t>Tmeses = (Esfuerzo/4Personas)/8/20</t>
  </si>
  <si>
    <t>Lenguaje de cuarta generación, herramientas visuales</t>
  </si>
  <si>
    <t>Lenguaje de tercera generación Cobol</t>
  </si>
  <si>
    <t>Lenguaje de segunda generación, Ensambladores o C estandar</t>
  </si>
  <si>
    <t>ORDEN DE DESARROLLO DEL SOFTWARE</t>
  </si>
  <si>
    <t>Media de horas por PF</t>
  </si>
  <si>
    <t>lineas de código/PF</t>
  </si>
  <si>
    <t>Clasificación animal (A) con interfaz para usuario</t>
  </si>
  <si>
    <t>Macro de Composicion por menu (#E) con interfaz para usuario</t>
  </si>
  <si>
    <t>Macro Alternativas de menus (F) con interfaz para usuario</t>
  </si>
  <si>
    <t>WBS</t>
  </si>
  <si>
    <t>Name</t>
  </si>
  <si>
    <t>Start</t>
  </si>
  <si>
    <t>Finish</t>
  </si>
  <si>
    <t>Duration</t>
  </si>
  <si>
    <t>Informe de necesidad</t>
  </si>
  <si>
    <t>6h</t>
  </si>
  <si>
    <t>Identificación de Stakeholders</t>
  </si>
  <si>
    <t>2h</t>
  </si>
  <si>
    <t>Definiciones de oportunidad y conveniencia</t>
  </si>
  <si>
    <t>1d</t>
  </si>
  <si>
    <t>Casos de Riesgo Empresarial</t>
  </si>
  <si>
    <t>8h</t>
  </si>
  <si>
    <t>Informe de usabilidad y utilidad para usuario final</t>
  </si>
  <si>
    <t>Definiciones de Calidad del Producto</t>
  </si>
  <si>
    <t>4.1.1</t>
  </si>
  <si>
    <t>Casos de Riesgo de Producto</t>
  </si>
  <si>
    <t>Definiciones de gestión de ingenieria de software</t>
  </si>
  <si>
    <t>0.5d</t>
  </si>
  <si>
    <t>Casos de Riesgo de Proyecto</t>
  </si>
  <si>
    <t>4h</t>
  </si>
  <si>
    <t>Estudio de factibilidad</t>
  </si>
  <si>
    <t>Definición y negociación de requerimientos</t>
  </si>
  <si>
    <t>6.1.1</t>
  </si>
  <si>
    <t>Validación de requerimientos</t>
  </si>
  <si>
    <t>24h</t>
  </si>
  <si>
    <t>Precontrato</t>
  </si>
  <si>
    <t>6d</t>
  </si>
  <si>
    <t>6.2.1</t>
  </si>
  <si>
    <t>Coste y tiempo</t>
  </si>
  <si>
    <t>6.2.1.1</t>
  </si>
  <si>
    <t>Entorno y software de desarrollo</t>
  </si>
  <si>
    <t>6.2.1.2</t>
  </si>
  <si>
    <t>Recursos materiales</t>
  </si>
  <si>
    <t>6.2.1.3</t>
  </si>
  <si>
    <t>Recursos humanos</t>
  </si>
  <si>
    <t>Linea Base Contractual</t>
  </si>
  <si>
    <t>Planificación</t>
  </si>
  <si>
    <t>Tiempo Coste Entregables</t>
  </si>
  <si>
    <t>Ejecución de Proyecto</t>
  </si>
  <si>
    <t>Entregables</t>
  </si>
  <si>
    <t>9.1.1</t>
  </si>
  <si>
    <t>Consultor de raciones alimenticias</t>
  </si>
  <si>
    <t>9.1.1.1</t>
  </si>
  <si>
    <t>Documentación usuario</t>
  </si>
  <si>
    <t>9.1.1.5</t>
  </si>
  <si>
    <t>Datos de Salida</t>
  </si>
  <si>
    <t>9.1.1.5.1</t>
  </si>
  <si>
    <t>9.1.1.5.2</t>
  </si>
  <si>
    <t>9.1.1.5.3</t>
  </si>
  <si>
    <t>9.1.1.5.4</t>
  </si>
  <si>
    <t>4d</t>
  </si>
  <si>
    <t>9.1.1.5.5</t>
  </si>
  <si>
    <t>2d</t>
  </si>
  <si>
    <t>9.1.1.5.6</t>
  </si>
  <si>
    <t>9.1.1.5.7</t>
  </si>
  <si>
    <t>9.1.1.5.8</t>
  </si>
  <si>
    <t>9.1.1.3</t>
  </si>
  <si>
    <t>Monitoreo y control sobre proyecto</t>
  </si>
  <si>
    <t>9.1.1.4</t>
  </si>
  <si>
    <t>Monitoreo y control sobre iteración del producto</t>
  </si>
  <si>
    <t>9.1.1.6</t>
  </si>
  <si>
    <t>Satisfacción de Cliente</t>
  </si>
  <si>
    <t>9.1.4</t>
  </si>
  <si>
    <t>Liberación de producto y adquisición de producto</t>
  </si>
  <si>
    <t>9.1.5</t>
  </si>
  <si>
    <t>Transición (muestra)</t>
  </si>
  <si>
    <t>Publicidad del Producto</t>
  </si>
  <si>
    <t>Cierre</t>
  </si>
  <si>
    <t>Documenta los resultados</t>
  </si>
  <si>
    <t>Fin de garantía</t>
  </si>
  <si>
    <t>Predecessors</t>
  </si>
  <si>
    <t>Successors</t>
  </si>
  <si>
    <t>WBS Predecessors</t>
  </si>
  <si>
    <t>WBS Successors</t>
  </si>
  <si>
    <t>1</t>
  </si>
  <si>
    <t>2</t>
  </si>
  <si>
    <t>3;4</t>
  </si>
  <si>
    <t>3;3.1</t>
  </si>
  <si>
    <t>3</t>
  </si>
  <si>
    <t>6;5;7</t>
  </si>
  <si>
    <t>4.1;4;4.1.1</t>
  </si>
  <si>
    <t>3.1</t>
  </si>
  <si>
    <t>6</t>
  </si>
  <si>
    <t>4.1</t>
  </si>
  <si>
    <t>4</t>
  </si>
  <si>
    <t>9</t>
  </si>
  <si>
    <t>5.1</t>
  </si>
  <si>
    <t>5</t>
  </si>
  <si>
    <t>7</t>
  </si>
  <si>
    <t>15</t>
  </si>
  <si>
    <t>19d</t>
  </si>
  <si>
    <t>6.1</t>
  </si>
  <si>
    <t>16</t>
  </si>
  <si>
    <t>6.2</t>
  </si>
  <si>
    <t>12</t>
  </si>
  <si>
    <t>17</t>
  </si>
  <si>
    <t>18</t>
  </si>
  <si>
    <t>20;21</t>
  </si>
  <si>
    <t>8.1;8.3</t>
  </si>
  <si>
    <t>8</t>
  </si>
  <si>
    <t>8.1</t>
  </si>
  <si>
    <t>8.3</t>
  </si>
  <si>
    <t xml:space="preserve"> Sobre monitoreo y control</t>
  </si>
  <si>
    <t>25</t>
  </si>
  <si>
    <t>11.5d</t>
  </si>
  <si>
    <t>9.1</t>
  </si>
  <si>
    <t>9.5d</t>
  </si>
  <si>
    <t>21</t>
  </si>
  <si>
    <t>27;30;35;36</t>
  </si>
  <si>
    <t>9.1.1.5.1;9.1.1.5.4;9.1.1.3;9.1.1.4</t>
  </si>
  <si>
    <t>8d</t>
  </si>
  <si>
    <t>28;33</t>
  </si>
  <si>
    <t>9.1.1.5.2;9.1.1.5.7</t>
  </si>
  <si>
    <t>27;33</t>
  </si>
  <si>
    <t>29</t>
  </si>
  <si>
    <t>9.1.1.5.1;9.1.1.5.7</t>
  </si>
  <si>
    <t>28</t>
  </si>
  <si>
    <t>31</t>
  </si>
  <si>
    <t>31;34</t>
  </si>
  <si>
    <t>9.1.1.5.5;9.1.1.5.8</t>
  </si>
  <si>
    <t>29;30</t>
  </si>
  <si>
    <t>32</t>
  </si>
  <si>
    <t>9.1.1.5.3;9.1.1.5.4</t>
  </si>
  <si>
    <t>37</t>
  </si>
  <si>
    <t>27</t>
  </si>
  <si>
    <t>30</t>
  </si>
  <si>
    <t>39</t>
  </si>
  <si>
    <t>32;34;36</t>
  </si>
  <si>
    <t>38</t>
  </si>
  <si>
    <t>9.1.1.5.6;9.1.1.5.8;9.1.1.4</t>
  </si>
  <si>
    <t>35;38</t>
  </si>
  <si>
    <t>40</t>
  </si>
  <si>
    <t>9.1.1.3;9.1.4</t>
  </si>
  <si>
    <t>10</t>
  </si>
  <si>
    <t>42</t>
  </si>
  <si>
    <t>11.1</t>
  </si>
  <si>
    <t>11</t>
  </si>
  <si>
    <t>43</t>
  </si>
  <si>
    <t>11.2</t>
  </si>
  <si>
    <t>RUTA CRITICA EN ROJO</t>
  </si>
  <si>
    <t>Tiempo pesimista</t>
  </si>
  <si>
    <t>Tiempo Probable</t>
  </si>
  <si>
    <t>Tiempo optimista</t>
  </si>
  <si>
    <t>HORAS ORIGINALMENTE PREVISTAS</t>
  </si>
  <si>
    <t>HORAS FASE ORIGINALMENTE ESTIMADAS</t>
  </si>
  <si>
    <t>nº1</t>
  </si>
  <si>
    <t>nº2</t>
  </si>
  <si>
    <t>nº3</t>
  </si>
  <si>
    <t>nº4</t>
  </si>
  <si>
    <t>nº5</t>
  </si>
  <si>
    <t>nº9</t>
  </si>
  <si>
    <t>nº7</t>
  </si>
  <si>
    <t>nº15</t>
  </si>
  <si>
    <t>nº12</t>
  </si>
  <si>
    <t>nº16</t>
  </si>
  <si>
    <t>nº17</t>
  </si>
  <si>
    <t>nº18</t>
  </si>
  <si>
    <t>nº20</t>
  </si>
  <si>
    <t>nº21</t>
  </si>
  <si>
    <t>nº25</t>
  </si>
  <si>
    <t>nº36</t>
  </si>
  <si>
    <t>nº27</t>
  </si>
  <si>
    <t>nº30</t>
  </si>
  <si>
    <t>nº35</t>
  </si>
  <si>
    <t>nº33</t>
  </si>
  <si>
    <t>nº28</t>
  </si>
  <si>
    <t>nº29</t>
  </si>
  <si>
    <t>nº34</t>
  </si>
  <si>
    <t>nº31</t>
  </si>
  <si>
    <t>nº32</t>
  </si>
  <si>
    <t>nº37</t>
  </si>
  <si>
    <t>nº38</t>
  </si>
  <si>
    <t>nº39</t>
  </si>
  <si>
    <t>nº40</t>
  </si>
  <si>
    <t>nº6</t>
  </si>
  <si>
    <t>holgura 8</t>
  </si>
  <si>
    <t>holgura 60</t>
  </si>
  <si>
    <t>holgura 180</t>
  </si>
  <si>
    <t>RUTA CRITICA LA QUE NO TIENE HOLGURAS</t>
  </si>
  <si>
    <t>EN ROJO BIFURCACIONES CRITICAS</t>
  </si>
  <si>
    <t>orden</t>
  </si>
  <si>
    <t>Critical</t>
  </si>
  <si>
    <t>Hora Comienzo</t>
  </si>
  <si>
    <t>Horas incrementadas</t>
  </si>
  <si>
    <t>Hora finalización</t>
  </si>
  <si>
    <t>Max. Holgura</t>
  </si>
  <si>
    <t>No</t>
  </si>
  <si>
    <t>5;7</t>
  </si>
  <si>
    <t>4;4.1.1</t>
  </si>
  <si>
    <t>1.5d</t>
  </si>
  <si>
    <t>18;20</t>
  </si>
  <si>
    <t>7;8.1</t>
  </si>
  <si>
    <t>Yes</t>
  </si>
  <si>
    <t>23.5d</t>
  </si>
  <si>
    <t>5.2.1</t>
  </si>
  <si>
    <t>5.2.1.1</t>
  </si>
  <si>
    <t>5.2.2</t>
  </si>
  <si>
    <t>5.2.2.1</t>
  </si>
  <si>
    <t>5.2.2.1.1</t>
  </si>
  <si>
    <t>5.2.2.1.2</t>
  </si>
  <si>
    <t>5.2.2.1.3</t>
  </si>
  <si>
    <t>8.1.1</t>
  </si>
  <si>
    <t>8.1.1.1</t>
  </si>
  <si>
    <t>8.1.1.3</t>
  </si>
  <si>
    <t>8.1.1.4</t>
  </si>
  <si>
    <t>5.2</t>
  </si>
  <si>
    <t>7.1</t>
  </si>
  <si>
    <t>10.1</t>
  </si>
  <si>
    <t>10.2</t>
  </si>
  <si>
    <t>Tiempo RE-estimado = (B+C+D)/6</t>
  </si>
  <si>
    <t>Text1</t>
  </si>
  <si>
    <t>Cliente</t>
  </si>
  <si>
    <t>Analista</t>
  </si>
  <si>
    <t>Manager de proyecto</t>
  </si>
  <si>
    <t xml:space="preserve">Cliente </t>
  </si>
  <si>
    <t>Manager</t>
  </si>
  <si>
    <t>Programadores</t>
  </si>
  <si>
    <t>Manager de Proyecto</t>
  </si>
  <si>
    <t>Gestor de Calidad</t>
  </si>
  <si>
    <t>Programador</t>
  </si>
  <si>
    <t>Usuario final</t>
  </si>
  <si>
    <t>Veterinario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</si>
</sst>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;[Red]&quot;$&quot;\-#,##0.00"/>
    <numFmt numFmtId="164" formatCode="###0;###0"/>
    <numFmt numFmtId="165" formatCode="#,##0;#,##0"/>
    <numFmt numFmtId="166" formatCode="###,000;###,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6"/>
      <name val="Arial"/>
      <family val="2"/>
    </font>
    <font>
      <sz val="6"/>
      <name val="Arial"/>
      <family val="2"/>
    </font>
    <font>
      <sz val="6"/>
      <name val="Times New Roman"/>
      <family val="1"/>
    </font>
    <font>
      <sz val="6"/>
      <name val="Times New Roman"/>
      <family val="1"/>
    </font>
    <font>
      <sz val="7"/>
      <name val="Courier New"/>
      <family val="3"/>
    </font>
    <font>
      <sz val="7"/>
      <name val="Times New Roman"/>
      <family val="1"/>
    </font>
    <font>
      <sz val="6"/>
      <color rgb="FF000000"/>
      <name val="Arial"/>
      <family val="2"/>
    </font>
    <font>
      <sz val="6"/>
      <color rgb="FF000000"/>
      <name val="Times New Roman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7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93939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0" borderId="0" applyFont="0" applyAlignment="0"/>
    <xf numFmtId="0" fontId="1" fillId="0" borderId="0"/>
    <xf numFmtId="0" fontId="12" fillId="0" borderId="0">
      <alignment horizontal="center" wrapText="1"/>
    </xf>
    <xf numFmtId="0" fontId="1" fillId="0" borderId="0" applyAlignment="0"/>
    <xf numFmtId="0" fontId="1" fillId="0" borderId="0">
      <alignment wrapText="1"/>
    </xf>
    <xf numFmtId="0" fontId="1" fillId="0" borderId="0">
      <alignment wrapText="1"/>
    </xf>
  </cellStyleXfs>
  <cellXfs count="124">
    <xf numFmtId="0" fontId="0" fillId="0" borderId="0" xfId="0"/>
    <xf numFmtId="0" fontId="6" fillId="0" borderId="8" xfId="0" applyFont="1" applyFill="1" applyBorder="1" applyAlignment="1">
      <alignment horizontal="left" vertical="top" wrapText="1"/>
    </xf>
    <xf numFmtId="164" fontId="9" fillId="0" borderId="8" xfId="0" applyNumberFormat="1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left" vertical="top" wrapText="1"/>
    </xf>
    <xf numFmtId="165" fontId="9" fillId="0" borderId="8" xfId="0" applyNumberFormat="1" applyFont="1" applyFill="1" applyBorder="1" applyAlignment="1">
      <alignment horizontal="left" vertical="top" wrapText="1"/>
    </xf>
    <xf numFmtId="164" fontId="9" fillId="0" borderId="8" xfId="0" applyNumberFormat="1" applyFont="1" applyFill="1" applyBorder="1" applyAlignment="1">
      <alignment horizontal="center" vertical="top" wrapText="1"/>
    </xf>
    <xf numFmtId="165" fontId="10" fillId="0" borderId="8" xfId="0" applyNumberFormat="1" applyFont="1" applyFill="1" applyBorder="1" applyAlignment="1">
      <alignment horizontal="center" vertical="top" wrapText="1"/>
    </xf>
    <xf numFmtId="165" fontId="9" fillId="0" borderId="8" xfId="0" applyNumberFormat="1" applyFont="1" applyFill="1" applyBorder="1" applyAlignment="1">
      <alignment horizontal="center" vertical="top" wrapText="1"/>
    </xf>
    <xf numFmtId="166" fontId="9" fillId="0" borderId="8" xfId="0" applyNumberFormat="1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right" vertical="top" wrapText="1"/>
    </xf>
    <xf numFmtId="0" fontId="11" fillId="0" borderId="10" xfId="0" applyFont="1" applyFill="1" applyBorder="1" applyAlignment="1">
      <alignment horizontal="right" vertical="top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center" vertical="top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2" fillId="2" borderId="1" xfId="1" applyAlignment="1">
      <alignment wrapText="1"/>
    </xf>
    <xf numFmtId="0" fontId="13" fillId="2" borderId="1" xfId="1" applyFont="1" applyAlignment="1">
      <alignment wrapText="1"/>
    </xf>
    <xf numFmtId="0" fontId="2" fillId="2" borderId="14" xfId="1" applyBorder="1" applyAlignment="1">
      <alignment wrapText="1"/>
    </xf>
    <xf numFmtId="0" fontId="2" fillId="2" borderId="13" xfId="1" applyBorder="1" applyAlignment="1">
      <alignment wrapText="1"/>
    </xf>
    <xf numFmtId="0" fontId="12" fillId="0" borderId="15" xfId="0" applyFont="1" applyBorder="1" applyAlignment="1">
      <alignment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5" xfId="0" applyBorder="1"/>
    <xf numFmtId="0" fontId="4" fillId="0" borderId="6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 wrapText="1"/>
    </xf>
    <xf numFmtId="0" fontId="14" fillId="0" borderId="8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right" vertical="top" wrapText="1"/>
    </xf>
    <xf numFmtId="0" fontId="3" fillId="0" borderId="15" xfId="0" applyFont="1" applyFill="1" applyBorder="1" applyAlignment="1">
      <alignment horizontal="left" wrapText="1"/>
    </xf>
    <xf numFmtId="0" fontId="0" fillId="4" borderId="15" xfId="0" applyFill="1" applyBorder="1"/>
    <xf numFmtId="0" fontId="0" fillId="3" borderId="15" xfId="0" applyFill="1" applyBorder="1"/>
    <xf numFmtId="164" fontId="9" fillId="0" borderId="3" xfId="0" applyNumberFormat="1" applyFont="1" applyFill="1" applyBorder="1" applyAlignment="1">
      <alignment horizontal="right" vertical="top" wrapText="1"/>
    </xf>
    <xf numFmtId="0" fontId="11" fillId="0" borderId="15" xfId="0" applyFont="1" applyFill="1" applyBorder="1" applyAlignment="1">
      <alignment horizontal="right" vertical="top" wrapText="1"/>
    </xf>
    <xf numFmtId="0" fontId="0" fillId="4" borderId="0" xfId="0" applyFill="1" applyBorder="1" applyAlignment="1"/>
    <xf numFmtId="0" fontId="15" fillId="5" borderId="8" xfId="0" applyFont="1" applyFill="1" applyBorder="1" applyAlignment="1">
      <alignment vertical="center"/>
    </xf>
    <xf numFmtId="14" fontId="0" fillId="0" borderId="0" xfId="0" applyNumberFormat="1"/>
    <xf numFmtId="0" fontId="0" fillId="6" borderId="15" xfId="0" applyFill="1" applyBorder="1"/>
    <xf numFmtId="14" fontId="0" fillId="6" borderId="15" xfId="0" applyNumberFormat="1" applyFill="1" applyBorder="1"/>
    <xf numFmtId="49" fontId="0" fillId="0" borderId="15" xfId="0" applyNumberFormat="1" applyBorder="1"/>
    <xf numFmtId="49" fontId="0" fillId="0" borderId="15" xfId="0" applyNumberFormat="1" applyBorder="1" applyAlignment="1"/>
    <xf numFmtId="14" fontId="0" fillId="0" borderId="15" xfId="0" applyNumberFormat="1" applyBorder="1"/>
    <xf numFmtId="49" fontId="16" fillId="0" borderId="15" xfId="0" applyNumberFormat="1" applyFont="1" applyBorder="1"/>
    <xf numFmtId="49" fontId="16" fillId="0" borderId="15" xfId="0" applyNumberFormat="1" applyFont="1" applyBorder="1" applyAlignment="1"/>
    <xf numFmtId="14" fontId="16" fillId="0" borderId="15" xfId="0" applyNumberFormat="1" applyFont="1" applyBorder="1"/>
    <xf numFmtId="0" fontId="16" fillId="0" borderId="15" xfId="0" applyFont="1" applyBorder="1"/>
    <xf numFmtId="0" fontId="16" fillId="0" borderId="0" xfId="0" applyFont="1"/>
    <xf numFmtId="49" fontId="0" fillId="0" borderId="15" xfId="0" applyNumberFormat="1" applyBorder="1" applyAlignment="1">
      <alignment horizontal="left" indent="1"/>
    </xf>
    <xf numFmtId="49" fontId="16" fillId="0" borderId="15" xfId="0" applyNumberFormat="1" applyFont="1" applyBorder="1" applyAlignment="1">
      <alignment horizontal="left" indent="1"/>
    </xf>
    <xf numFmtId="49" fontId="0" fillId="0" borderId="15" xfId="0" applyNumberFormat="1" applyBorder="1" applyAlignment="1">
      <alignment horizontal="left" indent="2"/>
    </xf>
    <xf numFmtId="49" fontId="16" fillId="0" borderId="15" xfId="0" applyNumberFormat="1" applyFont="1" applyBorder="1" applyAlignment="1">
      <alignment horizontal="left" indent="2"/>
    </xf>
    <xf numFmtId="49" fontId="0" fillId="0" borderId="15" xfId="0" applyNumberFormat="1" applyBorder="1" applyAlignment="1">
      <alignment horizontal="left" indent="3"/>
    </xf>
    <xf numFmtId="49" fontId="16" fillId="0" borderId="15" xfId="0" applyNumberFormat="1" applyFont="1" applyBorder="1" applyAlignment="1">
      <alignment horizontal="left" indent="3"/>
    </xf>
    <xf numFmtId="49" fontId="0" fillId="0" borderId="15" xfId="0" applyNumberFormat="1" applyBorder="1" applyAlignment="1">
      <alignment horizontal="left" indent="4"/>
    </xf>
    <xf numFmtId="2" fontId="0" fillId="0" borderId="0" xfId="0" applyNumberFormat="1"/>
    <xf numFmtId="2" fontId="0" fillId="0" borderId="15" xfId="0" applyNumberFormat="1" applyBorder="1"/>
    <xf numFmtId="2" fontId="16" fillId="0" borderId="15" xfId="0" applyNumberFormat="1" applyFont="1" applyBorder="1"/>
    <xf numFmtId="2" fontId="0" fillId="6" borderId="0" xfId="0" applyNumberFormat="1" applyFill="1" applyBorder="1"/>
    <xf numFmtId="2" fontId="0" fillId="6" borderId="15" xfId="0" applyNumberFormat="1" applyFill="1" applyBorder="1"/>
    <xf numFmtId="49" fontId="0" fillId="0" borderId="25" xfId="0" applyNumberFormat="1" applyFill="1" applyBorder="1"/>
    <xf numFmtId="2" fontId="0" fillId="7" borderId="0" xfId="0" applyNumberFormat="1" applyFill="1"/>
    <xf numFmtId="2" fontId="0" fillId="7" borderId="15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26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0" xfId="0" applyBorder="1"/>
    <xf numFmtId="0" fontId="16" fillId="0" borderId="0" xfId="0" applyFont="1" applyFill="1" applyBorder="1"/>
    <xf numFmtId="0" fontId="0" fillId="6" borderId="25" xfId="0" applyFill="1" applyBorder="1"/>
    <xf numFmtId="0" fontId="0" fillId="6" borderId="17" xfId="0" applyFill="1" applyBorder="1"/>
    <xf numFmtId="0" fontId="0" fillId="8" borderId="0" xfId="0" applyFill="1"/>
    <xf numFmtId="0" fontId="16" fillId="8" borderId="0" xfId="0" applyFont="1" applyFill="1"/>
    <xf numFmtId="49" fontId="0" fillId="7" borderId="15" xfId="0" applyNumberFormat="1" applyFill="1" applyBorder="1"/>
    <xf numFmtId="0" fontId="16" fillId="8" borderId="0" xfId="0" applyFont="1" applyFill="1" applyBorder="1"/>
    <xf numFmtId="0" fontId="0" fillId="0" borderId="18" xfId="0" applyBorder="1"/>
    <xf numFmtId="0" fontId="16" fillId="0" borderId="18" xfId="0" applyFont="1" applyBorder="1"/>
    <xf numFmtId="0" fontId="0" fillId="0" borderId="0" xfId="0" applyAlignment="1">
      <alignment horizontal="center" vertic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8" fontId="0" fillId="3" borderId="18" xfId="0" applyNumberFormat="1" applyFill="1" applyBorder="1" applyAlignment="1">
      <alignment horizontal="center"/>
    </xf>
    <xf numFmtId="8" fontId="0" fillId="3" borderId="2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6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6" xfId="0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2" fillId="2" borderId="11" xfId="1" applyBorder="1" applyAlignment="1">
      <alignment horizontal="center" wrapText="1"/>
    </xf>
    <xf numFmtId="0" fontId="2" fillId="2" borderId="12" xfId="1" applyBorder="1" applyAlignment="1">
      <alignment horizontal="center" wrapText="1"/>
    </xf>
    <xf numFmtId="0" fontId="2" fillId="2" borderId="13" xfId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7" borderId="0" xfId="0" applyFill="1"/>
  </cellXfs>
  <cellStyles count="8">
    <cellStyle name="Normal" xfId="0" builtinId="0"/>
    <cellStyle name="Output" xfId="1" builtinId="21"/>
    <cellStyle name="Style 1" xfId="2"/>
    <cellStyle name="Style 2" xfId="3"/>
    <cellStyle name="Style 3" xfId="4"/>
    <cellStyle name="Style 4" xfId="5"/>
    <cellStyle name="Style 5" xfId="6"/>
    <cellStyle name="Style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3</xdr:row>
      <xdr:rowOff>85725</xdr:rowOff>
    </xdr:from>
    <xdr:to>
      <xdr:col>3</xdr:col>
      <xdr:colOff>590550</xdr:colOff>
      <xdr:row>3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1771650" y="85725"/>
          <a:ext cx="647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5</xdr:row>
      <xdr:rowOff>19050</xdr:rowOff>
    </xdr:from>
    <xdr:to>
      <xdr:col>4</xdr:col>
      <xdr:colOff>295275</xdr:colOff>
      <xdr:row>5</xdr:row>
      <xdr:rowOff>180975</xdr:rowOff>
    </xdr:to>
    <xdr:cxnSp macro="">
      <xdr:nvCxnSpPr>
        <xdr:cNvPr id="5" name="Straight Arrow Connector 4"/>
        <xdr:cNvCxnSpPr/>
      </xdr:nvCxnSpPr>
      <xdr:spPr>
        <a:xfrm flipH="1">
          <a:off x="2238375" y="400050"/>
          <a:ext cx="4953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5</xdr:row>
      <xdr:rowOff>9525</xdr:rowOff>
    </xdr:from>
    <xdr:to>
      <xdr:col>5</xdr:col>
      <xdr:colOff>514350</xdr:colOff>
      <xdr:row>6</xdr:row>
      <xdr:rowOff>28575</xdr:rowOff>
    </xdr:to>
    <xdr:cxnSp macro="">
      <xdr:nvCxnSpPr>
        <xdr:cNvPr id="7" name="Straight Arrow Connector 6"/>
        <xdr:cNvCxnSpPr/>
      </xdr:nvCxnSpPr>
      <xdr:spPr>
        <a:xfrm>
          <a:off x="3305175" y="390525"/>
          <a:ext cx="2571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8</xdr:row>
      <xdr:rowOff>0</xdr:rowOff>
    </xdr:from>
    <xdr:to>
      <xdr:col>2</xdr:col>
      <xdr:colOff>152400</xdr:colOff>
      <xdr:row>10</xdr:row>
      <xdr:rowOff>142875</xdr:rowOff>
    </xdr:to>
    <xdr:cxnSp macro="">
      <xdr:nvCxnSpPr>
        <xdr:cNvPr id="9" name="Straight Arrow Connector 8"/>
        <xdr:cNvCxnSpPr/>
      </xdr:nvCxnSpPr>
      <xdr:spPr>
        <a:xfrm>
          <a:off x="1333500" y="952500"/>
          <a:ext cx="381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7</xdr:row>
      <xdr:rowOff>161925</xdr:rowOff>
    </xdr:from>
    <xdr:to>
      <xdr:col>6</xdr:col>
      <xdr:colOff>0</xdr:colOff>
      <xdr:row>15</xdr:row>
      <xdr:rowOff>38100</xdr:rowOff>
    </xdr:to>
    <xdr:cxnSp macro="">
      <xdr:nvCxnSpPr>
        <xdr:cNvPr id="11" name="Straight Arrow Connector 10"/>
        <xdr:cNvCxnSpPr/>
      </xdr:nvCxnSpPr>
      <xdr:spPr>
        <a:xfrm>
          <a:off x="2390775" y="923925"/>
          <a:ext cx="12668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8</xdr:row>
      <xdr:rowOff>19050</xdr:rowOff>
    </xdr:from>
    <xdr:to>
      <xdr:col>6</xdr:col>
      <xdr:colOff>228600</xdr:colOff>
      <xdr:row>15</xdr:row>
      <xdr:rowOff>0</xdr:rowOff>
    </xdr:to>
    <xdr:cxnSp macro="">
      <xdr:nvCxnSpPr>
        <xdr:cNvPr id="14" name="Straight Arrow Connector 13"/>
        <xdr:cNvCxnSpPr/>
      </xdr:nvCxnSpPr>
      <xdr:spPr>
        <a:xfrm>
          <a:off x="3371850" y="971550"/>
          <a:ext cx="51435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12</xdr:row>
      <xdr:rowOff>180975</xdr:rowOff>
    </xdr:from>
    <xdr:to>
      <xdr:col>3</xdr:col>
      <xdr:colOff>9525</xdr:colOff>
      <xdr:row>14</xdr:row>
      <xdr:rowOff>180975</xdr:rowOff>
    </xdr:to>
    <xdr:cxnSp macro="">
      <xdr:nvCxnSpPr>
        <xdr:cNvPr id="16" name="Straight Arrow Connector 15"/>
        <xdr:cNvCxnSpPr/>
      </xdr:nvCxnSpPr>
      <xdr:spPr>
        <a:xfrm>
          <a:off x="1657350" y="1895475"/>
          <a:ext cx="1809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16</xdr:row>
      <xdr:rowOff>38100</xdr:rowOff>
    </xdr:from>
    <xdr:to>
      <xdr:col>5</xdr:col>
      <xdr:colOff>19050</xdr:colOff>
      <xdr:row>16</xdr:row>
      <xdr:rowOff>95250</xdr:rowOff>
    </xdr:to>
    <xdr:cxnSp macro="">
      <xdr:nvCxnSpPr>
        <xdr:cNvPr id="18" name="Straight Arrow Connector 17"/>
        <xdr:cNvCxnSpPr/>
      </xdr:nvCxnSpPr>
      <xdr:spPr>
        <a:xfrm flipH="1" flipV="1">
          <a:off x="2476500" y="2514600"/>
          <a:ext cx="5905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561975</xdr:colOff>
      <xdr:row>19</xdr:row>
      <xdr:rowOff>38100</xdr:rowOff>
    </xdr:to>
    <xdr:cxnSp macro="">
      <xdr:nvCxnSpPr>
        <xdr:cNvPr id="19" name="Straight Arrow Connector 18"/>
        <xdr:cNvCxnSpPr/>
      </xdr:nvCxnSpPr>
      <xdr:spPr>
        <a:xfrm>
          <a:off x="1828800" y="2667000"/>
          <a:ext cx="5619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24</xdr:row>
      <xdr:rowOff>123825</xdr:rowOff>
    </xdr:from>
    <xdr:to>
      <xdr:col>4</xdr:col>
      <xdr:colOff>428625</xdr:colOff>
      <xdr:row>27</xdr:row>
      <xdr:rowOff>0</xdr:rowOff>
    </xdr:to>
    <xdr:cxnSp macro="">
      <xdr:nvCxnSpPr>
        <xdr:cNvPr id="24" name="Straight Arrow Connector 23"/>
        <xdr:cNvCxnSpPr/>
      </xdr:nvCxnSpPr>
      <xdr:spPr>
        <a:xfrm>
          <a:off x="2486025" y="4124325"/>
          <a:ext cx="38100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9525</xdr:rowOff>
    </xdr:from>
    <xdr:to>
      <xdr:col>4</xdr:col>
      <xdr:colOff>57150</xdr:colOff>
      <xdr:row>31</xdr:row>
      <xdr:rowOff>9525</xdr:rowOff>
    </xdr:to>
    <xdr:cxnSp macro="">
      <xdr:nvCxnSpPr>
        <xdr:cNvPr id="26" name="Straight Arrow Connector 25"/>
        <xdr:cNvCxnSpPr/>
      </xdr:nvCxnSpPr>
      <xdr:spPr>
        <a:xfrm>
          <a:off x="2419350" y="4962525"/>
          <a:ext cx="762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33</xdr:row>
      <xdr:rowOff>38100</xdr:rowOff>
    </xdr:from>
    <xdr:to>
      <xdr:col>3</xdr:col>
      <xdr:colOff>561975</xdr:colOff>
      <xdr:row>35</xdr:row>
      <xdr:rowOff>38100</xdr:rowOff>
    </xdr:to>
    <xdr:cxnSp macro="">
      <xdr:nvCxnSpPr>
        <xdr:cNvPr id="28" name="Straight Arrow Connector 27"/>
        <xdr:cNvCxnSpPr/>
      </xdr:nvCxnSpPr>
      <xdr:spPr>
        <a:xfrm>
          <a:off x="2200275" y="5753100"/>
          <a:ext cx="1905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19050</xdr:rowOff>
    </xdr:from>
    <xdr:to>
      <xdr:col>8</xdr:col>
      <xdr:colOff>123825</xdr:colOff>
      <xdr:row>36</xdr:row>
      <xdr:rowOff>9525</xdr:rowOff>
    </xdr:to>
    <xdr:cxnSp macro="">
      <xdr:nvCxnSpPr>
        <xdr:cNvPr id="31" name="Straight Arrow Connector 30"/>
        <xdr:cNvCxnSpPr/>
      </xdr:nvCxnSpPr>
      <xdr:spPr>
        <a:xfrm flipV="1">
          <a:off x="3657600" y="6115050"/>
          <a:ext cx="13430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41</xdr:row>
      <xdr:rowOff>57150</xdr:rowOff>
    </xdr:from>
    <xdr:to>
      <xdr:col>6</xdr:col>
      <xdr:colOff>228600</xdr:colOff>
      <xdr:row>42</xdr:row>
      <xdr:rowOff>76200</xdr:rowOff>
    </xdr:to>
    <xdr:cxnSp macro="">
      <xdr:nvCxnSpPr>
        <xdr:cNvPr id="34" name="Straight Arrow Connector 33"/>
        <xdr:cNvCxnSpPr/>
      </xdr:nvCxnSpPr>
      <xdr:spPr>
        <a:xfrm>
          <a:off x="3209925" y="7296150"/>
          <a:ext cx="6762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37</xdr:row>
      <xdr:rowOff>38100</xdr:rowOff>
    </xdr:from>
    <xdr:to>
      <xdr:col>7</xdr:col>
      <xdr:colOff>523875</xdr:colOff>
      <xdr:row>42</xdr:row>
      <xdr:rowOff>57150</xdr:rowOff>
    </xdr:to>
    <xdr:cxnSp macro="">
      <xdr:nvCxnSpPr>
        <xdr:cNvPr id="35" name="Straight Arrow Connector 34"/>
        <xdr:cNvCxnSpPr/>
      </xdr:nvCxnSpPr>
      <xdr:spPr>
        <a:xfrm flipH="1">
          <a:off x="2000250" y="6515100"/>
          <a:ext cx="279082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42</xdr:row>
      <xdr:rowOff>123825</xdr:rowOff>
    </xdr:from>
    <xdr:to>
      <xdr:col>4</xdr:col>
      <xdr:colOff>600075</xdr:colOff>
      <xdr:row>43</xdr:row>
      <xdr:rowOff>9525</xdr:rowOff>
    </xdr:to>
    <xdr:cxnSp macro="">
      <xdr:nvCxnSpPr>
        <xdr:cNvPr id="36" name="Straight Arrow Connector 35"/>
        <xdr:cNvCxnSpPr/>
      </xdr:nvCxnSpPr>
      <xdr:spPr>
        <a:xfrm>
          <a:off x="2428875" y="7553325"/>
          <a:ext cx="6096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44</xdr:row>
      <xdr:rowOff>0</xdr:rowOff>
    </xdr:from>
    <xdr:to>
      <xdr:col>5</xdr:col>
      <xdr:colOff>428625</xdr:colOff>
      <xdr:row>46</xdr:row>
      <xdr:rowOff>57150</xdr:rowOff>
    </xdr:to>
    <xdr:cxnSp macro="">
      <xdr:nvCxnSpPr>
        <xdr:cNvPr id="42" name="Straight Arrow Connector 41"/>
        <xdr:cNvCxnSpPr/>
      </xdr:nvCxnSpPr>
      <xdr:spPr>
        <a:xfrm flipH="1">
          <a:off x="3333750" y="7810500"/>
          <a:ext cx="14287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48</xdr:row>
      <xdr:rowOff>0</xdr:rowOff>
    </xdr:from>
    <xdr:to>
      <xdr:col>4</xdr:col>
      <xdr:colOff>0</xdr:colOff>
      <xdr:row>50</xdr:row>
      <xdr:rowOff>28575</xdr:rowOff>
    </xdr:to>
    <xdr:cxnSp macro="">
      <xdr:nvCxnSpPr>
        <xdr:cNvPr id="44" name="Straight Arrow Connector 43"/>
        <xdr:cNvCxnSpPr/>
      </xdr:nvCxnSpPr>
      <xdr:spPr>
        <a:xfrm flipH="1">
          <a:off x="1190625" y="8572500"/>
          <a:ext cx="12477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</xdr:rowOff>
    </xdr:from>
    <xdr:to>
      <xdr:col>5</xdr:col>
      <xdr:colOff>390525</xdr:colOff>
      <xdr:row>49</xdr:row>
      <xdr:rowOff>161925</xdr:rowOff>
    </xdr:to>
    <xdr:cxnSp macro="">
      <xdr:nvCxnSpPr>
        <xdr:cNvPr id="46" name="Straight Arrow Connector 45"/>
        <xdr:cNvCxnSpPr/>
      </xdr:nvCxnSpPr>
      <xdr:spPr>
        <a:xfrm>
          <a:off x="2438400" y="8572501"/>
          <a:ext cx="1000125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48</xdr:row>
      <xdr:rowOff>0</xdr:rowOff>
    </xdr:from>
    <xdr:to>
      <xdr:col>8</xdr:col>
      <xdr:colOff>257175</xdr:colOff>
      <xdr:row>50</xdr:row>
      <xdr:rowOff>38100</xdr:rowOff>
    </xdr:to>
    <xdr:cxnSp macro="">
      <xdr:nvCxnSpPr>
        <xdr:cNvPr id="49" name="Straight Arrow Connector 48"/>
        <xdr:cNvCxnSpPr/>
      </xdr:nvCxnSpPr>
      <xdr:spPr>
        <a:xfrm>
          <a:off x="3562350" y="8572500"/>
          <a:ext cx="15716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</xdr:row>
      <xdr:rowOff>0</xdr:rowOff>
    </xdr:from>
    <xdr:to>
      <xdr:col>12</xdr:col>
      <xdr:colOff>95250</xdr:colOff>
      <xdr:row>49</xdr:row>
      <xdr:rowOff>171450</xdr:rowOff>
    </xdr:to>
    <xdr:cxnSp macro="">
      <xdr:nvCxnSpPr>
        <xdr:cNvPr id="51" name="Straight Arrow Connector 50"/>
        <xdr:cNvCxnSpPr/>
      </xdr:nvCxnSpPr>
      <xdr:spPr>
        <a:xfrm>
          <a:off x="3657600" y="8191500"/>
          <a:ext cx="37528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52</xdr:row>
      <xdr:rowOff>0</xdr:rowOff>
    </xdr:from>
    <xdr:to>
      <xdr:col>12</xdr:col>
      <xdr:colOff>304800</xdr:colOff>
      <xdr:row>53</xdr:row>
      <xdr:rowOff>161925</xdr:rowOff>
    </xdr:to>
    <xdr:cxnSp macro="">
      <xdr:nvCxnSpPr>
        <xdr:cNvPr id="53" name="Straight Arrow Connector 52"/>
        <xdr:cNvCxnSpPr/>
      </xdr:nvCxnSpPr>
      <xdr:spPr>
        <a:xfrm>
          <a:off x="6153150" y="9334500"/>
          <a:ext cx="146685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0</xdr:rowOff>
    </xdr:from>
    <xdr:to>
      <xdr:col>9</xdr:col>
      <xdr:colOff>57150</xdr:colOff>
      <xdr:row>54</xdr:row>
      <xdr:rowOff>9525</xdr:rowOff>
    </xdr:to>
    <xdr:cxnSp macro="">
      <xdr:nvCxnSpPr>
        <xdr:cNvPr id="56" name="Straight Arrow Connector 55"/>
        <xdr:cNvCxnSpPr/>
      </xdr:nvCxnSpPr>
      <xdr:spPr>
        <a:xfrm>
          <a:off x="4876800" y="9334500"/>
          <a:ext cx="6667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54</xdr:row>
      <xdr:rowOff>152400</xdr:rowOff>
    </xdr:from>
    <xdr:to>
      <xdr:col>11</xdr:col>
      <xdr:colOff>0</xdr:colOff>
      <xdr:row>54</xdr:row>
      <xdr:rowOff>171450</xdr:rowOff>
    </xdr:to>
    <xdr:cxnSp macro="">
      <xdr:nvCxnSpPr>
        <xdr:cNvPr id="58" name="Straight Arrow Connector 57"/>
        <xdr:cNvCxnSpPr/>
      </xdr:nvCxnSpPr>
      <xdr:spPr>
        <a:xfrm>
          <a:off x="6057900" y="9867900"/>
          <a:ext cx="647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55</xdr:row>
      <xdr:rowOff>180975</xdr:rowOff>
    </xdr:from>
    <xdr:to>
      <xdr:col>12</xdr:col>
      <xdr:colOff>266700</xdr:colOff>
      <xdr:row>58</xdr:row>
      <xdr:rowOff>19050</xdr:rowOff>
    </xdr:to>
    <xdr:cxnSp macro="">
      <xdr:nvCxnSpPr>
        <xdr:cNvPr id="60" name="Straight Arrow Connector 59"/>
        <xdr:cNvCxnSpPr/>
      </xdr:nvCxnSpPr>
      <xdr:spPr>
        <a:xfrm>
          <a:off x="7410450" y="10086975"/>
          <a:ext cx="1714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52</xdr:row>
      <xdr:rowOff>0</xdr:rowOff>
    </xdr:from>
    <xdr:to>
      <xdr:col>15</xdr:col>
      <xdr:colOff>457200</xdr:colOff>
      <xdr:row>53</xdr:row>
      <xdr:rowOff>114300</xdr:rowOff>
    </xdr:to>
    <xdr:cxnSp macro="">
      <xdr:nvCxnSpPr>
        <xdr:cNvPr id="62" name="Straight Arrow Connector 61"/>
        <xdr:cNvCxnSpPr/>
      </xdr:nvCxnSpPr>
      <xdr:spPr>
        <a:xfrm>
          <a:off x="8534400" y="9334500"/>
          <a:ext cx="10668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60</xdr:row>
      <xdr:rowOff>0</xdr:rowOff>
    </xdr:from>
    <xdr:to>
      <xdr:col>13</xdr:col>
      <xdr:colOff>171450</xdr:colOff>
      <xdr:row>62</xdr:row>
      <xdr:rowOff>28575</xdr:rowOff>
    </xdr:to>
    <xdr:cxnSp macro="">
      <xdr:nvCxnSpPr>
        <xdr:cNvPr id="64" name="Straight Arrow Connector 63"/>
        <xdr:cNvCxnSpPr/>
      </xdr:nvCxnSpPr>
      <xdr:spPr>
        <a:xfrm>
          <a:off x="7924800" y="10858500"/>
          <a:ext cx="1714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56</xdr:row>
      <xdr:rowOff>38100</xdr:rowOff>
    </xdr:from>
    <xdr:to>
      <xdr:col>15</xdr:col>
      <xdr:colOff>409576</xdr:colOff>
      <xdr:row>62</xdr:row>
      <xdr:rowOff>28575</xdr:rowOff>
    </xdr:to>
    <xdr:cxnSp macro="">
      <xdr:nvCxnSpPr>
        <xdr:cNvPr id="65" name="Straight Arrow Connector 64"/>
        <xdr:cNvCxnSpPr/>
      </xdr:nvCxnSpPr>
      <xdr:spPr>
        <a:xfrm flipH="1">
          <a:off x="9220200" y="10134600"/>
          <a:ext cx="333376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63</xdr:row>
      <xdr:rowOff>171450</xdr:rowOff>
    </xdr:from>
    <xdr:to>
      <xdr:col>13</xdr:col>
      <xdr:colOff>495300</xdr:colOff>
      <xdr:row>66</xdr:row>
      <xdr:rowOff>28575</xdr:rowOff>
    </xdr:to>
    <xdr:cxnSp macro="">
      <xdr:nvCxnSpPr>
        <xdr:cNvPr id="68" name="Straight Arrow Connector 67"/>
        <xdr:cNvCxnSpPr/>
      </xdr:nvCxnSpPr>
      <xdr:spPr>
        <a:xfrm flipH="1">
          <a:off x="8096250" y="11601450"/>
          <a:ext cx="32385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52</xdr:row>
      <xdr:rowOff>0</xdr:rowOff>
    </xdr:from>
    <xdr:to>
      <xdr:col>14</xdr:col>
      <xdr:colOff>476250</xdr:colOff>
      <xdr:row>62</xdr:row>
      <xdr:rowOff>28575</xdr:rowOff>
    </xdr:to>
    <xdr:cxnSp macro="">
      <xdr:nvCxnSpPr>
        <xdr:cNvPr id="70" name="Straight Arrow Connector 69"/>
        <xdr:cNvCxnSpPr/>
      </xdr:nvCxnSpPr>
      <xdr:spPr>
        <a:xfrm>
          <a:off x="8534400" y="9334500"/>
          <a:ext cx="476250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66</xdr:row>
      <xdr:rowOff>0</xdr:rowOff>
    </xdr:from>
    <xdr:to>
      <xdr:col>11</xdr:col>
      <xdr:colOff>0</xdr:colOff>
      <xdr:row>67</xdr:row>
      <xdr:rowOff>161925</xdr:rowOff>
    </xdr:to>
    <xdr:cxnSp macro="">
      <xdr:nvCxnSpPr>
        <xdr:cNvPr id="72" name="Straight Arrow Connector 71"/>
        <xdr:cNvCxnSpPr/>
      </xdr:nvCxnSpPr>
      <xdr:spPr>
        <a:xfrm flipH="1">
          <a:off x="5753100" y="12001500"/>
          <a:ext cx="9525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56</xdr:row>
      <xdr:rowOff>0</xdr:rowOff>
    </xdr:from>
    <xdr:to>
      <xdr:col>16</xdr:col>
      <xdr:colOff>0</xdr:colOff>
      <xdr:row>68</xdr:row>
      <xdr:rowOff>9525</xdr:rowOff>
    </xdr:to>
    <xdr:cxnSp macro="">
      <xdr:nvCxnSpPr>
        <xdr:cNvPr id="74" name="Straight Arrow Connector 73"/>
        <xdr:cNvCxnSpPr/>
      </xdr:nvCxnSpPr>
      <xdr:spPr>
        <a:xfrm flipH="1">
          <a:off x="5095875" y="10096500"/>
          <a:ext cx="4657725" cy="2295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52</xdr:row>
      <xdr:rowOff>0</xdr:rowOff>
    </xdr:from>
    <xdr:to>
      <xdr:col>8</xdr:col>
      <xdr:colOff>123825</xdr:colOff>
      <xdr:row>68</xdr:row>
      <xdr:rowOff>19050</xdr:rowOff>
    </xdr:to>
    <xdr:cxnSp macro="">
      <xdr:nvCxnSpPr>
        <xdr:cNvPr id="76" name="Straight Arrow Connector 75"/>
        <xdr:cNvCxnSpPr/>
      </xdr:nvCxnSpPr>
      <xdr:spPr>
        <a:xfrm>
          <a:off x="3267075" y="9334500"/>
          <a:ext cx="1733550" cy="306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0</xdr:rowOff>
    </xdr:from>
    <xdr:to>
      <xdr:col>9</xdr:col>
      <xdr:colOff>342900</xdr:colOff>
      <xdr:row>71</xdr:row>
      <xdr:rowOff>161925</xdr:rowOff>
    </xdr:to>
    <xdr:cxnSp macro="">
      <xdr:nvCxnSpPr>
        <xdr:cNvPr id="79" name="Straight Arrow Connector 78"/>
        <xdr:cNvCxnSpPr/>
      </xdr:nvCxnSpPr>
      <xdr:spPr>
        <a:xfrm flipH="1">
          <a:off x="4876800" y="12763500"/>
          <a:ext cx="9525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75</xdr:row>
      <xdr:rowOff>28575</xdr:rowOff>
    </xdr:from>
    <xdr:to>
      <xdr:col>9</xdr:col>
      <xdr:colOff>428625</xdr:colOff>
      <xdr:row>76</xdr:row>
      <xdr:rowOff>0</xdr:rowOff>
    </xdr:to>
    <xdr:cxnSp macro="">
      <xdr:nvCxnSpPr>
        <xdr:cNvPr id="80" name="Straight Arrow Connector 79"/>
        <xdr:cNvCxnSpPr/>
      </xdr:nvCxnSpPr>
      <xdr:spPr>
        <a:xfrm>
          <a:off x="5229226" y="13744575"/>
          <a:ext cx="685799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52</xdr:row>
      <xdr:rowOff>0</xdr:rowOff>
    </xdr:from>
    <xdr:to>
      <xdr:col>10</xdr:col>
      <xdr:colOff>238125</xdr:colOff>
      <xdr:row>76</xdr:row>
      <xdr:rowOff>9525</xdr:rowOff>
    </xdr:to>
    <xdr:cxnSp macro="">
      <xdr:nvCxnSpPr>
        <xdr:cNvPr id="83" name="Straight Arrow Connector 82"/>
        <xdr:cNvCxnSpPr/>
      </xdr:nvCxnSpPr>
      <xdr:spPr>
        <a:xfrm>
          <a:off x="1257300" y="9334500"/>
          <a:ext cx="5076825" cy="458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78</xdr:row>
      <xdr:rowOff>9525</xdr:rowOff>
    </xdr:from>
    <xdr:to>
      <xdr:col>9</xdr:col>
      <xdr:colOff>95250</xdr:colOff>
      <xdr:row>80</xdr:row>
      <xdr:rowOff>9525</xdr:rowOff>
    </xdr:to>
    <xdr:cxnSp macro="">
      <xdr:nvCxnSpPr>
        <xdr:cNvPr id="39" name="Straight Arrow Connector 38"/>
        <xdr:cNvCxnSpPr/>
      </xdr:nvCxnSpPr>
      <xdr:spPr>
        <a:xfrm flipH="1">
          <a:off x="5019675" y="14297025"/>
          <a:ext cx="5619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82</xdr:row>
      <xdr:rowOff>0</xdr:rowOff>
    </xdr:from>
    <xdr:to>
      <xdr:col>8</xdr:col>
      <xdr:colOff>200025</xdr:colOff>
      <xdr:row>85</xdr:row>
      <xdr:rowOff>57150</xdr:rowOff>
    </xdr:to>
    <xdr:cxnSp macro="">
      <xdr:nvCxnSpPr>
        <xdr:cNvPr id="40" name="Straight Arrow Connector 39"/>
        <xdr:cNvCxnSpPr/>
      </xdr:nvCxnSpPr>
      <xdr:spPr>
        <a:xfrm>
          <a:off x="4895850" y="15049500"/>
          <a:ext cx="1809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20</xdr:row>
      <xdr:rowOff>19050</xdr:rowOff>
    </xdr:from>
    <xdr:to>
      <xdr:col>7</xdr:col>
      <xdr:colOff>19050</xdr:colOff>
      <xdr:row>22</xdr:row>
      <xdr:rowOff>161925</xdr:rowOff>
    </xdr:to>
    <xdr:cxnSp macro="">
      <xdr:nvCxnSpPr>
        <xdr:cNvPr id="47" name="Straight Arrow Connector 46"/>
        <xdr:cNvCxnSpPr/>
      </xdr:nvCxnSpPr>
      <xdr:spPr>
        <a:xfrm flipV="1">
          <a:off x="3467100" y="3257550"/>
          <a:ext cx="8191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21</xdr:row>
      <xdr:rowOff>19050</xdr:rowOff>
    </xdr:from>
    <xdr:to>
      <xdr:col>4</xdr:col>
      <xdr:colOff>180975</xdr:colOff>
      <xdr:row>23</xdr:row>
      <xdr:rowOff>57150</xdr:rowOff>
    </xdr:to>
    <xdr:cxnSp macro="">
      <xdr:nvCxnSpPr>
        <xdr:cNvPr id="52" name="Straight Arrow Connector 51"/>
        <xdr:cNvCxnSpPr/>
      </xdr:nvCxnSpPr>
      <xdr:spPr>
        <a:xfrm>
          <a:off x="2057400" y="3448050"/>
          <a:ext cx="5619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121</xdr:col>
      <xdr:colOff>0</xdr:colOff>
      <xdr:row>123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3761600" cy="2292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581025</xdr:colOff>
      <xdr:row>23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238625" cy="4057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352425</xdr:colOff>
      <xdr:row>42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48425" cy="80486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45</xdr:col>
      <xdr:colOff>438150</xdr:colOff>
      <xdr:row>53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7870150" cy="1002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opLeftCell="A49" workbookViewId="0">
      <selection activeCell="B4" sqref="B4:B11"/>
    </sheetView>
  </sheetViews>
  <sheetFormatPr defaultRowHeight="15" x14ac:dyDescent="0.25"/>
  <cols>
    <col min="2" max="2" width="46.42578125" customWidth="1"/>
    <col min="3" max="3" width="19.5703125" customWidth="1"/>
    <col min="7" max="7" width="13.42578125" customWidth="1"/>
  </cols>
  <sheetData>
    <row r="1" spans="1:19" x14ac:dyDescent="0.25">
      <c r="A1" t="s">
        <v>63</v>
      </c>
    </row>
    <row r="2" spans="1:19" x14ac:dyDescent="0.25">
      <c r="E2" t="s">
        <v>64</v>
      </c>
      <c r="H2" t="s">
        <v>65</v>
      </c>
      <c r="K2" t="s">
        <v>66</v>
      </c>
      <c r="N2" t="s">
        <v>67</v>
      </c>
      <c r="Q2" t="s">
        <v>68</v>
      </c>
    </row>
    <row r="3" spans="1:19" x14ac:dyDescent="0.25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73</v>
      </c>
      <c r="I3" t="s">
        <v>74</v>
      </c>
      <c r="J3" t="s">
        <v>75</v>
      </c>
      <c r="K3" t="s">
        <v>73</v>
      </c>
      <c r="L3" t="s">
        <v>74</v>
      </c>
      <c r="M3" t="s">
        <v>75</v>
      </c>
      <c r="N3" t="s">
        <v>73</v>
      </c>
      <c r="O3" t="s">
        <v>74</v>
      </c>
      <c r="P3" t="s">
        <v>75</v>
      </c>
      <c r="Q3" t="s">
        <v>73</v>
      </c>
      <c r="R3" t="s">
        <v>74</v>
      </c>
      <c r="S3" t="s">
        <v>75</v>
      </c>
    </row>
    <row r="4" spans="1:19" x14ac:dyDescent="0.25">
      <c r="A4" s="81" t="s">
        <v>76</v>
      </c>
      <c r="B4" s="38" t="s">
        <v>147</v>
      </c>
      <c r="C4" t="s">
        <v>77</v>
      </c>
      <c r="D4">
        <v>7</v>
      </c>
      <c r="E4">
        <v>1</v>
      </c>
      <c r="K4">
        <v>1</v>
      </c>
      <c r="Q4">
        <v>1</v>
      </c>
    </row>
    <row r="5" spans="1:19" x14ac:dyDescent="0.25">
      <c r="A5" s="81"/>
      <c r="B5" s="38" t="s">
        <v>78</v>
      </c>
      <c r="C5" t="s">
        <v>79</v>
      </c>
      <c r="D5">
        <v>23</v>
      </c>
      <c r="G5">
        <v>1</v>
      </c>
    </row>
    <row r="6" spans="1:19" x14ac:dyDescent="0.25">
      <c r="A6" s="81"/>
      <c r="B6" s="38" t="s">
        <v>80</v>
      </c>
      <c r="C6" t="s">
        <v>81</v>
      </c>
      <c r="D6">
        <v>8</v>
      </c>
      <c r="G6">
        <v>1</v>
      </c>
    </row>
    <row r="7" spans="1:19" x14ac:dyDescent="0.25">
      <c r="A7" s="81"/>
      <c r="B7" s="38" t="s">
        <v>82</v>
      </c>
      <c r="C7" t="s">
        <v>83</v>
      </c>
      <c r="D7">
        <v>23</v>
      </c>
      <c r="F7">
        <v>1</v>
      </c>
    </row>
    <row r="8" spans="1:19" x14ac:dyDescent="0.25">
      <c r="A8" s="81"/>
      <c r="B8" s="38" t="s">
        <v>148</v>
      </c>
      <c r="C8" t="s">
        <v>84</v>
      </c>
      <c r="D8">
        <v>10</v>
      </c>
      <c r="J8">
        <v>1</v>
      </c>
      <c r="M8">
        <v>1</v>
      </c>
    </row>
    <row r="9" spans="1:19" x14ac:dyDescent="0.25">
      <c r="A9" s="81"/>
      <c r="B9" s="38" t="s">
        <v>149</v>
      </c>
      <c r="C9" t="s">
        <v>85</v>
      </c>
      <c r="D9">
        <v>3</v>
      </c>
      <c r="J9">
        <v>1</v>
      </c>
      <c r="M9">
        <v>1</v>
      </c>
    </row>
    <row r="10" spans="1:19" x14ac:dyDescent="0.25">
      <c r="A10" s="81"/>
      <c r="B10" s="38" t="s">
        <v>86</v>
      </c>
      <c r="D10">
        <v>38</v>
      </c>
      <c r="P10">
        <v>1</v>
      </c>
      <c r="S10">
        <v>1</v>
      </c>
    </row>
    <row r="11" spans="1:19" x14ac:dyDescent="0.25">
      <c r="A11" s="81"/>
      <c r="B11" s="38" t="s">
        <v>87</v>
      </c>
      <c r="D11">
        <v>23</v>
      </c>
      <c r="P11">
        <v>1</v>
      </c>
      <c r="S11">
        <v>1</v>
      </c>
    </row>
    <row r="12" spans="1:19" x14ac:dyDescent="0.25">
      <c r="C12" t="s">
        <v>88</v>
      </c>
      <c r="D12">
        <v>135</v>
      </c>
      <c r="E12">
        <v>1</v>
      </c>
      <c r="F12">
        <v>1</v>
      </c>
      <c r="G12">
        <v>2</v>
      </c>
      <c r="H12">
        <v>0</v>
      </c>
      <c r="I12">
        <v>0</v>
      </c>
      <c r="J12">
        <v>2</v>
      </c>
      <c r="K12">
        <v>1</v>
      </c>
      <c r="L12">
        <v>0</v>
      </c>
      <c r="M12">
        <v>2</v>
      </c>
      <c r="N12">
        <v>0</v>
      </c>
      <c r="O12">
        <v>0</v>
      </c>
      <c r="P12">
        <v>2</v>
      </c>
      <c r="Q12">
        <v>1</v>
      </c>
      <c r="R12">
        <v>0</v>
      </c>
      <c r="S12">
        <v>2</v>
      </c>
    </row>
    <row r="14" spans="1:19" x14ac:dyDescent="0.25"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</row>
    <row r="15" spans="1:19" x14ac:dyDescent="0.25">
      <c r="B15" s="81" t="s">
        <v>96</v>
      </c>
      <c r="C15" t="s">
        <v>97</v>
      </c>
      <c r="D15">
        <v>1</v>
      </c>
      <c r="E15" t="s">
        <v>98</v>
      </c>
      <c r="F15">
        <v>3</v>
      </c>
      <c r="G15" t="s">
        <v>99</v>
      </c>
      <c r="H15">
        <v>3</v>
      </c>
    </row>
    <row r="16" spans="1:19" x14ac:dyDescent="0.25">
      <c r="B16" s="81"/>
      <c r="C16" t="s">
        <v>100</v>
      </c>
      <c r="D16">
        <v>1</v>
      </c>
      <c r="E16" t="s">
        <v>98</v>
      </c>
      <c r="F16">
        <v>4</v>
      </c>
      <c r="G16" t="s">
        <v>99</v>
      </c>
      <c r="H16">
        <v>4</v>
      </c>
    </row>
    <row r="17" spans="2:8" x14ac:dyDescent="0.25">
      <c r="B17" s="81"/>
      <c r="C17" t="s">
        <v>101</v>
      </c>
      <c r="D17">
        <v>2</v>
      </c>
      <c r="E17" t="s">
        <v>98</v>
      </c>
      <c r="F17">
        <v>6</v>
      </c>
      <c r="G17" t="s">
        <v>99</v>
      </c>
      <c r="H17">
        <v>12</v>
      </c>
    </row>
    <row r="18" spans="2:8" x14ac:dyDescent="0.25">
      <c r="B18" s="81" t="s">
        <v>102</v>
      </c>
      <c r="C18" t="s">
        <v>97</v>
      </c>
      <c r="D18">
        <v>0</v>
      </c>
      <c r="E18" t="s">
        <v>98</v>
      </c>
      <c r="F18">
        <v>4</v>
      </c>
      <c r="G18" t="s">
        <v>99</v>
      </c>
      <c r="H18">
        <v>0</v>
      </c>
    </row>
    <row r="19" spans="2:8" x14ac:dyDescent="0.25">
      <c r="B19" s="81"/>
      <c r="C19" t="s">
        <v>100</v>
      </c>
      <c r="D19">
        <v>0</v>
      </c>
      <c r="E19" t="s">
        <v>98</v>
      </c>
      <c r="F19">
        <v>5</v>
      </c>
      <c r="G19" t="s">
        <v>99</v>
      </c>
      <c r="H19">
        <v>0</v>
      </c>
    </row>
    <row r="20" spans="2:8" x14ac:dyDescent="0.25">
      <c r="B20" s="81"/>
      <c r="C20" t="s">
        <v>101</v>
      </c>
      <c r="D20">
        <v>2</v>
      </c>
      <c r="E20" t="s">
        <v>98</v>
      </c>
      <c r="F20">
        <v>7</v>
      </c>
      <c r="G20" t="s">
        <v>99</v>
      </c>
      <c r="H20">
        <v>14</v>
      </c>
    </row>
    <row r="21" spans="2:8" x14ac:dyDescent="0.25">
      <c r="B21" s="81" t="s">
        <v>103</v>
      </c>
      <c r="C21" t="s">
        <v>97</v>
      </c>
      <c r="D21">
        <v>1</v>
      </c>
      <c r="E21" t="s">
        <v>98</v>
      </c>
      <c r="F21">
        <v>3</v>
      </c>
      <c r="G21" t="s">
        <v>99</v>
      </c>
      <c r="H21">
        <v>3</v>
      </c>
    </row>
    <row r="22" spans="2:8" x14ac:dyDescent="0.25">
      <c r="B22" s="81"/>
      <c r="C22" t="s">
        <v>100</v>
      </c>
      <c r="D22">
        <v>1</v>
      </c>
      <c r="E22" t="s">
        <v>98</v>
      </c>
      <c r="F22">
        <v>4</v>
      </c>
      <c r="G22" t="s">
        <v>99</v>
      </c>
      <c r="H22">
        <v>4</v>
      </c>
    </row>
    <row r="23" spans="2:8" x14ac:dyDescent="0.25">
      <c r="B23" s="81"/>
      <c r="C23" t="s">
        <v>101</v>
      </c>
      <c r="D23">
        <v>0</v>
      </c>
      <c r="E23" t="s">
        <v>98</v>
      </c>
      <c r="F23">
        <v>6</v>
      </c>
      <c r="G23" t="s">
        <v>99</v>
      </c>
      <c r="H23">
        <v>0</v>
      </c>
    </row>
    <row r="24" spans="2:8" x14ac:dyDescent="0.25">
      <c r="B24" s="81" t="s">
        <v>104</v>
      </c>
      <c r="C24" t="s">
        <v>97</v>
      </c>
      <c r="D24">
        <v>2</v>
      </c>
      <c r="E24" t="s">
        <v>98</v>
      </c>
      <c r="F24">
        <v>7</v>
      </c>
      <c r="G24" t="s">
        <v>99</v>
      </c>
      <c r="H24">
        <v>14</v>
      </c>
    </row>
    <row r="25" spans="2:8" x14ac:dyDescent="0.25">
      <c r="B25" s="81"/>
      <c r="C25" t="s">
        <v>100</v>
      </c>
      <c r="D25">
        <v>0</v>
      </c>
      <c r="E25" t="s">
        <v>98</v>
      </c>
      <c r="F25">
        <v>10</v>
      </c>
      <c r="G25" t="s">
        <v>99</v>
      </c>
      <c r="H25">
        <v>0</v>
      </c>
    </row>
    <row r="26" spans="2:8" x14ac:dyDescent="0.25">
      <c r="B26" s="81"/>
      <c r="C26" t="s">
        <v>101</v>
      </c>
      <c r="D26">
        <v>2</v>
      </c>
      <c r="E26" t="s">
        <v>98</v>
      </c>
      <c r="F26">
        <v>15</v>
      </c>
      <c r="G26" t="s">
        <v>99</v>
      </c>
      <c r="H26">
        <v>30</v>
      </c>
    </row>
    <row r="27" spans="2:8" x14ac:dyDescent="0.25">
      <c r="B27" s="81" t="s">
        <v>105</v>
      </c>
      <c r="C27" t="s">
        <v>97</v>
      </c>
      <c r="D27">
        <v>1</v>
      </c>
      <c r="E27" t="s">
        <v>98</v>
      </c>
      <c r="F27">
        <v>5</v>
      </c>
      <c r="G27" t="s">
        <v>99</v>
      </c>
      <c r="H27">
        <v>5</v>
      </c>
    </row>
    <row r="28" spans="2:8" x14ac:dyDescent="0.25">
      <c r="B28" s="81"/>
      <c r="C28" t="s">
        <v>100</v>
      </c>
      <c r="D28">
        <v>0</v>
      </c>
      <c r="E28" t="s">
        <v>98</v>
      </c>
      <c r="F28">
        <v>7</v>
      </c>
      <c r="G28" t="s">
        <v>99</v>
      </c>
      <c r="H28">
        <v>0</v>
      </c>
    </row>
    <row r="29" spans="2:8" x14ac:dyDescent="0.25">
      <c r="B29" s="81"/>
      <c r="C29" t="s">
        <v>101</v>
      </c>
      <c r="D29">
        <v>2</v>
      </c>
      <c r="E29" t="s">
        <v>98</v>
      </c>
      <c r="F29">
        <v>10</v>
      </c>
      <c r="G29" t="s">
        <v>99</v>
      </c>
      <c r="H29">
        <v>20</v>
      </c>
    </row>
    <row r="30" spans="2:8" x14ac:dyDescent="0.25">
      <c r="B30" t="s">
        <v>106</v>
      </c>
      <c r="H30">
        <v>109</v>
      </c>
    </row>
    <row r="33" spans="2:4" x14ac:dyDescent="0.25">
      <c r="B33" t="s">
        <v>107</v>
      </c>
      <c r="C33" t="s">
        <v>108</v>
      </c>
      <c r="D33" t="s">
        <v>109</v>
      </c>
    </row>
    <row r="34" spans="2:4" x14ac:dyDescent="0.25">
      <c r="B34" t="s">
        <v>110</v>
      </c>
      <c r="C34">
        <v>1</v>
      </c>
      <c r="D34" t="s">
        <v>111</v>
      </c>
    </row>
    <row r="35" spans="2:4" x14ac:dyDescent="0.25">
      <c r="B35" t="s">
        <v>112</v>
      </c>
      <c r="C35">
        <v>1</v>
      </c>
      <c r="D35" t="s">
        <v>113</v>
      </c>
    </row>
    <row r="36" spans="2:4" x14ac:dyDescent="0.25">
      <c r="B36" t="s">
        <v>114</v>
      </c>
      <c r="C36">
        <v>1</v>
      </c>
      <c r="D36" t="s">
        <v>115</v>
      </c>
    </row>
    <row r="37" spans="2:4" x14ac:dyDescent="0.25">
      <c r="B37" t="s">
        <v>116</v>
      </c>
      <c r="C37">
        <v>1</v>
      </c>
      <c r="D37" t="s">
        <v>113</v>
      </c>
    </row>
    <row r="38" spans="2:4" x14ac:dyDescent="0.25">
      <c r="B38" t="s">
        <v>117</v>
      </c>
      <c r="C38">
        <v>1</v>
      </c>
      <c r="D38" t="s">
        <v>113</v>
      </c>
    </row>
    <row r="39" spans="2:4" x14ac:dyDescent="0.25">
      <c r="B39" t="s">
        <v>118</v>
      </c>
      <c r="C39">
        <v>4</v>
      </c>
      <c r="D39" t="s">
        <v>119</v>
      </c>
    </row>
    <row r="40" spans="2:4" x14ac:dyDescent="0.25">
      <c r="B40" t="s">
        <v>120</v>
      </c>
      <c r="C40">
        <v>2</v>
      </c>
      <c r="D40" t="s">
        <v>121</v>
      </c>
    </row>
    <row r="41" spans="2:4" x14ac:dyDescent="0.25">
      <c r="B41" t="s">
        <v>122</v>
      </c>
      <c r="C41">
        <v>4</v>
      </c>
      <c r="D41" t="s">
        <v>119</v>
      </c>
    </row>
    <row r="42" spans="2:4" x14ac:dyDescent="0.25">
      <c r="B42" t="s">
        <v>123</v>
      </c>
      <c r="C42">
        <v>3</v>
      </c>
      <c r="D42" t="s">
        <v>124</v>
      </c>
    </row>
    <row r="43" spans="2:4" x14ac:dyDescent="0.25">
      <c r="B43" t="s">
        <v>125</v>
      </c>
      <c r="C43">
        <v>1</v>
      </c>
      <c r="D43" t="s">
        <v>126</v>
      </c>
    </row>
    <row r="44" spans="2:4" x14ac:dyDescent="0.25">
      <c r="B44" t="s">
        <v>127</v>
      </c>
      <c r="C44">
        <v>1</v>
      </c>
      <c r="D44" t="s">
        <v>128</v>
      </c>
    </row>
    <row r="45" spans="2:4" x14ac:dyDescent="0.25">
      <c r="B45" t="s">
        <v>129</v>
      </c>
      <c r="C45">
        <v>1</v>
      </c>
      <c r="D45" t="s">
        <v>121</v>
      </c>
    </row>
    <row r="46" spans="2:4" x14ac:dyDescent="0.25">
      <c r="B46" t="s">
        <v>130</v>
      </c>
      <c r="C46">
        <v>1</v>
      </c>
      <c r="D46" t="s">
        <v>131</v>
      </c>
    </row>
    <row r="47" spans="2:4" x14ac:dyDescent="0.25">
      <c r="B47" t="s">
        <v>132</v>
      </c>
      <c r="C47">
        <v>1</v>
      </c>
      <c r="D47" t="s">
        <v>115</v>
      </c>
    </row>
    <row r="48" spans="2:4" x14ac:dyDescent="0.25">
      <c r="B48" t="s">
        <v>133</v>
      </c>
      <c r="C48">
        <v>23</v>
      </c>
    </row>
    <row r="50" spans="2:16" x14ac:dyDescent="0.25">
      <c r="B50" t="s">
        <v>134</v>
      </c>
      <c r="C50">
        <v>0.88</v>
      </c>
    </row>
    <row r="51" spans="2:16" x14ac:dyDescent="0.25">
      <c r="B51" t="s">
        <v>135</v>
      </c>
      <c r="C51">
        <v>95.92</v>
      </c>
    </row>
    <row r="53" spans="2:16" x14ac:dyDescent="0.25">
      <c r="B53" s="33" t="s">
        <v>136</v>
      </c>
      <c r="C53" s="33" t="s">
        <v>146</v>
      </c>
      <c r="D53" s="91" t="s">
        <v>145</v>
      </c>
      <c r="E53" s="92"/>
      <c r="F53" s="93"/>
      <c r="G53" s="33" t="s">
        <v>137</v>
      </c>
      <c r="H53" s="33" t="s">
        <v>138</v>
      </c>
      <c r="I53" s="91" t="s">
        <v>139</v>
      </c>
      <c r="J53" s="93"/>
      <c r="K53" s="82" t="s">
        <v>140</v>
      </c>
      <c r="L53" s="83"/>
      <c r="M53" s="83"/>
      <c r="N53" s="83"/>
      <c r="O53" s="83"/>
      <c r="P53" s="37"/>
    </row>
    <row r="54" spans="2:16" x14ac:dyDescent="0.25">
      <c r="B54" s="34" t="s">
        <v>141</v>
      </c>
      <c r="C54" s="34">
        <v>20</v>
      </c>
      <c r="D54" s="84">
        <v>7.5</v>
      </c>
      <c r="E54" s="85"/>
      <c r="F54" s="86"/>
      <c r="G54" s="34">
        <v>95.92</v>
      </c>
      <c r="H54" s="34">
        <v>719.4</v>
      </c>
      <c r="I54" s="94">
        <v>5755.2</v>
      </c>
      <c r="J54" s="95"/>
      <c r="K54" s="84">
        <v>1.1240625</v>
      </c>
      <c r="L54" s="85"/>
      <c r="M54" s="85"/>
      <c r="N54" s="85"/>
      <c r="O54" s="85"/>
      <c r="P54" s="86"/>
    </row>
    <row r="55" spans="2:16" x14ac:dyDescent="0.25">
      <c r="B55" s="34" t="s">
        <v>142</v>
      </c>
      <c r="C55" s="34">
        <v>100</v>
      </c>
      <c r="D55" s="84">
        <v>15</v>
      </c>
      <c r="E55" s="85"/>
      <c r="F55" s="86"/>
      <c r="G55" s="34">
        <v>95.92</v>
      </c>
      <c r="H55" s="34">
        <v>1438.8</v>
      </c>
      <c r="I55" s="94">
        <v>11510.4</v>
      </c>
      <c r="J55" s="95"/>
      <c r="K55" s="87">
        <v>2.2481249999999999</v>
      </c>
      <c r="L55" s="88"/>
      <c r="M55" s="88"/>
      <c r="N55" s="88"/>
      <c r="O55" s="88"/>
      <c r="P55" s="88"/>
    </row>
    <row r="56" spans="2:16" x14ac:dyDescent="0.25">
      <c r="B56" s="34" t="s">
        <v>143</v>
      </c>
      <c r="C56" s="34">
        <v>300</v>
      </c>
      <c r="D56" s="84">
        <v>25</v>
      </c>
      <c r="E56" s="85"/>
      <c r="F56" s="86"/>
      <c r="G56" s="34">
        <v>95.92</v>
      </c>
      <c r="H56" s="34">
        <v>2398</v>
      </c>
      <c r="I56" s="94">
        <v>19184</v>
      </c>
      <c r="J56" s="95"/>
      <c r="K56" s="89">
        <v>3.7468750000000002</v>
      </c>
      <c r="L56" s="90"/>
      <c r="M56" s="90"/>
      <c r="N56" s="90"/>
      <c r="O56" s="90"/>
      <c r="P56" s="90"/>
    </row>
  </sheetData>
  <mergeCells count="18">
    <mergeCell ref="K53:O53"/>
    <mergeCell ref="K54:P54"/>
    <mergeCell ref="K55:P55"/>
    <mergeCell ref="K56:P56"/>
    <mergeCell ref="B27:B29"/>
    <mergeCell ref="D53:F53"/>
    <mergeCell ref="D54:F54"/>
    <mergeCell ref="D55:F55"/>
    <mergeCell ref="D56:F56"/>
    <mergeCell ref="I53:J53"/>
    <mergeCell ref="I54:J54"/>
    <mergeCell ref="I55:J55"/>
    <mergeCell ref="I56:J56"/>
    <mergeCell ref="A4:A11"/>
    <mergeCell ref="B15:B17"/>
    <mergeCell ref="B18:B20"/>
    <mergeCell ref="B21:B23"/>
    <mergeCell ref="B24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C1" workbookViewId="0">
      <selection activeCell="P19" sqref="P19"/>
    </sheetView>
  </sheetViews>
  <sheetFormatPr defaultRowHeight="15" outlineLevelRow="4" x14ac:dyDescent="0.25"/>
  <cols>
    <col min="1" max="1" width="8.28515625" bestFit="1" customWidth="1"/>
    <col min="2" max="2" width="44" customWidth="1"/>
    <col min="3" max="3" width="12.5703125" style="39" customWidth="1"/>
    <col min="4" max="4" width="10.28515625" style="39" customWidth="1"/>
    <col min="5" max="6" width="5.140625" customWidth="1"/>
    <col min="7" max="7" width="12.140625" customWidth="1"/>
    <col min="8" max="8" width="18" customWidth="1"/>
    <col min="9" max="9" width="8.140625" customWidth="1"/>
    <col min="10" max="10" width="11.42578125" customWidth="1"/>
    <col min="11" max="11" width="7.140625" bestFit="1" customWidth="1"/>
    <col min="12" max="12" width="14.7109375" customWidth="1"/>
    <col min="13" max="13" width="13.5703125" customWidth="1"/>
    <col min="14" max="14" width="14.42578125" customWidth="1"/>
    <col min="15" max="15" width="8" customWidth="1"/>
  </cols>
  <sheetData>
    <row r="1" spans="1:17" x14ac:dyDescent="0.25">
      <c r="A1" s="40" t="s">
        <v>150</v>
      </c>
      <c r="B1" s="40" t="s">
        <v>151</v>
      </c>
      <c r="C1" s="41" t="s">
        <v>152</v>
      </c>
      <c r="D1" s="41" t="s">
        <v>153</v>
      </c>
      <c r="E1" s="40" t="s">
        <v>154</v>
      </c>
      <c r="F1" s="40" t="s">
        <v>331</v>
      </c>
      <c r="G1" s="40" t="s">
        <v>221</v>
      </c>
      <c r="H1" s="40" t="s">
        <v>222</v>
      </c>
      <c r="I1" s="40" t="s">
        <v>223</v>
      </c>
      <c r="J1" s="40" t="s">
        <v>224</v>
      </c>
      <c r="K1" s="40" t="s">
        <v>332</v>
      </c>
      <c r="L1" s="73" t="s">
        <v>333</v>
      </c>
      <c r="M1" s="73" t="s">
        <v>334</v>
      </c>
      <c r="N1" s="73" t="s">
        <v>335</v>
      </c>
      <c r="O1" s="73" t="s">
        <v>331</v>
      </c>
      <c r="P1" s="74" t="s">
        <v>336</v>
      </c>
    </row>
    <row r="2" spans="1:17" x14ac:dyDescent="0.25">
      <c r="A2" s="42" t="s">
        <v>225</v>
      </c>
      <c r="B2" s="43" t="s">
        <v>155</v>
      </c>
      <c r="C2" s="44">
        <v>44687.333333333336</v>
      </c>
      <c r="D2" s="44">
        <v>44691.708333333336</v>
      </c>
      <c r="E2" s="23" t="s">
        <v>175</v>
      </c>
      <c r="F2" s="23">
        <v>1</v>
      </c>
      <c r="G2" s="23"/>
      <c r="H2" s="42" t="s">
        <v>226</v>
      </c>
      <c r="I2" s="23"/>
      <c r="J2" s="42" t="s">
        <v>226</v>
      </c>
      <c r="K2" s="42" t="s">
        <v>337</v>
      </c>
      <c r="L2">
        <v>0</v>
      </c>
      <c r="M2">
        <v>24</v>
      </c>
      <c r="N2">
        <v>24</v>
      </c>
      <c r="O2">
        <v>1</v>
      </c>
      <c r="P2" s="75">
        <v>0</v>
      </c>
    </row>
    <row r="3" spans="1:17" x14ac:dyDescent="0.25">
      <c r="A3" s="42" t="s">
        <v>226</v>
      </c>
      <c r="B3" s="43" t="s">
        <v>157</v>
      </c>
      <c r="C3" s="44">
        <v>44692.333333333336</v>
      </c>
      <c r="D3" s="44">
        <v>44692.416666666664</v>
      </c>
      <c r="E3" s="23" t="s">
        <v>158</v>
      </c>
      <c r="F3" s="23">
        <v>2</v>
      </c>
      <c r="G3" s="42" t="s">
        <v>225</v>
      </c>
      <c r="H3" s="42" t="s">
        <v>227</v>
      </c>
      <c r="I3" s="42" t="s">
        <v>225</v>
      </c>
      <c r="J3" s="42" t="s">
        <v>228</v>
      </c>
      <c r="K3" s="42" t="s">
        <v>337</v>
      </c>
      <c r="L3">
        <v>24</v>
      </c>
      <c r="M3">
        <v>2</v>
      </c>
      <c r="N3">
        <v>26</v>
      </c>
      <c r="O3">
        <v>2</v>
      </c>
      <c r="P3" s="75">
        <v>0</v>
      </c>
    </row>
    <row r="4" spans="1:17" s="49" customFormat="1" x14ac:dyDescent="0.25">
      <c r="A4" s="45" t="s">
        <v>229</v>
      </c>
      <c r="B4" s="46" t="s">
        <v>159</v>
      </c>
      <c r="C4" s="47">
        <v>44692.416666666664</v>
      </c>
      <c r="D4" s="47">
        <v>44693.416666666664</v>
      </c>
      <c r="E4" s="48" t="s">
        <v>160</v>
      </c>
      <c r="F4" s="23">
        <v>3</v>
      </c>
      <c r="G4" s="45" t="s">
        <v>226</v>
      </c>
      <c r="H4" s="45" t="s">
        <v>230</v>
      </c>
      <c r="I4" s="45" t="s">
        <v>226</v>
      </c>
      <c r="J4" s="45" t="s">
        <v>231</v>
      </c>
      <c r="K4" s="45" t="s">
        <v>337</v>
      </c>
      <c r="L4" s="49">
        <v>26</v>
      </c>
      <c r="M4" s="49">
        <v>8</v>
      </c>
      <c r="N4" s="49">
        <v>34</v>
      </c>
      <c r="O4">
        <v>3</v>
      </c>
      <c r="P4" s="76">
        <v>0</v>
      </c>
    </row>
    <row r="5" spans="1:17" outlineLevel="1" x14ac:dyDescent="0.25">
      <c r="A5" s="42" t="s">
        <v>232</v>
      </c>
      <c r="B5" s="50" t="s">
        <v>161</v>
      </c>
      <c r="C5" s="44">
        <v>44692.416666666664</v>
      </c>
      <c r="D5" s="44">
        <v>44693.416666666664</v>
      </c>
      <c r="E5" s="23" t="s">
        <v>162</v>
      </c>
      <c r="F5" s="23">
        <v>4</v>
      </c>
      <c r="G5" s="42" t="s">
        <v>226</v>
      </c>
      <c r="H5" s="42" t="s">
        <v>239</v>
      </c>
      <c r="I5" s="42" t="s">
        <v>226</v>
      </c>
      <c r="J5" s="42" t="s">
        <v>165</v>
      </c>
      <c r="K5" s="42" t="s">
        <v>337</v>
      </c>
      <c r="L5">
        <v>26</v>
      </c>
      <c r="M5">
        <v>8</v>
      </c>
      <c r="N5">
        <v>34</v>
      </c>
      <c r="O5">
        <v>4</v>
      </c>
      <c r="P5" s="75">
        <v>0</v>
      </c>
    </row>
    <row r="6" spans="1:17" s="49" customFormat="1" x14ac:dyDescent="0.25">
      <c r="A6" s="45" t="s">
        <v>235</v>
      </c>
      <c r="B6" s="46" t="s">
        <v>163</v>
      </c>
      <c r="C6" s="47">
        <v>44693.416666666664</v>
      </c>
      <c r="D6" s="47">
        <v>44694.416666666664</v>
      </c>
      <c r="E6" s="48" t="s">
        <v>160</v>
      </c>
      <c r="F6" s="23">
        <v>5</v>
      </c>
      <c r="G6" s="45" t="s">
        <v>229</v>
      </c>
      <c r="H6" s="45" t="s">
        <v>236</v>
      </c>
      <c r="I6" s="45" t="s">
        <v>229</v>
      </c>
      <c r="J6" s="45" t="s">
        <v>237</v>
      </c>
      <c r="K6" s="45" t="s">
        <v>337</v>
      </c>
      <c r="L6" s="49">
        <v>34</v>
      </c>
      <c r="M6" s="49">
        <v>8</v>
      </c>
      <c r="N6" s="49">
        <v>42</v>
      </c>
      <c r="O6">
        <v>5</v>
      </c>
      <c r="P6" s="76">
        <v>0</v>
      </c>
    </row>
    <row r="7" spans="1:17" s="49" customFormat="1" outlineLevel="1" x14ac:dyDescent="0.25">
      <c r="A7" s="45" t="s">
        <v>234</v>
      </c>
      <c r="B7" s="51" t="s">
        <v>164</v>
      </c>
      <c r="C7" s="47">
        <v>44693.416666666664</v>
      </c>
      <c r="D7" s="47">
        <v>44694.416666666664</v>
      </c>
      <c r="E7" s="48" t="s">
        <v>160</v>
      </c>
      <c r="F7" s="23">
        <v>6</v>
      </c>
      <c r="G7" s="45" t="s">
        <v>229</v>
      </c>
      <c r="H7" s="48"/>
      <c r="I7" s="45" t="s">
        <v>229</v>
      </c>
      <c r="J7" s="48"/>
      <c r="K7" s="45" t="s">
        <v>337</v>
      </c>
      <c r="L7" s="49">
        <v>34</v>
      </c>
      <c r="M7" s="49">
        <v>8</v>
      </c>
      <c r="N7" s="49">
        <v>42</v>
      </c>
      <c r="O7">
        <v>6</v>
      </c>
      <c r="P7" s="76">
        <v>0</v>
      </c>
    </row>
    <row r="8" spans="1:17" outlineLevel="2" x14ac:dyDescent="0.25">
      <c r="A8" s="42" t="s">
        <v>165</v>
      </c>
      <c r="B8" s="52" t="s">
        <v>166</v>
      </c>
      <c r="C8" s="44">
        <v>44693.416666666664</v>
      </c>
      <c r="D8" s="44">
        <v>44694.416666666664</v>
      </c>
      <c r="E8" s="23" t="s">
        <v>170</v>
      </c>
      <c r="F8" s="23">
        <v>7</v>
      </c>
      <c r="G8" s="77" t="s">
        <v>227</v>
      </c>
      <c r="H8" s="42" t="s">
        <v>236</v>
      </c>
      <c r="I8" s="42" t="s">
        <v>228</v>
      </c>
      <c r="J8" s="42" t="s">
        <v>237</v>
      </c>
      <c r="K8" s="42" t="s">
        <v>337</v>
      </c>
      <c r="L8" s="49">
        <v>34</v>
      </c>
      <c r="M8" s="49">
        <v>4</v>
      </c>
      <c r="N8" s="49">
        <v>38</v>
      </c>
      <c r="O8">
        <v>7</v>
      </c>
      <c r="P8" s="75">
        <v>0</v>
      </c>
    </row>
    <row r="9" spans="1:17" s="49" customFormat="1" x14ac:dyDescent="0.25">
      <c r="A9" s="45" t="s">
        <v>238</v>
      </c>
      <c r="B9" s="46" t="s">
        <v>167</v>
      </c>
      <c r="C9" s="47">
        <v>44694.541666666664</v>
      </c>
      <c r="D9" s="47">
        <v>44696.5</v>
      </c>
      <c r="E9" s="48" t="s">
        <v>168</v>
      </c>
      <c r="F9" s="23">
        <v>8</v>
      </c>
      <c r="G9" s="48"/>
      <c r="H9" s="48"/>
      <c r="I9" s="48"/>
      <c r="J9" s="48"/>
      <c r="K9" s="45" t="s">
        <v>337</v>
      </c>
      <c r="O9">
        <v>8</v>
      </c>
      <c r="P9" s="76"/>
      <c r="Q9"/>
    </row>
    <row r="10" spans="1:17" outlineLevel="1" x14ac:dyDescent="0.25">
      <c r="A10" s="42" t="s">
        <v>237</v>
      </c>
      <c r="B10" s="50" t="s">
        <v>169</v>
      </c>
      <c r="C10" s="44">
        <v>44694.541666666664</v>
      </c>
      <c r="D10" s="44">
        <v>44696.5</v>
      </c>
      <c r="E10" s="23" t="s">
        <v>170</v>
      </c>
      <c r="F10" s="23">
        <v>9</v>
      </c>
      <c r="G10" s="77" t="s">
        <v>338</v>
      </c>
      <c r="H10" s="42" t="s">
        <v>240</v>
      </c>
      <c r="I10" s="42" t="s">
        <v>339</v>
      </c>
      <c r="J10" s="42" t="s">
        <v>180</v>
      </c>
      <c r="K10" s="42" t="s">
        <v>337</v>
      </c>
      <c r="L10" s="72">
        <v>42</v>
      </c>
      <c r="M10" s="72">
        <v>4</v>
      </c>
      <c r="N10" s="49">
        <v>46</v>
      </c>
      <c r="O10">
        <v>9</v>
      </c>
      <c r="P10" s="78">
        <v>0</v>
      </c>
    </row>
    <row r="11" spans="1:17" s="49" customFormat="1" x14ac:dyDescent="0.25">
      <c r="A11" s="45" t="s">
        <v>233</v>
      </c>
      <c r="B11" s="46" t="s">
        <v>171</v>
      </c>
      <c r="C11" s="47">
        <v>44701.333333333336</v>
      </c>
      <c r="D11" s="47">
        <v>44727.708333333336</v>
      </c>
      <c r="E11" s="48" t="s">
        <v>241</v>
      </c>
      <c r="F11" s="23">
        <v>10</v>
      </c>
      <c r="G11" s="48"/>
      <c r="H11" s="48"/>
      <c r="I11" s="48"/>
      <c r="J11" s="48"/>
      <c r="K11" s="45" t="s">
        <v>337</v>
      </c>
      <c r="O11">
        <v>10</v>
      </c>
      <c r="P11" s="76"/>
    </row>
    <row r="12" spans="1:17" s="49" customFormat="1" outlineLevel="1" x14ac:dyDescent="0.25">
      <c r="A12" s="45" t="s">
        <v>242</v>
      </c>
      <c r="B12" s="51" t="s">
        <v>172</v>
      </c>
      <c r="C12" s="47">
        <v>44711.333333333336</v>
      </c>
      <c r="D12" s="47">
        <v>44711.708333333336</v>
      </c>
      <c r="E12" s="48" t="s">
        <v>160</v>
      </c>
      <c r="F12" s="23">
        <v>11</v>
      </c>
      <c r="G12" s="48"/>
      <c r="H12" s="48"/>
      <c r="I12" s="48"/>
      <c r="J12" s="48"/>
      <c r="K12" s="45" t="s">
        <v>337</v>
      </c>
      <c r="O12">
        <v>11</v>
      </c>
      <c r="P12" s="76"/>
    </row>
    <row r="13" spans="1:17" outlineLevel="2" x14ac:dyDescent="0.25">
      <c r="A13" s="42" t="s">
        <v>173</v>
      </c>
      <c r="B13" s="52" t="s">
        <v>174</v>
      </c>
      <c r="C13" s="44">
        <v>44711.333333333336</v>
      </c>
      <c r="D13" s="44">
        <v>44711.708333333336</v>
      </c>
      <c r="E13" s="23" t="s">
        <v>162</v>
      </c>
      <c r="F13" s="23">
        <v>12</v>
      </c>
      <c r="G13" s="42" t="s">
        <v>240</v>
      </c>
      <c r="H13" s="42" t="s">
        <v>243</v>
      </c>
      <c r="I13" s="42" t="s">
        <v>180</v>
      </c>
      <c r="J13" s="42" t="s">
        <v>182</v>
      </c>
      <c r="K13" s="42" t="s">
        <v>337</v>
      </c>
      <c r="L13">
        <v>100</v>
      </c>
      <c r="M13">
        <v>8</v>
      </c>
      <c r="N13">
        <v>108</v>
      </c>
      <c r="O13">
        <v>12</v>
      </c>
      <c r="P13" s="75">
        <v>0</v>
      </c>
    </row>
    <row r="14" spans="1:17" s="49" customFormat="1" outlineLevel="1" x14ac:dyDescent="0.25">
      <c r="A14" s="45" t="s">
        <v>244</v>
      </c>
      <c r="B14" s="51" t="s">
        <v>176</v>
      </c>
      <c r="C14" s="47">
        <v>44701.333333333336</v>
      </c>
      <c r="D14" s="47">
        <v>44727.708333333336</v>
      </c>
      <c r="E14" s="48" t="s">
        <v>241</v>
      </c>
      <c r="F14" s="23">
        <v>13</v>
      </c>
      <c r="G14" s="48"/>
      <c r="H14" s="48"/>
      <c r="I14" s="48"/>
      <c r="J14" s="48"/>
      <c r="K14" s="45" t="s">
        <v>337</v>
      </c>
      <c r="O14">
        <v>13</v>
      </c>
      <c r="P14" s="76"/>
    </row>
    <row r="15" spans="1:17" s="49" customFormat="1" outlineLevel="2" x14ac:dyDescent="0.25">
      <c r="A15" s="45" t="s">
        <v>178</v>
      </c>
      <c r="B15" s="53" t="s">
        <v>179</v>
      </c>
      <c r="C15" s="47">
        <v>44701.333333333336</v>
      </c>
      <c r="D15" s="47">
        <v>44727.708333333336</v>
      </c>
      <c r="E15" s="48" t="s">
        <v>241</v>
      </c>
      <c r="F15" s="23">
        <v>14</v>
      </c>
      <c r="G15" s="48"/>
      <c r="H15" s="48"/>
      <c r="I15" s="48"/>
      <c r="J15" s="48"/>
      <c r="K15" s="45" t="s">
        <v>337</v>
      </c>
      <c r="O15">
        <v>14</v>
      </c>
      <c r="P15" s="76"/>
    </row>
    <row r="16" spans="1:17" outlineLevel="3" x14ac:dyDescent="0.25">
      <c r="A16" s="42" t="s">
        <v>180</v>
      </c>
      <c r="B16" s="54" t="s">
        <v>181</v>
      </c>
      <c r="C16" s="44">
        <v>44701.333333333336</v>
      </c>
      <c r="D16" s="44">
        <v>44708.708333333336</v>
      </c>
      <c r="E16" s="23" t="s">
        <v>177</v>
      </c>
      <c r="F16" s="23">
        <v>15</v>
      </c>
      <c r="G16" s="42" t="s">
        <v>236</v>
      </c>
      <c r="H16" s="42" t="s">
        <v>245</v>
      </c>
      <c r="I16" s="42" t="s">
        <v>237</v>
      </c>
      <c r="J16" s="42" t="s">
        <v>173</v>
      </c>
      <c r="K16" s="42" t="s">
        <v>337</v>
      </c>
      <c r="L16">
        <v>46</v>
      </c>
      <c r="M16">
        <v>54</v>
      </c>
      <c r="N16">
        <v>100</v>
      </c>
      <c r="O16">
        <v>15</v>
      </c>
      <c r="P16" s="75">
        <v>0</v>
      </c>
    </row>
    <row r="17" spans="1:16" outlineLevel="3" x14ac:dyDescent="0.25">
      <c r="A17" s="42" t="s">
        <v>182</v>
      </c>
      <c r="B17" s="54" t="s">
        <v>183</v>
      </c>
      <c r="C17" s="44">
        <v>44712.333333333336</v>
      </c>
      <c r="D17" s="44">
        <v>44719.708333333336</v>
      </c>
      <c r="E17" s="23" t="s">
        <v>177</v>
      </c>
      <c r="F17" s="23">
        <v>16</v>
      </c>
      <c r="G17" s="42" t="s">
        <v>245</v>
      </c>
      <c r="H17" s="42" t="s">
        <v>246</v>
      </c>
      <c r="I17" s="42" t="s">
        <v>173</v>
      </c>
      <c r="J17" s="42" t="s">
        <v>184</v>
      </c>
      <c r="K17" s="42" t="s">
        <v>337</v>
      </c>
      <c r="L17" s="68">
        <v>108</v>
      </c>
      <c r="M17" s="69">
        <v>54</v>
      </c>
      <c r="N17" s="49">
        <v>162</v>
      </c>
      <c r="O17">
        <v>16</v>
      </c>
      <c r="P17" s="75">
        <v>0</v>
      </c>
    </row>
    <row r="18" spans="1:16" outlineLevel="3" x14ac:dyDescent="0.25">
      <c r="A18" s="42" t="s">
        <v>184</v>
      </c>
      <c r="B18" s="54" t="s">
        <v>185</v>
      </c>
      <c r="C18" s="44">
        <v>44720.333333333336</v>
      </c>
      <c r="D18" s="44">
        <v>44727.708333333336</v>
      </c>
      <c r="E18" s="23" t="s">
        <v>177</v>
      </c>
      <c r="F18" s="23">
        <v>17</v>
      </c>
      <c r="G18" s="42" t="s">
        <v>243</v>
      </c>
      <c r="H18" s="42" t="s">
        <v>247</v>
      </c>
      <c r="I18" s="42" t="s">
        <v>182</v>
      </c>
      <c r="J18" s="42" t="s">
        <v>239</v>
      </c>
      <c r="K18" s="42" t="s">
        <v>337</v>
      </c>
      <c r="L18">
        <v>162</v>
      </c>
      <c r="M18">
        <v>54</v>
      </c>
      <c r="N18" s="49">
        <v>226</v>
      </c>
      <c r="O18">
        <v>17</v>
      </c>
      <c r="P18" s="75">
        <v>0</v>
      </c>
    </row>
    <row r="19" spans="1:16" x14ac:dyDescent="0.25">
      <c r="A19" s="42" t="s">
        <v>239</v>
      </c>
      <c r="B19" s="43" t="s">
        <v>186</v>
      </c>
      <c r="C19" s="44">
        <v>44728.333333333336</v>
      </c>
      <c r="D19" s="44">
        <v>44728.708333333336</v>
      </c>
      <c r="E19" s="23" t="s">
        <v>162</v>
      </c>
      <c r="F19" s="23">
        <v>18</v>
      </c>
      <c r="G19" s="42" t="s">
        <v>246</v>
      </c>
      <c r="H19" s="42" t="s">
        <v>248</v>
      </c>
      <c r="I19" s="42" t="s">
        <v>184</v>
      </c>
      <c r="J19" s="42" t="s">
        <v>249</v>
      </c>
      <c r="K19" s="42" t="s">
        <v>337</v>
      </c>
      <c r="L19">
        <v>226</v>
      </c>
      <c r="M19">
        <v>8</v>
      </c>
      <c r="N19">
        <v>234</v>
      </c>
      <c r="O19">
        <v>18</v>
      </c>
      <c r="P19" s="75">
        <v>4</v>
      </c>
    </row>
    <row r="20" spans="1:16" s="49" customFormat="1" x14ac:dyDescent="0.25">
      <c r="A20" s="45" t="s">
        <v>250</v>
      </c>
      <c r="B20" s="46" t="s">
        <v>187</v>
      </c>
      <c r="C20" s="47">
        <v>44729.333333333336</v>
      </c>
      <c r="D20" s="47">
        <v>44732.5</v>
      </c>
      <c r="E20" s="48" t="s">
        <v>340</v>
      </c>
      <c r="F20" s="23">
        <v>19</v>
      </c>
      <c r="G20" s="48"/>
      <c r="H20" s="48"/>
      <c r="I20" s="48"/>
      <c r="J20" s="48"/>
      <c r="K20" s="45" t="s">
        <v>337</v>
      </c>
      <c r="O20">
        <v>19</v>
      </c>
      <c r="P20" s="76"/>
    </row>
    <row r="21" spans="1:16" outlineLevel="1" x14ac:dyDescent="0.25">
      <c r="A21" s="42" t="s">
        <v>251</v>
      </c>
      <c r="B21" s="50" t="s">
        <v>188</v>
      </c>
      <c r="C21" s="44">
        <v>44729.333333333336</v>
      </c>
      <c r="D21" s="44">
        <v>44729.5</v>
      </c>
      <c r="E21" s="23" t="s">
        <v>170</v>
      </c>
      <c r="F21" s="23">
        <v>20</v>
      </c>
      <c r="G21" s="42" t="s">
        <v>247</v>
      </c>
      <c r="H21" s="42" t="s">
        <v>258</v>
      </c>
      <c r="I21" s="42" t="s">
        <v>239</v>
      </c>
      <c r="J21" s="42" t="s">
        <v>252</v>
      </c>
      <c r="K21" s="42" t="s">
        <v>337</v>
      </c>
      <c r="L21">
        <v>234</v>
      </c>
      <c r="M21">
        <v>4</v>
      </c>
      <c r="N21">
        <v>238</v>
      </c>
      <c r="O21">
        <v>20</v>
      </c>
      <c r="P21" s="75">
        <v>0</v>
      </c>
    </row>
    <row r="22" spans="1:16" outlineLevel="1" x14ac:dyDescent="0.25">
      <c r="A22" s="42" t="s">
        <v>252</v>
      </c>
      <c r="B22" s="50" t="s">
        <v>253</v>
      </c>
      <c r="C22" s="44">
        <v>44729.541666666664</v>
      </c>
      <c r="D22" s="44">
        <v>44732.5</v>
      </c>
      <c r="E22" s="23" t="s">
        <v>160</v>
      </c>
      <c r="F22" s="23">
        <v>21</v>
      </c>
      <c r="G22" s="77" t="s">
        <v>341</v>
      </c>
      <c r="H22" s="42" t="s">
        <v>254</v>
      </c>
      <c r="I22" s="42" t="s">
        <v>342</v>
      </c>
      <c r="J22" s="42" t="s">
        <v>193</v>
      </c>
      <c r="K22" s="42" t="s">
        <v>337</v>
      </c>
      <c r="L22">
        <v>238</v>
      </c>
      <c r="M22">
        <v>8</v>
      </c>
      <c r="N22">
        <v>246</v>
      </c>
      <c r="O22">
        <v>21</v>
      </c>
      <c r="P22" s="75"/>
    </row>
    <row r="23" spans="1:16" s="49" customFormat="1" x14ac:dyDescent="0.25">
      <c r="A23" s="45" t="s">
        <v>236</v>
      </c>
      <c r="B23" s="46" t="s">
        <v>189</v>
      </c>
      <c r="C23" s="47">
        <v>44755.333333333336</v>
      </c>
      <c r="D23" s="47">
        <v>44770.5</v>
      </c>
      <c r="E23" s="48" t="s">
        <v>255</v>
      </c>
      <c r="F23" s="23">
        <v>22</v>
      </c>
      <c r="G23" s="48"/>
      <c r="H23" s="48"/>
      <c r="I23" s="48"/>
      <c r="J23" s="48"/>
      <c r="K23" s="45" t="s">
        <v>343</v>
      </c>
      <c r="O23">
        <v>22</v>
      </c>
      <c r="P23" s="76"/>
    </row>
    <row r="24" spans="1:16" s="49" customFormat="1" outlineLevel="1" x14ac:dyDescent="0.25">
      <c r="A24" s="45" t="s">
        <v>256</v>
      </c>
      <c r="B24" s="51" t="s">
        <v>190</v>
      </c>
      <c r="C24" s="47">
        <v>44755.333333333336</v>
      </c>
      <c r="D24" s="47">
        <v>44770.5</v>
      </c>
      <c r="E24" s="48" t="s">
        <v>255</v>
      </c>
      <c r="F24" s="23">
        <v>23</v>
      </c>
      <c r="G24" s="48"/>
      <c r="H24" s="48"/>
      <c r="I24" s="48"/>
      <c r="J24" s="48"/>
      <c r="K24" s="45" t="s">
        <v>343</v>
      </c>
      <c r="O24">
        <v>23</v>
      </c>
      <c r="P24" s="76"/>
    </row>
    <row r="25" spans="1:16" s="49" customFormat="1" outlineLevel="2" x14ac:dyDescent="0.25">
      <c r="A25" s="45" t="s">
        <v>191</v>
      </c>
      <c r="B25" s="53" t="s">
        <v>192</v>
      </c>
      <c r="C25" s="47">
        <v>44755.333333333336</v>
      </c>
      <c r="D25" s="47">
        <v>44768.5</v>
      </c>
      <c r="E25" s="48" t="s">
        <v>257</v>
      </c>
      <c r="F25" s="23">
        <v>24</v>
      </c>
      <c r="G25" s="48"/>
      <c r="H25" s="48"/>
      <c r="I25" s="48"/>
      <c r="J25" s="48"/>
      <c r="K25" s="45" t="s">
        <v>343</v>
      </c>
      <c r="O25">
        <v>24</v>
      </c>
      <c r="P25" s="76"/>
    </row>
    <row r="26" spans="1:16" outlineLevel="3" x14ac:dyDescent="0.25">
      <c r="A26" s="42" t="s">
        <v>193</v>
      </c>
      <c r="B26" s="54" t="s">
        <v>194</v>
      </c>
      <c r="C26" s="44">
        <v>44755.333333333336</v>
      </c>
      <c r="D26" s="44">
        <v>44755.708333333336</v>
      </c>
      <c r="E26" s="23" t="s">
        <v>160</v>
      </c>
      <c r="F26" s="23">
        <v>25</v>
      </c>
      <c r="G26" s="42" t="s">
        <v>258</v>
      </c>
      <c r="H26" s="42" t="s">
        <v>259</v>
      </c>
      <c r="I26" s="42" t="s">
        <v>252</v>
      </c>
      <c r="J26" s="42" t="s">
        <v>260</v>
      </c>
      <c r="K26" s="42" t="s">
        <v>343</v>
      </c>
      <c r="L26">
        <v>246</v>
      </c>
      <c r="M26">
        <v>8</v>
      </c>
      <c r="N26">
        <v>254</v>
      </c>
      <c r="O26">
        <v>25</v>
      </c>
      <c r="P26" s="75">
        <v>0</v>
      </c>
    </row>
    <row r="27" spans="1:16" s="49" customFormat="1" outlineLevel="3" x14ac:dyDescent="0.25">
      <c r="A27" s="45" t="s">
        <v>195</v>
      </c>
      <c r="B27" s="55" t="s">
        <v>196</v>
      </c>
      <c r="C27" s="47">
        <v>44756.333333333336</v>
      </c>
      <c r="D27" s="47">
        <v>44767.708333333336</v>
      </c>
      <c r="E27" s="48" t="s">
        <v>261</v>
      </c>
      <c r="F27" s="23">
        <v>26</v>
      </c>
      <c r="G27" s="48"/>
      <c r="H27" s="48"/>
      <c r="I27" s="48"/>
      <c r="J27" s="48"/>
      <c r="K27" s="45" t="s">
        <v>343</v>
      </c>
      <c r="O27">
        <v>26</v>
      </c>
      <c r="P27" s="76"/>
    </row>
    <row r="28" spans="1:16" outlineLevel="4" x14ac:dyDescent="0.25">
      <c r="A28" s="42" t="s">
        <v>197</v>
      </c>
      <c r="B28" s="56" t="s">
        <v>147</v>
      </c>
      <c r="C28" s="44">
        <v>44756.333333333336</v>
      </c>
      <c r="D28" s="44">
        <v>44756.708333333336</v>
      </c>
      <c r="E28" s="23" t="s">
        <v>160</v>
      </c>
      <c r="F28" s="23">
        <v>27</v>
      </c>
      <c r="G28" s="42" t="s">
        <v>254</v>
      </c>
      <c r="H28" s="42" t="s">
        <v>262</v>
      </c>
      <c r="I28" s="42" t="s">
        <v>193</v>
      </c>
      <c r="J28" s="42" t="s">
        <v>263</v>
      </c>
      <c r="K28" s="42" t="s">
        <v>337</v>
      </c>
      <c r="L28">
        <v>254</v>
      </c>
      <c r="M28">
        <v>8</v>
      </c>
      <c r="N28">
        <v>262</v>
      </c>
      <c r="O28">
        <v>27</v>
      </c>
      <c r="P28" s="75">
        <f>262-254</f>
        <v>8</v>
      </c>
    </row>
    <row r="29" spans="1:16" outlineLevel="4" x14ac:dyDescent="0.25">
      <c r="A29" s="42" t="s">
        <v>198</v>
      </c>
      <c r="B29" s="56" t="s">
        <v>78</v>
      </c>
      <c r="C29" s="44">
        <v>44757.416666666664</v>
      </c>
      <c r="D29" s="44">
        <v>44760.416666666664</v>
      </c>
      <c r="E29" s="23" t="s">
        <v>160</v>
      </c>
      <c r="F29" s="23">
        <v>28</v>
      </c>
      <c r="G29" s="77" t="s">
        <v>264</v>
      </c>
      <c r="H29" s="42" t="s">
        <v>265</v>
      </c>
      <c r="I29" s="42" t="s">
        <v>266</v>
      </c>
      <c r="J29" s="42" t="s">
        <v>199</v>
      </c>
      <c r="K29" s="42" t="s">
        <v>337</v>
      </c>
      <c r="L29">
        <v>262</v>
      </c>
      <c r="M29">
        <v>8</v>
      </c>
      <c r="N29">
        <v>270</v>
      </c>
      <c r="O29">
        <v>28</v>
      </c>
      <c r="P29" s="75"/>
    </row>
    <row r="30" spans="1:16" outlineLevel="4" x14ac:dyDescent="0.25">
      <c r="A30" s="42" t="s">
        <v>199</v>
      </c>
      <c r="B30" s="56" t="s">
        <v>80</v>
      </c>
      <c r="C30" s="44">
        <v>44760.416666666664</v>
      </c>
      <c r="D30" s="44">
        <v>44761.416666666664</v>
      </c>
      <c r="E30" s="23" t="s">
        <v>160</v>
      </c>
      <c r="F30" s="23">
        <v>29</v>
      </c>
      <c r="G30" s="42" t="s">
        <v>267</v>
      </c>
      <c r="H30" s="42" t="s">
        <v>268</v>
      </c>
      <c r="I30" s="42" t="s">
        <v>198</v>
      </c>
      <c r="J30" s="42" t="s">
        <v>202</v>
      </c>
      <c r="K30" s="42" t="s">
        <v>337</v>
      </c>
      <c r="L30">
        <v>270</v>
      </c>
      <c r="M30">
        <v>8</v>
      </c>
      <c r="N30">
        <v>278</v>
      </c>
      <c r="O30">
        <v>29</v>
      </c>
      <c r="P30" s="75"/>
    </row>
    <row r="31" spans="1:16" outlineLevel="4" x14ac:dyDescent="0.25">
      <c r="A31" s="42" t="s">
        <v>200</v>
      </c>
      <c r="B31" s="56" t="s">
        <v>82</v>
      </c>
      <c r="C31" s="44">
        <v>44756.333333333336</v>
      </c>
      <c r="D31" s="44">
        <v>44761.708333333336</v>
      </c>
      <c r="E31" s="23" t="s">
        <v>201</v>
      </c>
      <c r="F31" s="23">
        <v>30</v>
      </c>
      <c r="G31" s="42" t="s">
        <v>254</v>
      </c>
      <c r="H31" s="42" t="s">
        <v>269</v>
      </c>
      <c r="I31" s="42" t="s">
        <v>193</v>
      </c>
      <c r="J31" s="42" t="s">
        <v>270</v>
      </c>
      <c r="K31" s="42" t="s">
        <v>343</v>
      </c>
      <c r="L31">
        <v>254</v>
      </c>
      <c r="M31">
        <v>16</v>
      </c>
      <c r="N31">
        <v>270</v>
      </c>
      <c r="O31">
        <v>30</v>
      </c>
      <c r="P31" s="75">
        <v>8</v>
      </c>
    </row>
    <row r="32" spans="1:16" outlineLevel="4" x14ac:dyDescent="0.25">
      <c r="A32" s="42" t="s">
        <v>202</v>
      </c>
      <c r="B32" s="56" t="s">
        <v>148</v>
      </c>
      <c r="C32" s="44">
        <v>44762.333333333336</v>
      </c>
      <c r="D32" s="44">
        <v>44763.708333333336</v>
      </c>
      <c r="E32" s="23" t="s">
        <v>203</v>
      </c>
      <c r="F32" s="23">
        <v>31</v>
      </c>
      <c r="G32" s="77" t="s">
        <v>271</v>
      </c>
      <c r="H32" s="42" t="s">
        <v>272</v>
      </c>
      <c r="I32" s="42" t="s">
        <v>273</v>
      </c>
      <c r="J32" s="42" t="s">
        <v>204</v>
      </c>
      <c r="K32" s="42" t="s">
        <v>343</v>
      </c>
      <c r="L32">
        <v>278</v>
      </c>
      <c r="M32">
        <v>16</v>
      </c>
      <c r="N32">
        <v>304</v>
      </c>
      <c r="O32">
        <v>31</v>
      </c>
      <c r="P32" s="75">
        <v>0</v>
      </c>
    </row>
    <row r="33" spans="1:16" outlineLevel="4" x14ac:dyDescent="0.25">
      <c r="A33" s="42" t="s">
        <v>204</v>
      </c>
      <c r="B33" s="56" t="s">
        <v>149</v>
      </c>
      <c r="C33" s="44">
        <v>44764.333333333336</v>
      </c>
      <c r="D33" s="44">
        <v>44767.708333333336</v>
      </c>
      <c r="E33" s="23" t="s">
        <v>203</v>
      </c>
      <c r="F33" s="23">
        <v>32</v>
      </c>
      <c r="G33" s="42" t="s">
        <v>268</v>
      </c>
      <c r="H33" s="42" t="s">
        <v>274</v>
      </c>
      <c r="I33" s="42" t="s">
        <v>202</v>
      </c>
      <c r="J33" s="42" t="s">
        <v>211</v>
      </c>
      <c r="K33" s="42" t="s">
        <v>343</v>
      </c>
      <c r="L33">
        <v>304</v>
      </c>
      <c r="M33">
        <v>16</v>
      </c>
      <c r="N33">
        <v>320</v>
      </c>
      <c r="O33">
        <v>32</v>
      </c>
      <c r="P33" s="75">
        <v>0</v>
      </c>
    </row>
    <row r="34" spans="1:16" outlineLevel="4" x14ac:dyDescent="0.25">
      <c r="A34" s="42" t="s">
        <v>205</v>
      </c>
      <c r="B34" s="56" t="s">
        <v>86</v>
      </c>
      <c r="C34" s="44">
        <v>44757.333333333336</v>
      </c>
      <c r="D34" s="44">
        <v>44757.416666666664</v>
      </c>
      <c r="E34" s="23" t="s">
        <v>158</v>
      </c>
      <c r="F34" s="23">
        <v>33</v>
      </c>
      <c r="G34" s="42" t="s">
        <v>275</v>
      </c>
      <c r="H34" s="42" t="s">
        <v>267</v>
      </c>
      <c r="I34" s="42" t="s">
        <v>197</v>
      </c>
      <c r="J34" s="42" t="s">
        <v>198</v>
      </c>
      <c r="K34" s="42" t="s">
        <v>337</v>
      </c>
      <c r="L34">
        <v>262</v>
      </c>
      <c r="M34">
        <v>2</v>
      </c>
      <c r="N34">
        <v>264</v>
      </c>
      <c r="O34">
        <v>33</v>
      </c>
      <c r="P34" s="75"/>
    </row>
    <row r="35" spans="1:16" outlineLevel="4" x14ac:dyDescent="0.25">
      <c r="A35" s="42" t="s">
        <v>206</v>
      </c>
      <c r="B35" s="56" t="s">
        <v>87</v>
      </c>
      <c r="C35" s="44">
        <v>44762.333333333336</v>
      </c>
      <c r="D35" s="44">
        <v>44762.416666666664</v>
      </c>
      <c r="E35" s="23" t="s">
        <v>158</v>
      </c>
      <c r="F35" s="23">
        <v>34</v>
      </c>
      <c r="G35" s="42" t="s">
        <v>276</v>
      </c>
      <c r="H35" s="42" t="s">
        <v>274</v>
      </c>
      <c r="I35" s="42" t="s">
        <v>200</v>
      </c>
      <c r="J35" s="42" t="s">
        <v>211</v>
      </c>
      <c r="K35" s="42" t="s">
        <v>337</v>
      </c>
      <c r="L35">
        <v>270</v>
      </c>
      <c r="M35">
        <v>2</v>
      </c>
      <c r="N35">
        <v>272</v>
      </c>
      <c r="O35">
        <v>34</v>
      </c>
      <c r="P35" s="75">
        <v>28</v>
      </c>
    </row>
    <row r="36" spans="1:16" outlineLevel="3" x14ac:dyDescent="0.25">
      <c r="A36" s="42" t="s">
        <v>207</v>
      </c>
      <c r="B36" s="54" t="s">
        <v>208</v>
      </c>
      <c r="C36" s="44">
        <v>44756.333333333336</v>
      </c>
      <c r="D36" s="44">
        <v>44756.625</v>
      </c>
      <c r="E36" s="23" t="s">
        <v>156</v>
      </c>
      <c r="F36" s="23">
        <v>35</v>
      </c>
      <c r="G36" s="42" t="s">
        <v>254</v>
      </c>
      <c r="H36" s="42" t="s">
        <v>277</v>
      </c>
      <c r="I36" s="42" t="s">
        <v>193</v>
      </c>
      <c r="J36" s="42" t="s">
        <v>215</v>
      </c>
      <c r="K36" s="42" t="s">
        <v>337</v>
      </c>
      <c r="L36">
        <v>254</v>
      </c>
      <c r="M36">
        <v>6</v>
      </c>
      <c r="N36">
        <v>260</v>
      </c>
      <c r="O36">
        <v>35</v>
      </c>
      <c r="P36" s="75">
        <v>180</v>
      </c>
    </row>
    <row r="37" spans="1:16" outlineLevel="3" x14ac:dyDescent="0.25">
      <c r="A37" s="42" t="s">
        <v>209</v>
      </c>
      <c r="B37" s="54" t="s">
        <v>210</v>
      </c>
      <c r="C37" s="44">
        <v>44756.333333333336</v>
      </c>
      <c r="D37" s="44">
        <v>44756.625</v>
      </c>
      <c r="E37" s="23" t="s">
        <v>156</v>
      </c>
      <c r="F37" s="23">
        <v>36</v>
      </c>
      <c r="G37" s="42" t="s">
        <v>254</v>
      </c>
      <c r="H37" s="42" t="s">
        <v>274</v>
      </c>
      <c r="I37" s="42" t="s">
        <v>193</v>
      </c>
      <c r="J37" s="42" t="s">
        <v>211</v>
      </c>
      <c r="K37" s="42" t="s">
        <v>337</v>
      </c>
      <c r="L37">
        <v>254</v>
      </c>
      <c r="M37">
        <v>6</v>
      </c>
      <c r="N37">
        <v>260</v>
      </c>
      <c r="O37">
        <v>36</v>
      </c>
      <c r="P37" s="75">
        <v>60</v>
      </c>
    </row>
    <row r="38" spans="1:16" outlineLevel="3" x14ac:dyDescent="0.25">
      <c r="A38" s="42" t="s">
        <v>211</v>
      </c>
      <c r="B38" s="54" t="s">
        <v>212</v>
      </c>
      <c r="C38" s="44">
        <v>44768.333333333336</v>
      </c>
      <c r="D38" s="44">
        <v>44768.5</v>
      </c>
      <c r="E38" s="23" t="s">
        <v>170</v>
      </c>
      <c r="F38" s="23">
        <v>37</v>
      </c>
      <c r="G38" s="77" t="s">
        <v>278</v>
      </c>
      <c r="H38" s="42" t="s">
        <v>279</v>
      </c>
      <c r="I38" s="42" t="s">
        <v>280</v>
      </c>
      <c r="J38" s="42" t="s">
        <v>213</v>
      </c>
      <c r="K38" s="42" t="s">
        <v>343</v>
      </c>
      <c r="L38">
        <v>320</v>
      </c>
      <c r="M38">
        <v>4</v>
      </c>
      <c r="N38">
        <v>324</v>
      </c>
      <c r="O38">
        <v>37</v>
      </c>
      <c r="P38" s="75"/>
    </row>
    <row r="39" spans="1:16" outlineLevel="2" x14ac:dyDescent="0.25">
      <c r="A39" s="42" t="s">
        <v>213</v>
      </c>
      <c r="B39" s="52" t="s">
        <v>214</v>
      </c>
      <c r="C39" s="44">
        <v>44768.541666666664</v>
      </c>
      <c r="D39" s="44">
        <v>44769.5</v>
      </c>
      <c r="E39" s="23" t="s">
        <v>160</v>
      </c>
      <c r="F39" s="23">
        <v>38</v>
      </c>
      <c r="G39" s="42" t="s">
        <v>274</v>
      </c>
      <c r="H39" s="42" t="s">
        <v>277</v>
      </c>
      <c r="I39" s="42" t="s">
        <v>211</v>
      </c>
      <c r="J39" s="42" t="s">
        <v>215</v>
      </c>
      <c r="K39" s="42" t="s">
        <v>343</v>
      </c>
      <c r="L39">
        <v>324</v>
      </c>
      <c r="M39">
        <v>8</v>
      </c>
      <c r="N39">
        <v>432</v>
      </c>
      <c r="O39">
        <v>38</v>
      </c>
      <c r="P39" s="75">
        <v>0</v>
      </c>
    </row>
    <row r="40" spans="1:16" outlineLevel="2" x14ac:dyDescent="0.25">
      <c r="A40" s="42" t="s">
        <v>215</v>
      </c>
      <c r="B40" s="52" t="s">
        <v>216</v>
      </c>
      <c r="C40" s="44">
        <v>44769.541666666664</v>
      </c>
      <c r="D40" s="44">
        <v>44770.5</v>
      </c>
      <c r="E40" s="23" t="s">
        <v>160</v>
      </c>
      <c r="F40" s="23">
        <v>39</v>
      </c>
      <c r="G40" s="77" t="s">
        <v>281</v>
      </c>
      <c r="H40" s="42" t="s">
        <v>282</v>
      </c>
      <c r="I40" s="42" t="s">
        <v>283</v>
      </c>
      <c r="J40" s="42" t="s">
        <v>284</v>
      </c>
      <c r="K40" s="42" t="s">
        <v>343</v>
      </c>
      <c r="L40">
        <v>432</v>
      </c>
      <c r="M40">
        <v>8</v>
      </c>
      <c r="N40">
        <v>440</v>
      </c>
      <c r="O40">
        <v>39</v>
      </c>
      <c r="P40" s="75">
        <v>0</v>
      </c>
    </row>
    <row r="41" spans="1:16" x14ac:dyDescent="0.25">
      <c r="A41" s="42" t="s">
        <v>284</v>
      </c>
      <c r="B41" s="43" t="s">
        <v>217</v>
      </c>
      <c r="C41" s="44">
        <v>44770.541666666664</v>
      </c>
      <c r="D41" s="44">
        <v>44771.5</v>
      </c>
      <c r="E41" s="23" t="s">
        <v>160</v>
      </c>
      <c r="F41" s="23">
        <v>40</v>
      </c>
      <c r="G41" s="42" t="s">
        <v>277</v>
      </c>
      <c r="H41" s="42" t="s">
        <v>285</v>
      </c>
      <c r="I41" s="42" t="s">
        <v>215</v>
      </c>
      <c r="J41" s="42" t="s">
        <v>286</v>
      </c>
      <c r="K41" s="42" t="s">
        <v>343</v>
      </c>
      <c r="L41">
        <v>440</v>
      </c>
      <c r="M41">
        <v>8</v>
      </c>
      <c r="N41">
        <v>448</v>
      </c>
      <c r="O41">
        <v>40</v>
      </c>
      <c r="P41" s="75">
        <v>0</v>
      </c>
    </row>
    <row r="42" spans="1:16" s="49" customFormat="1" x14ac:dyDescent="0.25">
      <c r="A42" s="45" t="s">
        <v>287</v>
      </c>
      <c r="B42" s="46" t="s">
        <v>218</v>
      </c>
      <c r="C42" s="47">
        <v>44771.541666666664</v>
      </c>
      <c r="D42" s="47">
        <v>44775.5</v>
      </c>
      <c r="E42" s="48" t="s">
        <v>203</v>
      </c>
      <c r="F42" s="23">
        <v>41</v>
      </c>
      <c r="G42" s="48"/>
      <c r="H42" s="48"/>
      <c r="I42" s="48"/>
      <c r="J42" s="48"/>
      <c r="K42" s="45" t="s">
        <v>343</v>
      </c>
      <c r="O42">
        <v>41</v>
      </c>
      <c r="P42" s="76">
        <v>0</v>
      </c>
    </row>
    <row r="43" spans="1:16" outlineLevel="1" x14ac:dyDescent="0.25">
      <c r="A43" s="42" t="s">
        <v>286</v>
      </c>
      <c r="B43" s="50" t="s">
        <v>219</v>
      </c>
      <c r="C43" s="44">
        <v>44771.541666666664</v>
      </c>
      <c r="D43" s="44">
        <v>44774.5</v>
      </c>
      <c r="E43" s="23" t="s">
        <v>160</v>
      </c>
      <c r="F43" s="23">
        <v>42</v>
      </c>
      <c r="G43" s="42" t="s">
        <v>282</v>
      </c>
      <c r="H43" s="42" t="s">
        <v>288</v>
      </c>
      <c r="I43" s="42" t="s">
        <v>284</v>
      </c>
      <c r="J43" s="42" t="s">
        <v>289</v>
      </c>
      <c r="K43" s="42" t="s">
        <v>343</v>
      </c>
      <c r="L43">
        <v>448</v>
      </c>
      <c r="M43">
        <v>8</v>
      </c>
      <c r="N43">
        <v>456</v>
      </c>
      <c r="O43">
        <v>42</v>
      </c>
      <c r="P43" s="75">
        <v>0</v>
      </c>
    </row>
    <row r="44" spans="1:16" outlineLevel="1" x14ac:dyDescent="0.25">
      <c r="A44" s="42" t="s">
        <v>289</v>
      </c>
      <c r="B44" s="50" t="s">
        <v>220</v>
      </c>
      <c r="C44" s="44">
        <v>44774.541666666664</v>
      </c>
      <c r="D44" s="44">
        <v>44775.5</v>
      </c>
      <c r="E44" s="23" t="s">
        <v>160</v>
      </c>
      <c r="F44" s="23">
        <v>43</v>
      </c>
      <c r="G44" s="42" t="s">
        <v>285</v>
      </c>
      <c r="H44" s="23"/>
      <c r="I44" s="42" t="s">
        <v>286</v>
      </c>
      <c r="J44" s="23"/>
      <c r="K44" s="42" t="s">
        <v>343</v>
      </c>
      <c r="L44">
        <v>268</v>
      </c>
      <c r="M44">
        <v>8</v>
      </c>
      <c r="N44">
        <v>272</v>
      </c>
      <c r="O44">
        <v>43</v>
      </c>
      <c r="P44" s="75">
        <v>0</v>
      </c>
    </row>
    <row r="45" spans="1:16" x14ac:dyDescent="0.25">
      <c r="K45" s="62" t="s">
        <v>95</v>
      </c>
      <c r="L45">
        <v>268</v>
      </c>
      <c r="M45">
        <f>SUM(M2:M44)</f>
        <v>396</v>
      </c>
      <c r="N45">
        <v>272</v>
      </c>
      <c r="P45">
        <f>SUM(P2:P44)</f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A37" zoomScale="85" zoomScaleNormal="85" workbookViewId="0">
      <selection activeCell="M53" sqref="M53"/>
    </sheetView>
  </sheetViews>
  <sheetFormatPr defaultRowHeight="15" x14ac:dyDescent="0.25"/>
  <sheetData>
    <row r="1" spans="1:8" x14ac:dyDescent="0.25">
      <c r="A1" t="s">
        <v>329</v>
      </c>
    </row>
    <row r="4" spans="1:8" x14ac:dyDescent="0.25">
      <c r="B4" s="66" t="s">
        <v>296</v>
      </c>
      <c r="C4" s="67"/>
      <c r="E4" s="65">
        <v>0</v>
      </c>
      <c r="F4" s="66" t="s">
        <v>297</v>
      </c>
      <c r="G4" s="67"/>
    </row>
    <row r="5" spans="1:8" x14ac:dyDescent="0.25">
      <c r="B5">
        <v>24</v>
      </c>
      <c r="C5">
        <v>24</v>
      </c>
      <c r="E5">
        <v>24</v>
      </c>
      <c r="F5">
        <v>2</v>
      </c>
      <c r="G5">
        <v>26</v>
      </c>
    </row>
    <row r="7" spans="1:8" x14ac:dyDescent="0.25">
      <c r="B7" s="65">
        <v>0</v>
      </c>
      <c r="C7" s="66" t="s">
        <v>298</v>
      </c>
      <c r="D7" s="67"/>
      <c r="F7" s="65">
        <v>0</v>
      </c>
      <c r="G7" s="66" t="s">
        <v>299</v>
      </c>
      <c r="H7" s="67"/>
    </row>
    <row r="8" spans="1:8" x14ac:dyDescent="0.25">
      <c r="B8" s="49">
        <v>26</v>
      </c>
      <c r="C8" s="49">
        <v>8</v>
      </c>
      <c r="D8" s="49">
        <v>34</v>
      </c>
      <c r="F8">
        <v>26</v>
      </c>
      <c r="G8">
        <v>8</v>
      </c>
      <c r="H8">
        <v>34</v>
      </c>
    </row>
    <row r="11" spans="1:8" x14ac:dyDescent="0.25">
      <c r="A11" s="65">
        <v>0</v>
      </c>
    </row>
    <row r="12" spans="1:8" x14ac:dyDescent="0.25">
      <c r="A12">
        <v>0</v>
      </c>
      <c r="B12" s="65"/>
      <c r="C12" s="66" t="s">
        <v>300</v>
      </c>
      <c r="D12" s="67"/>
    </row>
    <row r="13" spans="1:8" x14ac:dyDescent="0.25">
      <c r="B13" s="49">
        <v>34</v>
      </c>
      <c r="C13" s="49">
        <v>8</v>
      </c>
      <c r="D13" s="49">
        <v>42</v>
      </c>
    </row>
    <row r="16" spans="1:8" x14ac:dyDescent="0.25">
      <c r="B16" s="65"/>
      <c r="C16" s="66" t="s">
        <v>325</v>
      </c>
      <c r="D16" s="67"/>
      <c r="F16" s="65"/>
      <c r="G16" s="66" t="s">
        <v>302</v>
      </c>
      <c r="H16" s="67"/>
    </row>
    <row r="17" spans="2:10" x14ac:dyDescent="0.25">
      <c r="B17" s="49">
        <v>34</v>
      </c>
      <c r="C17" s="49">
        <v>8</v>
      </c>
      <c r="D17" s="49">
        <v>42</v>
      </c>
      <c r="F17" s="49">
        <v>34</v>
      </c>
      <c r="G17" s="49">
        <v>4</v>
      </c>
      <c r="H17" s="49">
        <v>38</v>
      </c>
    </row>
    <row r="20" spans="2:10" x14ac:dyDescent="0.25">
      <c r="D20" s="65"/>
      <c r="E20" s="66" t="s">
        <v>301</v>
      </c>
      <c r="F20" s="67"/>
      <c r="H20" s="65"/>
      <c r="I20" s="66" t="s">
        <v>304</v>
      </c>
      <c r="J20" s="67"/>
    </row>
    <row r="21" spans="2:10" x14ac:dyDescent="0.25">
      <c r="D21" s="72">
        <v>42</v>
      </c>
      <c r="E21" s="72">
        <v>4</v>
      </c>
      <c r="F21" s="49">
        <v>46</v>
      </c>
      <c r="H21">
        <v>100</v>
      </c>
      <c r="I21">
        <v>8</v>
      </c>
      <c r="J21">
        <v>54</v>
      </c>
    </row>
    <row r="24" spans="2:10" x14ac:dyDescent="0.25">
      <c r="D24" s="65"/>
      <c r="E24" s="66" t="s">
        <v>303</v>
      </c>
      <c r="F24" s="67"/>
    </row>
    <row r="25" spans="2:10" x14ac:dyDescent="0.25">
      <c r="D25">
        <v>46</v>
      </c>
      <c r="E25">
        <v>54</v>
      </c>
      <c r="F25">
        <v>100</v>
      </c>
    </row>
    <row r="28" spans="2:10" x14ac:dyDescent="0.25">
      <c r="D28" s="65"/>
      <c r="E28" s="66" t="s">
        <v>304</v>
      </c>
      <c r="F28" s="67"/>
    </row>
    <row r="29" spans="2:10" x14ac:dyDescent="0.25">
      <c r="D29">
        <v>54</v>
      </c>
      <c r="E29">
        <v>54</v>
      </c>
      <c r="F29">
        <v>108</v>
      </c>
    </row>
    <row r="32" spans="2:10" x14ac:dyDescent="0.25">
      <c r="D32" s="65"/>
      <c r="E32" s="66" t="s">
        <v>305</v>
      </c>
      <c r="F32" s="67"/>
    </row>
    <row r="33" spans="2:10" x14ac:dyDescent="0.25">
      <c r="D33" s="68">
        <v>108</v>
      </c>
      <c r="E33" s="69">
        <v>54</v>
      </c>
      <c r="F33" s="70">
        <v>162</v>
      </c>
    </row>
    <row r="36" spans="2:10" x14ac:dyDescent="0.25">
      <c r="D36" s="65"/>
      <c r="E36" s="66" t="s">
        <v>306</v>
      </c>
      <c r="F36" s="67"/>
      <c r="H36" s="65"/>
      <c r="I36" s="66" t="s">
        <v>307</v>
      </c>
      <c r="J36" s="67"/>
    </row>
    <row r="37" spans="2:10" x14ac:dyDescent="0.25">
      <c r="D37">
        <v>162</v>
      </c>
      <c r="E37">
        <v>54</v>
      </c>
      <c r="F37">
        <v>226</v>
      </c>
      <c r="H37">
        <v>226</v>
      </c>
      <c r="I37">
        <v>8</v>
      </c>
      <c r="J37">
        <v>234</v>
      </c>
    </row>
    <row r="38" spans="2:10" x14ac:dyDescent="0.25">
      <c r="D38" s="68"/>
      <c r="E38" s="69"/>
      <c r="F38" s="70"/>
    </row>
    <row r="43" spans="2:10" x14ac:dyDescent="0.25">
      <c r="B43" s="65"/>
      <c r="C43" s="66" t="s">
        <v>308</v>
      </c>
      <c r="D43" s="67"/>
      <c r="F43" s="65"/>
      <c r="G43" s="66" t="s">
        <v>309</v>
      </c>
      <c r="H43" s="67"/>
    </row>
    <row r="44" spans="2:10" x14ac:dyDescent="0.25">
      <c r="B44">
        <v>234</v>
      </c>
      <c r="C44">
        <v>4</v>
      </c>
      <c r="D44">
        <v>238</v>
      </c>
      <c r="F44">
        <v>238</v>
      </c>
      <c r="G44">
        <v>8</v>
      </c>
      <c r="H44">
        <v>246</v>
      </c>
    </row>
    <row r="47" spans="2:10" x14ac:dyDescent="0.25">
      <c r="D47" s="65"/>
      <c r="E47" s="66" t="s">
        <v>310</v>
      </c>
      <c r="F47" s="67"/>
    </row>
    <row r="48" spans="2:10" x14ac:dyDescent="0.25">
      <c r="D48">
        <v>246</v>
      </c>
      <c r="E48">
        <v>8</v>
      </c>
      <c r="F48">
        <v>254</v>
      </c>
    </row>
    <row r="51" spans="1:18" x14ac:dyDescent="0.25">
      <c r="B51" s="66" t="s">
        <v>314</v>
      </c>
      <c r="C51" s="67"/>
      <c r="E51" s="65"/>
      <c r="F51" s="66" t="s">
        <v>311</v>
      </c>
      <c r="G51" s="67"/>
      <c r="I51" s="65"/>
      <c r="J51" s="66" t="s">
        <v>312</v>
      </c>
      <c r="K51" s="67"/>
      <c r="M51" s="65"/>
      <c r="N51" s="66" t="s">
        <v>313</v>
      </c>
      <c r="O51" s="67"/>
    </row>
    <row r="52" spans="1:18" x14ac:dyDescent="0.25">
      <c r="B52">
        <v>6</v>
      </c>
      <c r="C52">
        <v>260</v>
      </c>
      <c r="E52">
        <v>254</v>
      </c>
      <c r="F52">
        <v>6</v>
      </c>
      <c r="G52">
        <v>260</v>
      </c>
      <c r="I52">
        <v>262</v>
      </c>
      <c r="J52">
        <v>2</v>
      </c>
      <c r="K52">
        <v>264</v>
      </c>
      <c r="L52" s="71"/>
      <c r="M52">
        <v>254</v>
      </c>
      <c r="N52">
        <v>16</v>
      </c>
      <c r="O52">
        <v>270</v>
      </c>
      <c r="P52" s="71"/>
      <c r="Q52" s="71"/>
    </row>
    <row r="53" spans="1:18" x14ac:dyDescent="0.25">
      <c r="B53" s="123" t="s">
        <v>328</v>
      </c>
      <c r="E53" s="123" t="s">
        <v>327</v>
      </c>
      <c r="I53" s="123" t="s">
        <v>326</v>
      </c>
      <c r="M53" s="123" t="s">
        <v>326</v>
      </c>
      <c r="O53" s="71"/>
      <c r="P53" s="71"/>
      <c r="Q53" s="71"/>
    </row>
    <row r="55" spans="1:18" x14ac:dyDescent="0.25">
      <c r="H55" s="65"/>
      <c r="I55" s="66" t="s">
        <v>315</v>
      </c>
      <c r="J55" s="67"/>
      <c r="L55" s="65"/>
      <c r="M55" s="66" t="s">
        <v>316</v>
      </c>
      <c r="N55" s="67"/>
      <c r="P55" s="65"/>
      <c r="Q55" s="66" t="s">
        <v>318</v>
      </c>
      <c r="R55" s="67"/>
    </row>
    <row r="56" spans="1:18" x14ac:dyDescent="0.25">
      <c r="H56">
        <v>262</v>
      </c>
      <c r="I56">
        <v>2</v>
      </c>
      <c r="J56">
        <v>264</v>
      </c>
      <c r="L56">
        <v>262</v>
      </c>
      <c r="M56">
        <v>8</v>
      </c>
      <c r="N56">
        <v>270</v>
      </c>
      <c r="P56">
        <v>270</v>
      </c>
      <c r="Q56">
        <v>2</v>
      </c>
      <c r="R56">
        <v>272</v>
      </c>
    </row>
    <row r="58" spans="1:18" x14ac:dyDescent="0.25">
      <c r="A58" s="65"/>
    </row>
    <row r="59" spans="1:18" x14ac:dyDescent="0.25">
      <c r="A59">
        <v>254</v>
      </c>
      <c r="L59" s="65"/>
      <c r="M59" s="66" t="s">
        <v>317</v>
      </c>
      <c r="N59" s="67"/>
    </row>
    <row r="60" spans="1:18" x14ac:dyDescent="0.25">
      <c r="L60">
        <v>270</v>
      </c>
      <c r="M60">
        <v>8</v>
      </c>
      <c r="N60">
        <v>278</v>
      </c>
    </row>
    <row r="63" spans="1:18" x14ac:dyDescent="0.25">
      <c r="N63" s="65"/>
      <c r="O63" s="66" t="s">
        <v>319</v>
      </c>
      <c r="P63" s="67"/>
    </row>
    <row r="64" spans="1:18" x14ac:dyDescent="0.25">
      <c r="N64">
        <v>278</v>
      </c>
      <c r="O64">
        <v>16</v>
      </c>
      <c r="P64">
        <v>304</v>
      </c>
    </row>
    <row r="67" spans="3:14" x14ac:dyDescent="0.25">
      <c r="L67" s="65"/>
      <c r="M67" s="66" t="s">
        <v>320</v>
      </c>
      <c r="N67" s="67"/>
    </row>
    <row r="68" spans="3:14" x14ac:dyDescent="0.25">
      <c r="L68">
        <v>304</v>
      </c>
      <c r="M68">
        <v>16</v>
      </c>
      <c r="N68">
        <v>320</v>
      </c>
    </row>
    <row r="69" spans="3:14" x14ac:dyDescent="0.25">
      <c r="H69" s="65"/>
      <c r="I69" s="66" t="s">
        <v>321</v>
      </c>
      <c r="J69" s="67"/>
    </row>
    <row r="70" spans="3:14" x14ac:dyDescent="0.25">
      <c r="H70">
        <v>320</v>
      </c>
      <c r="I70">
        <v>4</v>
      </c>
      <c r="J70">
        <v>324</v>
      </c>
    </row>
    <row r="73" spans="3:14" x14ac:dyDescent="0.25">
      <c r="G73" s="65"/>
      <c r="H73" s="66" t="s">
        <v>322</v>
      </c>
      <c r="I73" s="67"/>
    </row>
    <row r="74" spans="3:14" x14ac:dyDescent="0.25">
      <c r="G74">
        <v>324</v>
      </c>
      <c r="H74">
        <v>8</v>
      </c>
      <c r="I74">
        <v>432</v>
      </c>
    </row>
    <row r="75" spans="3:14" x14ac:dyDescent="0.25">
      <c r="G75" s="68"/>
      <c r="H75" s="69"/>
      <c r="I75" s="70"/>
    </row>
    <row r="77" spans="3:14" x14ac:dyDescent="0.25">
      <c r="J77" s="65"/>
      <c r="K77" s="66" t="s">
        <v>323</v>
      </c>
      <c r="L77" s="67"/>
    </row>
    <row r="78" spans="3:14" x14ac:dyDescent="0.25">
      <c r="C78" s="66"/>
      <c r="J78">
        <v>432</v>
      </c>
      <c r="K78">
        <v>8</v>
      </c>
      <c r="L78">
        <v>440</v>
      </c>
    </row>
    <row r="81" spans="7:10" x14ac:dyDescent="0.25">
      <c r="G81" s="65"/>
      <c r="H81" s="66" t="s">
        <v>324</v>
      </c>
      <c r="I81" s="67"/>
    </row>
    <row r="82" spans="7:10" x14ac:dyDescent="0.25">
      <c r="G82">
        <v>440</v>
      </c>
      <c r="H82">
        <v>8</v>
      </c>
      <c r="I82">
        <v>448</v>
      </c>
    </row>
    <row r="85" spans="7:10" x14ac:dyDescent="0.25">
      <c r="G85" s="65"/>
      <c r="H85" s="66"/>
      <c r="I85" s="67"/>
    </row>
    <row r="86" spans="7:10" x14ac:dyDescent="0.25">
      <c r="G86" s="68">
        <v>448</v>
      </c>
      <c r="H86" s="69">
        <v>8</v>
      </c>
      <c r="I86" s="70">
        <v>456</v>
      </c>
    </row>
    <row r="89" spans="7:10" x14ac:dyDescent="0.25">
      <c r="G89" s="71"/>
      <c r="H89" s="71"/>
      <c r="I89" s="71"/>
      <c r="J89" s="71"/>
    </row>
    <row r="90" spans="7:10" x14ac:dyDescent="0.25">
      <c r="G90" s="71"/>
      <c r="H90" s="71"/>
      <c r="I90" s="71"/>
      <c r="J90" s="71"/>
    </row>
    <row r="91" spans="7:10" x14ac:dyDescent="0.25">
      <c r="G91" s="71"/>
      <c r="H91" s="71"/>
      <c r="I91" s="71"/>
      <c r="J91" s="7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"/>
  <sheetViews>
    <sheetView topLeftCell="CE1" zoomScale="55" zoomScaleNormal="55" workbookViewId="0">
      <selection activeCell="CJ2" sqref="CJ2"/>
    </sheetView>
  </sheetViews>
  <sheetFormatPr defaultRowHeight="15" x14ac:dyDescent="0.25"/>
  <sheetData>
    <row r="1" spans="1:83" x14ac:dyDescent="0.25">
      <c r="A1" t="s">
        <v>290</v>
      </c>
      <c r="CE1" t="s">
        <v>330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144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:I3"/>
    </sheetView>
  </sheetViews>
  <sheetFormatPr defaultRowHeight="15" x14ac:dyDescent="0.25"/>
  <cols>
    <col min="3" max="3" width="7.7109375" customWidth="1"/>
    <col min="4" max="4" width="13.5703125" customWidth="1"/>
    <col min="5" max="5" width="9.28515625" customWidth="1"/>
    <col min="6" max="6" width="16.42578125" customWidth="1"/>
  </cols>
  <sheetData>
    <row r="1" spans="1:7" x14ac:dyDescent="0.25">
      <c r="A1" s="96" t="s">
        <v>20</v>
      </c>
      <c r="B1" s="96"/>
      <c r="C1" s="96"/>
      <c r="D1" s="96"/>
      <c r="E1" s="96"/>
      <c r="F1" s="96"/>
      <c r="G1" s="96"/>
    </row>
    <row r="3" spans="1:7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M1" workbookViewId="0">
      <selection activeCell="V3" sqref="V3:V4"/>
    </sheetView>
  </sheetViews>
  <sheetFormatPr defaultRowHeight="15" x14ac:dyDescent="0.25"/>
  <sheetData>
    <row r="1" spans="1:22" x14ac:dyDescent="0.25">
      <c r="A1" t="s">
        <v>55</v>
      </c>
    </row>
    <row r="3" spans="1:22" ht="15" customHeight="1" x14ac:dyDescent="0.25">
      <c r="A3" s="99" t="s">
        <v>54</v>
      </c>
      <c r="B3" s="30" t="s">
        <v>56</v>
      </c>
      <c r="C3" s="101" t="s">
        <v>61</v>
      </c>
      <c r="D3" s="103" t="s">
        <v>40</v>
      </c>
      <c r="E3" s="24" t="s">
        <v>36</v>
      </c>
      <c r="F3" s="104" t="s">
        <v>1</v>
      </c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6"/>
      <c r="T3" s="107" t="s">
        <v>2</v>
      </c>
      <c r="U3" s="109" t="s">
        <v>51</v>
      </c>
      <c r="V3" s="97" t="s">
        <v>52</v>
      </c>
    </row>
    <row r="4" spans="1:22" ht="33.75" x14ac:dyDescent="0.25">
      <c r="A4" s="100"/>
      <c r="B4" s="21"/>
      <c r="C4" s="102"/>
      <c r="D4" s="102"/>
      <c r="E4" s="20"/>
      <c r="F4" s="1" t="s">
        <v>3</v>
      </c>
      <c r="G4" s="25" t="s">
        <v>37</v>
      </c>
      <c r="H4" s="25" t="s">
        <v>38</v>
      </c>
      <c r="I4" s="26" t="s">
        <v>39</v>
      </c>
      <c r="J4" s="27" t="s">
        <v>41</v>
      </c>
      <c r="K4" s="12" t="s">
        <v>42</v>
      </c>
      <c r="L4" s="12" t="s">
        <v>43</v>
      </c>
      <c r="M4" s="12" t="s">
        <v>44</v>
      </c>
      <c r="N4" s="12" t="s">
        <v>47</v>
      </c>
      <c r="O4" s="12" t="s">
        <v>46</v>
      </c>
      <c r="P4" s="28" t="s">
        <v>45</v>
      </c>
      <c r="Q4" s="29" t="s">
        <v>48</v>
      </c>
      <c r="R4" s="11" t="s">
        <v>49</v>
      </c>
      <c r="S4" s="29" t="s">
        <v>50</v>
      </c>
      <c r="T4" s="108"/>
      <c r="U4" s="108"/>
      <c r="V4" s="98"/>
    </row>
    <row r="5" spans="1:22" x14ac:dyDescent="0.25">
      <c r="A5" s="3"/>
      <c r="B5" s="3"/>
      <c r="C5" s="4"/>
      <c r="D5" s="5"/>
      <c r="E5" s="5"/>
      <c r="F5" s="4"/>
      <c r="G5" s="6"/>
      <c r="H5" s="7"/>
      <c r="I5" s="8"/>
      <c r="J5" s="2"/>
      <c r="K5" s="2"/>
      <c r="L5" s="2"/>
      <c r="M5" s="2"/>
      <c r="N5" s="2"/>
      <c r="O5" s="2"/>
      <c r="P5" s="4"/>
      <c r="Q5" s="9"/>
      <c r="R5" s="9"/>
      <c r="S5" s="9"/>
      <c r="T5" s="2" t="s">
        <v>28</v>
      </c>
      <c r="U5" s="9"/>
      <c r="V5" s="10"/>
    </row>
  </sheetData>
  <mergeCells count="7">
    <mergeCell ref="V3:V4"/>
    <mergeCell ref="A3:A4"/>
    <mergeCell ref="C3:C4"/>
    <mergeCell ref="D3:D4"/>
    <mergeCell ref="F3:S3"/>
    <mergeCell ref="T3:T4"/>
    <mergeCell ref="U3:U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RowHeight="15" x14ac:dyDescent="0.25"/>
  <cols>
    <col min="1" max="1" width="20" customWidth="1"/>
    <col min="8" max="8" width="15" customWidth="1"/>
  </cols>
  <sheetData>
    <row r="1" spans="1:8" x14ac:dyDescent="0.25">
      <c r="A1" t="s">
        <v>29</v>
      </c>
    </row>
    <row r="2" spans="1:8" s="22" customFormat="1" ht="30" x14ac:dyDescent="0.25">
      <c r="B2" s="110" t="s">
        <v>33</v>
      </c>
      <c r="C2" s="110"/>
      <c r="D2" s="110"/>
      <c r="E2" s="110" t="s">
        <v>34</v>
      </c>
      <c r="F2" s="110"/>
      <c r="G2" s="110"/>
      <c r="H2" s="22" t="s">
        <v>35</v>
      </c>
    </row>
    <row r="3" spans="1:8" x14ac:dyDescent="0.25">
      <c r="A3" t="s">
        <v>54</v>
      </c>
      <c r="B3" t="s">
        <v>30</v>
      </c>
      <c r="C3" t="s">
        <v>31</v>
      </c>
      <c r="D3" t="s">
        <v>32</v>
      </c>
      <c r="E3" t="s">
        <v>30</v>
      </c>
      <c r="F3" t="s">
        <v>31</v>
      </c>
      <c r="G3" t="s">
        <v>32</v>
      </c>
    </row>
    <row r="4" spans="1:8" x14ac:dyDescent="0.25">
      <c r="A4" s="23"/>
      <c r="B4" s="23"/>
      <c r="C4" s="23"/>
      <c r="D4" s="23"/>
      <c r="E4" s="23"/>
      <c r="F4" s="23"/>
      <c r="G4" s="23"/>
      <c r="H4" s="23"/>
    </row>
  </sheetData>
  <mergeCells count="2">
    <mergeCell ref="B2:D2"/>
    <mergeCell ref="E2:G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P1" workbookViewId="0">
      <selection activeCell="X9" sqref="X9"/>
    </sheetView>
  </sheetViews>
  <sheetFormatPr defaultRowHeight="15" x14ac:dyDescent="0.25"/>
  <cols>
    <col min="5" max="5" width="5.28515625" customWidth="1"/>
    <col min="6" max="7" width="4.5703125" customWidth="1"/>
    <col min="8" max="8" width="4.85546875" customWidth="1"/>
    <col min="9" max="9" width="5" customWidth="1"/>
    <col min="10" max="10" width="4.42578125" customWidth="1"/>
    <col min="11" max="11" width="4.28515625" customWidth="1"/>
    <col min="12" max="12" width="4.5703125" customWidth="1"/>
    <col min="13" max="13" width="6.140625" customWidth="1"/>
    <col min="14" max="14" width="6.28515625" customWidth="1"/>
    <col min="15" max="15" width="7.85546875" customWidth="1"/>
    <col min="16" max="16" width="8.85546875" customWidth="1"/>
    <col min="17" max="17" width="4.7109375" customWidth="1"/>
    <col min="18" max="18" width="4.5703125" customWidth="1"/>
    <col min="19" max="19" width="3.85546875" customWidth="1"/>
    <col min="20" max="20" width="6.85546875" customWidth="1"/>
    <col min="21" max="21" width="3.85546875" customWidth="1"/>
    <col min="22" max="22" width="7.140625" customWidth="1"/>
    <col min="23" max="23" width="6.7109375" customWidth="1"/>
  </cols>
  <sheetData>
    <row r="1" spans="1:23" x14ac:dyDescent="0.25">
      <c r="A1" t="s">
        <v>59</v>
      </c>
    </row>
    <row r="3" spans="1:23" ht="16.5" customHeight="1" x14ac:dyDescent="0.25">
      <c r="A3" s="114" t="s">
        <v>0</v>
      </c>
      <c r="B3" s="103" t="s">
        <v>53</v>
      </c>
      <c r="C3" s="99" t="s">
        <v>60</v>
      </c>
      <c r="D3" s="117" t="s">
        <v>57</v>
      </c>
      <c r="E3" s="109" t="s">
        <v>58</v>
      </c>
      <c r="F3" s="103" t="s">
        <v>40</v>
      </c>
      <c r="G3" s="24" t="s">
        <v>36</v>
      </c>
      <c r="H3" s="104" t="s">
        <v>1</v>
      </c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6"/>
      <c r="V3" s="111" t="s">
        <v>2</v>
      </c>
      <c r="W3" s="112" t="s">
        <v>51</v>
      </c>
    </row>
    <row r="4" spans="1:23" ht="56.25" x14ac:dyDescent="0.25">
      <c r="A4" s="115"/>
      <c r="B4" s="102"/>
      <c r="C4" s="100"/>
      <c r="D4" s="118"/>
      <c r="E4" s="116"/>
      <c r="F4" s="102"/>
      <c r="G4" s="20"/>
      <c r="H4" s="29" t="s">
        <v>62</v>
      </c>
      <c r="I4" s="25" t="s">
        <v>37</v>
      </c>
      <c r="J4" s="25" t="s">
        <v>38</v>
      </c>
      <c r="K4" s="26" t="s">
        <v>39</v>
      </c>
      <c r="L4" s="27" t="s">
        <v>41</v>
      </c>
      <c r="M4" s="12" t="s">
        <v>42</v>
      </c>
      <c r="N4" s="12" t="s">
        <v>43</v>
      </c>
      <c r="O4" s="12" t="s">
        <v>44</v>
      </c>
      <c r="P4" s="12" t="s">
        <v>47</v>
      </c>
      <c r="Q4" s="12" t="s">
        <v>46</v>
      </c>
      <c r="R4" s="28" t="s">
        <v>45</v>
      </c>
      <c r="S4" s="29" t="s">
        <v>48</v>
      </c>
      <c r="T4" s="11" t="s">
        <v>49</v>
      </c>
      <c r="U4" s="29" t="s">
        <v>50</v>
      </c>
      <c r="V4" s="98"/>
      <c r="W4" s="113"/>
    </row>
    <row r="5" spans="1:23" x14ac:dyDescent="0.25">
      <c r="A5" s="32"/>
      <c r="B5" s="31"/>
      <c r="C5" s="3"/>
      <c r="D5" s="3"/>
      <c r="E5" s="4"/>
      <c r="F5" s="5"/>
      <c r="G5" s="5"/>
      <c r="H5" s="4"/>
      <c r="I5" s="6"/>
      <c r="J5" s="7"/>
      <c r="K5" s="8"/>
      <c r="L5" s="2"/>
      <c r="M5" s="2"/>
      <c r="N5" s="2"/>
      <c r="O5" s="2"/>
      <c r="P5" s="2"/>
      <c r="Q5" s="2"/>
      <c r="R5" s="4"/>
      <c r="S5" s="9"/>
      <c r="T5" s="9"/>
      <c r="U5" s="9"/>
      <c r="V5" s="35" t="s">
        <v>28</v>
      </c>
      <c r="W5" s="36"/>
    </row>
  </sheetData>
  <mergeCells count="9">
    <mergeCell ref="V3:V4"/>
    <mergeCell ref="W3:W4"/>
    <mergeCell ref="A3:A4"/>
    <mergeCell ref="B3:B4"/>
    <mergeCell ref="C3:C4"/>
    <mergeCell ref="E3:E4"/>
    <mergeCell ref="F3:F4"/>
    <mergeCell ref="H3:U3"/>
    <mergeCell ref="D3:D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22" sqref="C22"/>
    </sheetView>
  </sheetViews>
  <sheetFormatPr defaultRowHeight="11.25" x14ac:dyDescent="0.2"/>
  <cols>
    <col min="1" max="2" width="9.140625" style="14"/>
    <col min="3" max="3" width="11.28515625" style="14" customWidth="1"/>
    <col min="4" max="8" width="9.140625" style="14"/>
    <col min="9" max="9" width="9.85546875" style="14" customWidth="1"/>
    <col min="10" max="11" width="9.140625" style="14"/>
    <col min="12" max="16384" width="9.140625" style="13"/>
  </cols>
  <sheetData>
    <row r="1" spans="1:11" ht="15" customHeight="1" x14ac:dyDescent="0.2">
      <c r="A1" s="122" t="s">
        <v>4</v>
      </c>
      <c r="B1" s="122"/>
      <c r="C1" s="122"/>
      <c r="D1" s="122"/>
      <c r="E1" s="122"/>
      <c r="F1" s="122"/>
      <c r="G1" s="122"/>
      <c r="H1" s="122"/>
      <c r="I1" s="122"/>
      <c r="J1" s="122"/>
    </row>
    <row r="2" spans="1:11" ht="33.75" x14ac:dyDescent="0.2">
      <c r="A2" s="14" t="s">
        <v>5</v>
      </c>
      <c r="B2" s="14" t="s">
        <v>11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14</v>
      </c>
      <c r="I2" s="14" t="s">
        <v>15</v>
      </c>
      <c r="J2" s="14" t="s">
        <v>16</v>
      </c>
      <c r="K2" s="14" t="s">
        <v>12</v>
      </c>
    </row>
    <row r="3" spans="1:11" ht="15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5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15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ht="15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ht="15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15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15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5" x14ac:dyDescent="0.25">
      <c r="A10" s="119"/>
      <c r="B10" s="120"/>
      <c r="C10" s="120"/>
      <c r="D10" s="120"/>
      <c r="E10" s="120"/>
      <c r="F10" s="121"/>
      <c r="G10" s="16" t="s">
        <v>17</v>
      </c>
      <c r="H10" s="15"/>
      <c r="I10" s="15"/>
      <c r="J10" s="15"/>
      <c r="K10" s="15"/>
    </row>
    <row r="11" spans="1:11" ht="15" x14ac:dyDescent="0.25">
      <c r="A11" s="119"/>
      <c r="B11" s="120"/>
      <c r="C11" s="120"/>
      <c r="D11" s="120"/>
      <c r="E11" s="120"/>
      <c r="F11" s="120"/>
      <c r="G11" s="120"/>
      <c r="H11" s="120"/>
      <c r="I11" s="121"/>
      <c r="J11" s="16" t="s">
        <v>13</v>
      </c>
      <c r="K11" s="15"/>
    </row>
  </sheetData>
  <mergeCells count="3">
    <mergeCell ref="A11:I11"/>
    <mergeCell ref="A1:J1"/>
    <mergeCell ref="A10:F10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4" sqref="C4"/>
    </sheetView>
  </sheetViews>
  <sheetFormatPr defaultRowHeight="15" x14ac:dyDescent="0.25"/>
  <sheetData>
    <row r="1" spans="1:11" ht="15" customHeight="1" x14ac:dyDescent="0.25">
      <c r="A1" s="122" t="s">
        <v>18</v>
      </c>
      <c r="B1" s="122"/>
      <c r="C1" s="122"/>
      <c r="D1" s="14"/>
      <c r="E1" s="14"/>
      <c r="F1" s="14"/>
      <c r="G1" s="14"/>
      <c r="H1" s="14"/>
      <c r="I1" s="14"/>
      <c r="J1" s="14"/>
      <c r="K1" s="14"/>
    </row>
    <row r="2" spans="1:11" ht="15" customHeight="1" x14ac:dyDescent="0.25">
      <c r="A2" s="122"/>
      <c r="B2" s="122"/>
      <c r="C2" s="122"/>
    </row>
    <row r="3" spans="1:11" ht="23.25" x14ac:dyDescent="0.25">
      <c r="A3" s="19" t="s">
        <v>19</v>
      </c>
      <c r="B3" s="19" t="s">
        <v>14</v>
      </c>
      <c r="C3" s="18" t="s">
        <v>12</v>
      </c>
    </row>
    <row r="4" spans="1:11" x14ac:dyDescent="0.25">
      <c r="A4" s="17"/>
      <c r="B4" s="17"/>
      <c r="C4" s="15"/>
    </row>
    <row r="5" spans="1:11" x14ac:dyDescent="0.25">
      <c r="A5" s="15"/>
      <c r="B5" s="15"/>
      <c r="C5" s="15"/>
    </row>
    <row r="6" spans="1:11" x14ac:dyDescent="0.25">
      <c r="A6" s="15"/>
      <c r="B6" s="15"/>
      <c r="C6" s="15"/>
    </row>
    <row r="7" spans="1:11" x14ac:dyDescent="0.25">
      <c r="A7" s="15"/>
      <c r="B7" s="15"/>
      <c r="C7" s="15"/>
    </row>
    <row r="8" spans="1:11" x14ac:dyDescent="0.25">
      <c r="A8" s="15"/>
      <c r="B8" s="15"/>
      <c r="C8" s="15"/>
    </row>
    <row r="9" spans="1:11" x14ac:dyDescent="0.25">
      <c r="A9" s="15"/>
      <c r="B9" s="15"/>
      <c r="C9" s="15"/>
    </row>
    <row r="10" spans="1:11" x14ac:dyDescent="0.25">
      <c r="A10" s="15"/>
      <c r="B10" s="15"/>
      <c r="C10" s="15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="70" zoomScaleNormal="70" workbookViewId="0">
      <selection activeCell="L1" sqref="L1:L1048576"/>
    </sheetView>
  </sheetViews>
  <sheetFormatPr defaultRowHeight="15" x14ac:dyDescent="0.25"/>
  <cols>
    <col min="1" max="1" width="8.28515625" bestFit="1" customWidth="1"/>
    <col min="2" max="2" width="22.85546875" style="57" customWidth="1"/>
    <col min="3" max="3" width="20.42578125" style="57" customWidth="1"/>
    <col min="4" max="4" width="25.5703125" style="57" customWidth="1"/>
    <col min="5" max="5" width="33.85546875" style="57" customWidth="1"/>
    <col min="6" max="6" width="25.5703125" style="57" customWidth="1"/>
    <col min="7" max="7" width="23.28515625" style="57" customWidth="1"/>
    <col min="8" max="8" width="8.7109375" bestFit="1" customWidth="1"/>
    <col min="10" max="10" width="13" customWidth="1"/>
    <col min="12" max="12" width="9.140625" style="71"/>
  </cols>
  <sheetData>
    <row r="1" spans="1:11" x14ac:dyDescent="0.25">
      <c r="A1" s="40" t="s">
        <v>150</v>
      </c>
      <c r="B1" s="61" t="s">
        <v>291</v>
      </c>
      <c r="C1" s="61" t="s">
        <v>292</v>
      </c>
      <c r="D1" s="61" t="s">
        <v>293</v>
      </c>
      <c r="E1" s="64" t="s">
        <v>360</v>
      </c>
      <c r="F1" s="60" t="s">
        <v>295</v>
      </c>
      <c r="G1" s="57" t="s">
        <v>294</v>
      </c>
      <c r="H1" s="40" t="s">
        <v>154</v>
      </c>
      <c r="I1" s="60" t="s">
        <v>150</v>
      </c>
    </row>
    <row r="2" spans="1:11" x14ac:dyDescent="0.25">
      <c r="A2" s="42" t="s">
        <v>225</v>
      </c>
      <c r="B2" s="58">
        <v>112.80000000000001</v>
      </c>
      <c r="C2" s="58">
        <v>24</v>
      </c>
      <c r="D2" s="58">
        <v>7.1999999999999993</v>
      </c>
      <c r="E2" s="58">
        <f>(B2+C2+D2)/6</f>
        <v>24</v>
      </c>
      <c r="F2" s="58">
        <v>24</v>
      </c>
      <c r="G2" s="58">
        <v>24</v>
      </c>
      <c r="H2" s="23" t="s">
        <v>175</v>
      </c>
      <c r="I2" s="42" t="s">
        <v>225</v>
      </c>
      <c r="J2" s="43" t="s">
        <v>155</v>
      </c>
      <c r="K2" s="79"/>
    </row>
    <row r="3" spans="1:11" x14ac:dyDescent="0.25">
      <c r="A3" s="42" t="s">
        <v>226</v>
      </c>
      <c r="B3" s="58">
        <v>9.4</v>
      </c>
      <c r="C3" s="58">
        <v>2</v>
      </c>
      <c r="D3" s="58">
        <v>0.6</v>
      </c>
      <c r="E3" s="58">
        <f t="shared" ref="E3:E44" si="0">(B3+C3+D3)/6</f>
        <v>2</v>
      </c>
      <c r="F3" s="58">
        <v>2</v>
      </c>
      <c r="G3" s="58">
        <v>2</v>
      </c>
      <c r="H3" s="23" t="s">
        <v>158</v>
      </c>
      <c r="I3" s="42" t="s">
        <v>226</v>
      </c>
      <c r="J3" s="43" t="s">
        <v>157</v>
      </c>
      <c r="K3" s="79"/>
    </row>
    <row r="4" spans="1:11" x14ac:dyDescent="0.25">
      <c r="A4" s="45" t="s">
        <v>229</v>
      </c>
      <c r="B4" s="58">
        <v>37.6</v>
      </c>
      <c r="C4" s="58">
        <v>8</v>
      </c>
      <c r="D4" s="58">
        <v>2.4</v>
      </c>
      <c r="E4" s="58">
        <f t="shared" si="0"/>
        <v>8</v>
      </c>
      <c r="F4" s="59">
        <v>8</v>
      </c>
      <c r="G4" s="59">
        <v>8</v>
      </c>
      <c r="H4" s="48" t="s">
        <v>160</v>
      </c>
      <c r="I4" s="45" t="s">
        <v>229</v>
      </c>
      <c r="J4" s="46" t="s">
        <v>159</v>
      </c>
      <c r="K4" s="80"/>
    </row>
    <row r="5" spans="1:11" x14ac:dyDescent="0.25">
      <c r="A5" s="42" t="s">
        <v>232</v>
      </c>
      <c r="B5" s="58">
        <v>0</v>
      </c>
      <c r="C5" s="58">
        <v>0</v>
      </c>
      <c r="D5" s="58">
        <v>0</v>
      </c>
      <c r="E5" s="58">
        <f t="shared" si="0"/>
        <v>0</v>
      </c>
      <c r="F5" s="58"/>
      <c r="G5" s="58">
        <v>8</v>
      </c>
      <c r="H5" s="23" t="s">
        <v>162</v>
      </c>
      <c r="I5" s="42" t="s">
        <v>232</v>
      </c>
      <c r="J5" s="50" t="s">
        <v>161</v>
      </c>
      <c r="K5" s="79"/>
    </row>
    <row r="6" spans="1:11" x14ac:dyDescent="0.25">
      <c r="A6" s="45" t="s">
        <v>235</v>
      </c>
      <c r="B6" s="58">
        <v>37.6</v>
      </c>
      <c r="C6" s="58">
        <v>8</v>
      </c>
      <c r="D6" s="58">
        <v>2.4</v>
      </c>
      <c r="E6" s="58">
        <f t="shared" si="0"/>
        <v>8</v>
      </c>
      <c r="F6" s="59">
        <v>8</v>
      </c>
      <c r="G6" s="59">
        <v>8</v>
      </c>
      <c r="H6" s="48" t="s">
        <v>160</v>
      </c>
      <c r="I6" s="45" t="s">
        <v>235</v>
      </c>
      <c r="J6" s="46" t="s">
        <v>163</v>
      </c>
      <c r="K6" s="80"/>
    </row>
    <row r="7" spans="1:11" x14ac:dyDescent="0.25">
      <c r="A7" s="45" t="s">
        <v>234</v>
      </c>
      <c r="B7" s="58">
        <v>0</v>
      </c>
      <c r="C7" s="58">
        <v>0</v>
      </c>
      <c r="D7" s="58">
        <v>0</v>
      </c>
      <c r="E7" s="58">
        <f t="shared" si="0"/>
        <v>0</v>
      </c>
      <c r="F7" s="59"/>
      <c r="G7" s="59">
        <v>8</v>
      </c>
      <c r="H7" s="48" t="s">
        <v>160</v>
      </c>
      <c r="I7" s="45" t="s">
        <v>234</v>
      </c>
      <c r="J7" s="51" t="s">
        <v>164</v>
      </c>
      <c r="K7" s="80"/>
    </row>
    <row r="8" spans="1:11" x14ac:dyDescent="0.25">
      <c r="A8" s="42" t="s">
        <v>165</v>
      </c>
      <c r="B8" s="58">
        <v>0</v>
      </c>
      <c r="C8" s="58">
        <v>0</v>
      </c>
      <c r="D8" s="58">
        <v>0</v>
      </c>
      <c r="E8" s="58">
        <f t="shared" si="0"/>
        <v>0</v>
      </c>
      <c r="F8" s="58"/>
      <c r="G8" s="58">
        <v>8</v>
      </c>
      <c r="H8" s="23" t="s">
        <v>162</v>
      </c>
      <c r="I8" s="42" t="s">
        <v>165</v>
      </c>
      <c r="J8" s="52" t="s">
        <v>166</v>
      </c>
      <c r="K8" s="79"/>
    </row>
    <row r="9" spans="1:11" x14ac:dyDescent="0.25">
      <c r="A9" s="45" t="s">
        <v>238</v>
      </c>
      <c r="B9" s="58">
        <v>18.8</v>
      </c>
      <c r="C9" s="58">
        <v>4</v>
      </c>
      <c r="D9" s="58">
        <v>1.2</v>
      </c>
      <c r="E9" s="58">
        <f t="shared" si="0"/>
        <v>4</v>
      </c>
      <c r="F9" s="59">
        <v>4</v>
      </c>
      <c r="G9" s="59">
        <v>4</v>
      </c>
      <c r="H9" s="48" t="s">
        <v>168</v>
      </c>
      <c r="I9" s="45" t="s">
        <v>238</v>
      </c>
      <c r="J9" s="46" t="s">
        <v>167</v>
      </c>
      <c r="K9" s="80"/>
    </row>
    <row r="10" spans="1:11" x14ac:dyDescent="0.25">
      <c r="A10" s="42" t="s">
        <v>237</v>
      </c>
      <c r="B10" s="58">
        <v>0</v>
      </c>
      <c r="C10" s="58">
        <v>0</v>
      </c>
      <c r="D10" s="58">
        <v>0</v>
      </c>
      <c r="E10" s="58">
        <f t="shared" si="0"/>
        <v>0</v>
      </c>
      <c r="F10" s="58"/>
      <c r="G10" s="58">
        <v>4</v>
      </c>
      <c r="H10" s="23" t="s">
        <v>170</v>
      </c>
      <c r="I10" s="42" t="s">
        <v>237</v>
      </c>
      <c r="J10" s="50" t="s">
        <v>169</v>
      </c>
      <c r="K10" s="79"/>
    </row>
    <row r="11" spans="1:11" x14ac:dyDescent="0.25">
      <c r="A11" s="45" t="s">
        <v>233</v>
      </c>
      <c r="B11" s="58">
        <v>714.4</v>
      </c>
      <c r="C11" s="58">
        <v>152</v>
      </c>
      <c r="D11" s="58">
        <v>45.6</v>
      </c>
      <c r="E11" s="58">
        <f t="shared" si="0"/>
        <v>152</v>
      </c>
      <c r="F11" s="59">
        <v>152</v>
      </c>
      <c r="G11" s="59">
        <f>19*8</f>
        <v>152</v>
      </c>
      <c r="H11" s="48" t="s">
        <v>241</v>
      </c>
      <c r="I11" s="45" t="s">
        <v>233</v>
      </c>
      <c r="J11" s="46" t="s">
        <v>171</v>
      </c>
      <c r="K11" s="80"/>
    </row>
    <row r="12" spans="1:11" x14ac:dyDescent="0.25">
      <c r="A12" s="45" t="s">
        <v>242</v>
      </c>
      <c r="B12" s="58">
        <v>0</v>
      </c>
      <c r="C12" s="58">
        <v>0</v>
      </c>
      <c r="D12" s="58">
        <v>0</v>
      </c>
      <c r="E12" s="58">
        <f t="shared" si="0"/>
        <v>0</v>
      </c>
      <c r="F12" s="59"/>
      <c r="G12" s="59">
        <v>8</v>
      </c>
      <c r="H12" s="48" t="s">
        <v>160</v>
      </c>
      <c r="I12" s="45" t="s">
        <v>242</v>
      </c>
      <c r="J12" s="51" t="s">
        <v>172</v>
      </c>
      <c r="K12" s="80"/>
    </row>
    <row r="13" spans="1:11" x14ac:dyDescent="0.25">
      <c r="A13" s="42" t="s">
        <v>173</v>
      </c>
      <c r="B13" s="58">
        <v>0</v>
      </c>
      <c r="C13" s="58">
        <v>0</v>
      </c>
      <c r="D13" s="58">
        <v>0</v>
      </c>
      <c r="E13" s="58">
        <f t="shared" si="0"/>
        <v>0</v>
      </c>
      <c r="F13" s="58"/>
      <c r="G13" s="58">
        <v>8</v>
      </c>
      <c r="H13" s="23" t="s">
        <v>162</v>
      </c>
      <c r="I13" s="42" t="s">
        <v>173</v>
      </c>
      <c r="J13" s="52" t="s">
        <v>174</v>
      </c>
      <c r="K13" s="79"/>
    </row>
    <row r="14" spans="1:11" x14ac:dyDescent="0.25">
      <c r="A14" s="45" t="s">
        <v>244</v>
      </c>
      <c r="B14" s="58">
        <v>0</v>
      </c>
      <c r="C14" s="58">
        <v>0</v>
      </c>
      <c r="D14" s="58">
        <v>0</v>
      </c>
      <c r="E14" s="58">
        <f t="shared" si="0"/>
        <v>0</v>
      </c>
      <c r="F14" s="59"/>
      <c r="G14" s="59">
        <v>152</v>
      </c>
      <c r="H14" s="48" t="s">
        <v>241</v>
      </c>
      <c r="I14" s="45" t="s">
        <v>244</v>
      </c>
      <c r="J14" s="51" t="s">
        <v>176</v>
      </c>
      <c r="K14" s="80"/>
    </row>
    <row r="15" spans="1:11" x14ac:dyDescent="0.25">
      <c r="A15" s="45" t="s">
        <v>178</v>
      </c>
      <c r="B15" s="58">
        <v>0</v>
      </c>
      <c r="C15" s="58">
        <v>0</v>
      </c>
      <c r="D15" s="58">
        <v>0</v>
      </c>
      <c r="E15" s="58">
        <f t="shared" si="0"/>
        <v>0</v>
      </c>
      <c r="F15" s="59"/>
      <c r="G15" s="59">
        <v>152</v>
      </c>
      <c r="H15" s="48" t="s">
        <v>241</v>
      </c>
      <c r="I15" s="45" t="s">
        <v>178</v>
      </c>
      <c r="J15" s="53" t="s">
        <v>179</v>
      </c>
      <c r="K15" s="80"/>
    </row>
    <row r="16" spans="1:11" x14ac:dyDescent="0.25">
      <c r="A16" s="42" t="s">
        <v>180</v>
      </c>
      <c r="B16" s="58">
        <v>0</v>
      </c>
      <c r="C16" s="58">
        <v>0</v>
      </c>
      <c r="D16" s="58">
        <v>0</v>
      </c>
      <c r="E16" s="58">
        <f t="shared" si="0"/>
        <v>0</v>
      </c>
      <c r="F16" s="58"/>
      <c r="G16" s="58">
        <v>48</v>
      </c>
      <c r="H16" s="23" t="s">
        <v>177</v>
      </c>
      <c r="I16" s="42" t="s">
        <v>180</v>
      </c>
      <c r="J16" s="54" t="s">
        <v>181</v>
      </c>
      <c r="K16" s="79"/>
    </row>
    <row r="17" spans="1:11" x14ac:dyDescent="0.25">
      <c r="A17" s="42" t="s">
        <v>182</v>
      </c>
      <c r="B17" s="58">
        <v>0</v>
      </c>
      <c r="C17" s="58">
        <v>0</v>
      </c>
      <c r="D17" s="58">
        <v>0</v>
      </c>
      <c r="E17" s="58">
        <f t="shared" si="0"/>
        <v>0</v>
      </c>
      <c r="F17" s="58"/>
      <c r="G17" s="58">
        <v>48</v>
      </c>
      <c r="H17" s="23" t="s">
        <v>177</v>
      </c>
      <c r="I17" s="42" t="s">
        <v>182</v>
      </c>
      <c r="J17" s="54" t="s">
        <v>183</v>
      </c>
      <c r="K17" s="79"/>
    </row>
    <row r="18" spans="1:11" x14ac:dyDescent="0.25">
      <c r="A18" s="42" t="s">
        <v>184</v>
      </c>
      <c r="B18" s="58">
        <v>0</v>
      </c>
      <c r="C18" s="58">
        <v>0</v>
      </c>
      <c r="D18" s="58">
        <v>0</v>
      </c>
      <c r="E18" s="58">
        <f t="shared" si="0"/>
        <v>0</v>
      </c>
      <c r="F18" s="58"/>
      <c r="G18" s="58">
        <v>48</v>
      </c>
      <c r="H18" s="23" t="s">
        <v>177</v>
      </c>
      <c r="I18" s="42" t="s">
        <v>184</v>
      </c>
      <c r="J18" s="54" t="s">
        <v>185</v>
      </c>
      <c r="K18" s="79"/>
    </row>
    <row r="19" spans="1:11" x14ac:dyDescent="0.25">
      <c r="A19" s="42" t="s">
        <v>239</v>
      </c>
      <c r="B19" s="58">
        <v>37.6</v>
      </c>
      <c r="C19" s="58">
        <v>8</v>
      </c>
      <c r="D19" s="58">
        <v>2.4</v>
      </c>
      <c r="E19" s="58">
        <f t="shared" si="0"/>
        <v>8</v>
      </c>
      <c r="F19" s="58">
        <v>8</v>
      </c>
      <c r="G19" s="58">
        <v>8</v>
      </c>
      <c r="H19" s="23" t="s">
        <v>162</v>
      </c>
      <c r="I19" s="42" t="s">
        <v>239</v>
      </c>
      <c r="J19" s="43" t="s">
        <v>186</v>
      </c>
      <c r="K19" s="79"/>
    </row>
    <row r="20" spans="1:11" x14ac:dyDescent="0.25">
      <c r="A20" s="45" t="s">
        <v>250</v>
      </c>
      <c r="B20" s="58">
        <v>37.6</v>
      </c>
      <c r="C20" s="58">
        <v>8</v>
      </c>
      <c r="D20" s="58">
        <v>2.4</v>
      </c>
      <c r="E20" s="58">
        <f t="shared" si="0"/>
        <v>8</v>
      </c>
      <c r="F20" s="59">
        <v>8</v>
      </c>
      <c r="G20" s="59">
        <v>8</v>
      </c>
      <c r="H20" s="48" t="s">
        <v>160</v>
      </c>
      <c r="I20" s="45" t="s">
        <v>250</v>
      </c>
      <c r="J20" s="46" t="s">
        <v>187</v>
      </c>
      <c r="K20" s="80"/>
    </row>
    <row r="21" spans="1:11" x14ac:dyDescent="0.25">
      <c r="A21" s="42" t="s">
        <v>251</v>
      </c>
      <c r="B21" s="58">
        <v>0</v>
      </c>
      <c r="C21" s="58">
        <v>0</v>
      </c>
      <c r="D21" s="58">
        <v>0</v>
      </c>
      <c r="E21" s="58">
        <f t="shared" si="0"/>
        <v>0</v>
      </c>
      <c r="F21" s="58"/>
      <c r="G21" s="58">
        <v>4</v>
      </c>
      <c r="H21" s="23" t="s">
        <v>170</v>
      </c>
      <c r="I21" s="42" t="s">
        <v>251</v>
      </c>
      <c r="J21" s="50" t="s">
        <v>188</v>
      </c>
      <c r="K21" s="79"/>
    </row>
    <row r="22" spans="1:11" x14ac:dyDescent="0.25">
      <c r="A22" s="42" t="s">
        <v>252</v>
      </c>
      <c r="B22" s="58">
        <v>0</v>
      </c>
      <c r="C22" s="58">
        <v>0</v>
      </c>
      <c r="D22" s="58">
        <v>0</v>
      </c>
      <c r="E22" s="58">
        <f t="shared" si="0"/>
        <v>0</v>
      </c>
      <c r="F22" s="58"/>
      <c r="G22" s="58">
        <v>8</v>
      </c>
      <c r="H22" s="23" t="s">
        <v>160</v>
      </c>
      <c r="I22" s="42" t="s">
        <v>252</v>
      </c>
      <c r="J22" s="50" t="s">
        <v>253</v>
      </c>
      <c r="K22" s="79"/>
    </row>
    <row r="23" spans="1:11" x14ac:dyDescent="0.25">
      <c r="A23" s="45" t="s">
        <v>236</v>
      </c>
      <c r="B23" s="58">
        <v>432.40000000000003</v>
      </c>
      <c r="C23" s="58">
        <v>92</v>
      </c>
      <c r="D23" s="58">
        <v>27.599999999999998</v>
      </c>
      <c r="E23" s="58">
        <f t="shared" si="0"/>
        <v>92.000000000000014</v>
      </c>
      <c r="F23" s="59">
        <v>92</v>
      </c>
      <c r="G23" s="59">
        <f>11.5*8</f>
        <v>92</v>
      </c>
      <c r="H23" s="48" t="s">
        <v>255</v>
      </c>
      <c r="I23" s="45" t="s">
        <v>236</v>
      </c>
      <c r="J23" s="46" t="s">
        <v>189</v>
      </c>
      <c r="K23" s="80"/>
    </row>
    <row r="24" spans="1:11" x14ac:dyDescent="0.25">
      <c r="A24" s="45" t="s">
        <v>256</v>
      </c>
      <c r="B24" s="58">
        <v>0</v>
      </c>
      <c r="C24" s="58">
        <v>0</v>
      </c>
      <c r="D24" s="58">
        <v>0</v>
      </c>
      <c r="E24" s="58">
        <f t="shared" si="0"/>
        <v>0</v>
      </c>
      <c r="F24" s="59"/>
      <c r="G24" s="59">
        <v>92</v>
      </c>
      <c r="H24" s="48" t="s">
        <v>255</v>
      </c>
      <c r="I24" s="45" t="s">
        <v>256</v>
      </c>
      <c r="J24" s="51" t="s">
        <v>190</v>
      </c>
      <c r="K24" s="80"/>
    </row>
    <row r="25" spans="1:11" x14ac:dyDescent="0.25">
      <c r="A25" s="45" t="s">
        <v>191</v>
      </c>
      <c r="B25" s="58">
        <v>0</v>
      </c>
      <c r="C25" s="58">
        <v>0</v>
      </c>
      <c r="D25" s="58">
        <v>0</v>
      </c>
      <c r="E25" s="58">
        <f t="shared" si="0"/>
        <v>0</v>
      </c>
      <c r="F25" s="59"/>
      <c r="G25" s="59">
        <f>9.5*8</f>
        <v>76</v>
      </c>
      <c r="H25" s="48" t="s">
        <v>257</v>
      </c>
      <c r="I25" s="45" t="s">
        <v>191</v>
      </c>
      <c r="J25" s="53" t="s">
        <v>192</v>
      </c>
      <c r="K25" s="80"/>
    </row>
    <row r="26" spans="1:11" x14ac:dyDescent="0.25">
      <c r="A26" s="42" t="s">
        <v>193</v>
      </c>
      <c r="B26" s="58">
        <v>0</v>
      </c>
      <c r="C26" s="58">
        <v>0</v>
      </c>
      <c r="D26" s="58">
        <v>0</v>
      </c>
      <c r="E26" s="58">
        <f t="shared" si="0"/>
        <v>0</v>
      </c>
      <c r="F26" s="58"/>
      <c r="G26" s="58">
        <v>8</v>
      </c>
      <c r="H26" s="23" t="s">
        <v>160</v>
      </c>
      <c r="I26" s="42" t="s">
        <v>193</v>
      </c>
      <c r="J26" s="54" t="s">
        <v>194</v>
      </c>
      <c r="K26" s="79"/>
    </row>
    <row r="27" spans="1:11" x14ac:dyDescent="0.25">
      <c r="A27" s="45" t="s">
        <v>195</v>
      </c>
      <c r="B27" s="58">
        <v>0</v>
      </c>
      <c r="C27" s="58">
        <v>0</v>
      </c>
      <c r="D27" s="58">
        <v>0</v>
      </c>
      <c r="E27" s="58">
        <f t="shared" si="0"/>
        <v>0</v>
      </c>
      <c r="F27" s="59"/>
      <c r="G27" s="59">
        <v>64</v>
      </c>
      <c r="H27" s="48" t="s">
        <v>261</v>
      </c>
      <c r="I27" s="45" t="s">
        <v>195</v>
      </c>
      <c r="J27" s="55" t="s">
        <v>196</v>
      </c>
      <c r="K27" s="80"/>
    </row>
    <row r="28" spans="1:11" x14ac:dyDescent="0.25">
      <c r="A28" s="42" t="s">
        <v>197</v>
      </c>
      <c r="B28" s="58">
        <v>0</v>
      </c>
      <c r="C28" s="58">
        <v>0</v>
      </c>
      <c r="D28" s="58">
        <v>0</v>
      </c>
      <c r="E28" s="58">
        <f t="shared" si="0"/>
        <v>0</v>
      </c>
      <c r="F28" s="58"/>
      <c r="G28" s="58">
        <v>8</v>
      </c>
      <c r="H28" s="23" t="s">
        <v>160</v>
      </c>
      <c r="I28" s="42" t="s">
        <v>197</v>
      </c>
      <c r="J28" s="56" t="s">
        <v>147</v>
      </c>
      <c r="K28" s="79"/>
    </row>
    <row r="29" spans="1:11" x14ac:dyDescent="0.25">
      <c r="A29" s="42" t="s">
        <v>198</v>
      </c>
      <c r="B29" s="58">
        <v>0</v>
      </c>
      <c r="C29" s="58">
        <v>0</v>
      </c>
      <c r="D29" s="58">
        <v>0</v>
      </c>
      <c r="E29" s="58">
        <f t="shared" si="0"/>
        <v>0</v>
      </c>
      <c r="F29" s="58"/>
      <c r="G29" s="58">
        <v>8</v>
      </c>
      <c r="H29" s="23" t="s">
        <v>160</v>
      </c>
      <c r="I29" s="42" t="s">
        <v>198</v>
      </c>
      <c r="J29" s="56" t="s">
        <v>78</v>
      </c>
      <c r="K29" s="79"/>
    </row>
    <row r="30" spans="1:11" x14ac:dyDescent="0.25">
      <c r="A30" s="42" t="s">
        <v>199</v>
      </c>
      <c r="B30" s="58">
        <v>0</v>
      </c>
      <c r="C30" s="58">
        <v>0</v>
      </c>
      <c r="D30" s="58">
        <v>0</v>
      </c>
      <c r="E30" s="58">
        <f t="shared" si="0"/>
        <v>0</v>
      </c>
      <c r="F30" s="58"/>
      <c r="G30" s="58">
        <v>8</v>
      </c>
      <c r="H30" s="23" t="s">
        <v>160</v>
      </c>
      <c r="I30" s="42" t="s">
        <v>199</v>
      </c>
      <c r="J30" s="56" t="s">
        <v>80</v>
      </c>
      <c r="K30" s="79"/>
    </row>
    <row r="31" spans="1:11" x14ac:dyDescent="0.25">
      <c r="A31" s="42" t="s">
        <v>200</v>
      </c>
      <c r="B31" s="58">
        <v>0</v>
      </c>
      <c r="C31" s="58">
        <v>0</v>
      </c>
      <c r="D31" s="58">
        <v>0</v>
      </c>
      <c r="E31" s="58">
        <f t="shared" si="0"/>
        <v>0</v>
      </c>
      <c r="F31" s="58"/>
      <c r="G31" s="58">
        <v>32</v>
      </c>
      <c r="H31" s="23" t="s">
        <v>201</v>
      </c>
      <c r="I31" s="42" t="s">
        <v>200</v>
      </c>
      <c r="J31" s="56" t="s">
        <v>82</v>
      </c>
      <c r="K31" s="79"/>
    </row>
    <row r="32" spans="1:11" x14ac:dyDescent="0.25">
      <c r="A32" s="42" t="s">
        <v>202</v>
      </c>
      <c r="B32" s="58">
        <v>0</v>
      </c>
      <c r="C32" s="58">
        <v>0</v>
      </c>
      <c r="D32" s="58">
        <v>0</v>
      </c>
      <c r="E32" s="58">
        <f t="shared" si="0"/>
        <v>0</v>
      </c>
      <c r="F32" s="58"/>
      <c r="G32" s="58">
        <v>16</v>
      </c>
      <c r="H32" s="23" t="s">
        <v>203</v>
      </c>
      <c r="I32" s="42" t="s">
        <v>202</v>
      </c>
      <c r="J32" s="56" t="s">
        <v>148</v>
      </c>
      <c r="K32" s="79"/>
    </row>
    <row r="33" spans="1:11" x14ac:dyDescent="0.25">
      <c r="A33" s="42" t="s">
        <v>204</v>
      </c>
      <c r="B33" s="58">
        <v>0</v>
      </c>
      <c r="C33" s="58">
        <v>0</v>
      </c>
      <c r="D33" s="58">
        <v>0</v>
      </c>
      <c r="E33" s="58">
        <f t="shared" si="0"/>
        <v>0</v>
      </c>
      <c r="F33" s="58"/>
      <c r="G33" s="58">
        <v>16</v>
      </c>
      <c r="H33" s="23" t="s">
        <v>203</v>
      </c>
      <c r="I33" s="42" t="s">
        <v>204</v>
      </c>
      <c r="J33" s="56" t="s">
        <v>149</v>
      </c>
      <c r="K33" s="79"/>
    </row>
    <row r="34" spans="1:11" x14ac:dyDescent="0.25">
      <c r="A34" s="42" t="s">
        <v>205</v>
      </c>
      <c r="B34" s="58">
        <v>0</v>
      </c>
      <c r="C34" s="58">
        <v>0</v>
      </c>
      <c r="D34" s="58">
        <v>0</v>
      </c>
      <c r="E34" s="58">
        <f t="shared" si="0"/>
        <v>0</v>
      </c>
      <c r="F34" s="58"/>
      <c r="G34" s="58">
        <v>2</v>
      </c>
      <c r="H34" s="23" t="s">
        <v>158</v>
      </c>
      <c r="I34" s="42" t="s">
        <v>205</v>
      </c>
      <c r="J34" s="56" t="s">
        <v>86</v>
      </c>
      <c r="K34" s="79"/>
    </row>
    <row r="35" spans="1:11" x14ac:dyDescent="0.25">
      <c r="A35" s="42" t="s">
        <v>206</v>
      </c>
      <c r="B35" s="58">
        <v>0</v>
      </c>
      <c r="C35" s="58">
        <v>0</v>
      </c>
      <c r="D35" s="58">
        <v>0</v>
      </c>
      <c r="E35" s="58">
        <f t="shared" si="0"/>
        <v>0</v>
      </c>
      <c r="F35" s="58"/>
      <c r="G35" s="58">
        <v>2</v>
      </c>
      <c r="H35" s="23" t="s">
        <v>158</v>
      </c>
      <c r="I35" s="42" t="s">
        <v>206</v>
      </c>
      <c r="J35" s="56" t="s">
        <v>87</v>
      </c>
      <c r="K35" s="79"/>
    </row>
    <row r="36" spans="1:11" x14ac:dyDescent="0.25">
      <c r="A36" s="42" t="s">
        <v>207</v>
      </c>
      <c r="B36" s="58">
        <v>0</v>
      </c>
      <c r="C36" s="58">
        <v>0</v>
      </c>
      <c r="D36" s="58">
        <v>0</v>
      </c>
      <c r="E36" s="58">
        <f t="shared" si="0"/>
        <v>0</v>
      </c>
      <c r="F36" s="58"/>
      <c r="G36" s="58">
        <v>6</v>
      </c>
      <c r="H36" s="23" t="s">
        <v>156</v>
      </c>
      <c r="I36" s="42" t="s">
        <v>207</v>
      </c>
      <c r="J36" s="54" t="s">
        <v>208</v>
      </c>
      <c r="K36" s="79"/>
    </row>
    <row r="37" spans="1:11" x14ac:dyDescent="0.25">
      <c r="A37" s="42" t="s">
        <v>209</v>
      </c>
      <c r="B37" s="58">
        <v>0</v>
      </c>
      <c r="C37" s="58">
        <v>0</v>
      </c>
      <c r="D37" s="58">
        <v>0</v>
      </c>
      <c r="E37" s="58">
        <f t="shared" si="0"/>
        <v>0</v>
      </c>
      <c r="F37" s="58"/>
      <c r="G37" s="58">
        <v>6</v>
      </c>
      <c r="H37" s="23" t="s">
        <v>156</v>
      </c>
      <c r="I37" s="42" t="s">
        <v>209</v>
      </c>
      <c r="J37" s="54" t="s">
        <v>210</v>
      </c>
      <c r="K37" s="79"/>
    </row>
    <row r="38" spans="1:11" x14ac:dyDescent="0.25">
      <c r="A38" s="42" t="s">
        <v>211</v>
      </c>
      <c r="B38" s="58">
        <v>0</v>
      </c>
      <c r="C38" s="58">
        <v>0</v>
      </c>
      <c r="D38" s="58">
        <v>0</v>
      </c>
      <c r="E38" s="58">
        <f t="shared" si="0"/>
        <v>0</v>
      </c>
      <c r="F38" s="58"/>
      <c r="G38" s="58">
        <v>4</v>
      </c>
      <c r="H38" s="23" t="s">
        <v>170</v>
      </c>
      <c r="I38" s="42" t="s">
        <v>211</v>
      </c>
      <c r="J38" s="54" t="s">
        <v>212</v>
      </c>
      <c r="K38" s="79"/>
    </row>
    <row r="39" spans="1:11" x14ac:dyDescent="0.25">
      <c r="A39" s="42" t="s">
        <v>213</v>
      </c>
      <c r="B39" s="58">
        <v>0</v>
      </c>
      <c r="C39" s="58">
        <v>0</v>
      </c>
      <c r="D39" s="58">
        <v>0</v>
      </c>
      <c r="E39" s="58">
        <f t="shared" si="0"/>
        <v>0</v>
      </c>
      <c r="F39" s="58"/>
      <c r="G39" s="58">
        <v>8</v>
      </c>
      <c r="H39" s="23" t="s">
        <v>160</v>
      </c>
      <c r="I39" s="42" t="s">
        <v>213</v>
      </c>
      <c r="J39" s="52" t="s">
        <v>214</v>
      </c>
      <c r="K39" s="79"/>
    </row>
    <row r="40" spans="1:11" x14ac:dyDescent="0.25">
      <c r="A40" s="42" t="s">
        <v>215</v>
      </c>
      <c r="B40" s="58">
        <v>37.6</v>
      </c>
      <c r="C40" s="58">
        <v>8</v>
      </c>
      <c r="D40" s="58">
        <v>2.4</v>
      </c>
      <c r="E40" s="58">
        <f t="shared" si="0"/>
        <v>8</v>
      </c>
      <c r="F40" s="58">
        <v>8</v>
      </c>
      <c r="G40" s="58">
        <v>8</v>
      </c>
      <c r="H40" s="23" t="s">
        <v>160</v>
      </c>
      <c r="I40" s="42" t="s">
        <v>215</v>
      </c>
      <c r="J40" s="52" t="s">
        <v>216</v>
      </c>
      <c r="K40" s="79"/>
    </row>
    <row r="41" spans="1:11" x14ac:dyDescent="0.25">
      <c r="A41" s="42" t="s">
        <v>284</v>
      </c>
      <c r="B41" s="58">
        <v>37.6</v>
      </c>
      <c r="C41" s="58">
        <v>8</v>
      </c>
      <c r="D41" s="58">
        <v>2.4</v>
      </c>
      <c r="E41" s="58">
        <f t="shared" si="0"/>
        <v>8</v>
      </c>
      <c r="F41" s="58">
        <v>8</v>
      </c>
      <c r="G41" s="58">
        <v>8</v>
      </c>
      <c r="H41" s="23" t="s">
        <v>160</v>
      </c>
      <c r="I41" s="42" t="s">
        <v>284</v>
      </c>
      <c r="J41" s="43" t="s">
        <v>217</v>
      </c>
      <c r="K41" s="79"/>
    </row>
    <row r="42" spans="1:11" x14ac:dyDescent="0.25">
      <c r="A42" s="45" t="s">
        <v>287</v>
      </c>
      <c r="B42" s="58">
        <v>75.2</v>
      </c>
      <c r="C42" s="58">
        <v>16</v>
      </c>
      <c r="D42" s="58">
        <v>4.8</v>
      </c>
      <c r="E42" s="58">
        <f t="shared" si="0"/>
        <v>16</v>
      </c>
      <c r="F42" s="59">
        <v>16</v>
      </c>
      <c r="G42" s="58">
        <v>16</v>
      </c>
      <c r="H42" s="48" t="s">
        <v>203</v>
      </c>
      <c r="I42" s="45" t="s">
        <v>287</v>
      </c>
      <c r="J42" s="46" t="s">
        <v>218</v>
      </c>
      <c r="K42" s="80"/>
    </row>
    <row r="43" spans="1:11" x14ac:dyDescent="0.25">
      <c r="A43" s="42" t="s">
        <v>286</v>
      </c>
      <c r="B43" s="58">
        <v>0</v>
      </c>
      <c r="C43" s="58">
        <v>0</v>
      </c>
      <c r="D43" s="58">
        <v>0</v>
      </c>
      <c r="E43" s="58">
        <f t="shared" si="0"/>
        <v>0</v>
      </c>
      <c r="F43" s="58"/>
      <c r="G43" s="58">
        <v>8</v>
      </c>
      <c r="H43" s="23" t="s">
        <v>160</v>
      </c>
      <c r="I43" s="42" t="s">
        <v>286</v>
      </c>
      <c r="J43" s="50" t="s">
        <v>219</v>
      </c>
      <c r="K43" s="79"/>
    </row>
    <row r="44" spans="1:11" x14ac:dyDescent="0.25">
      <c r="A44" s="42" t="s">
        <v>289</v>
      </c>
      <c r="B44" s="58">
        <v>0</v>
      </c>
      <c r="C44" s="58">
        <v>0</v>
      </c>
      <c r="D44" s="58">
        <v>0</v>
      </c>
      <c r="E44" s="58">
        <f t="shared" si="0"/>
        <v>0</v>
      </c>
      <c r="F44" s="58"/>
      <c r="G44" s="58">
        <v>8</v>
      </c>
      <c r="H44" s="23" t="s">
        <v>160</v>
      </c>
      <c r="I44" s="42" t="s">
        <v>289</v>
      </c>
      <c r="J44" s="50" t="s">
        <v>220</v>
      </c>
      <c r="K44" s="79"/>
    </row>
    <row r="45" spans="1:11" x14ac:dyDescent="0.25">
      <c r="A45" s="62" t="s">
        <v>88</v>
      </c>
      <c r="B45" s="57">
        <v>591.5</v>
      </c>
      <c r="C45" s="57">
        <v>338</v>
      </c>
      <c r="D45" s="57">
        <v>84.5</v>
      </c>
      <c r="E45" s="63">
        <f>SUM(E2:E44)</f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D1" sqref="A1:XFD1048576"/>
    </sheetView>
  </sheetViews>
  <sheetFormatPr defaultRowHeight="15" outlineLevelRow="4" x14ac:dyDescent="0.25"/>
  <cols>
    <col min="1" max="1" width="8.28515625" bestFit="1" customWidth="1"/>
    <col min="2" max="2" width="63" bestFit="1" customWidth="1"/>
    <col min="3" max="4" width="9.7109375" style="39" bestFit="1" customWidth="1"/>
    <col min="5" max="5" width="8.7109375" bestFit="1" customWidth="1"/>
    <col min="6" max="6" width="20.140625" bestFit="1" customWidth="1"/>
    <col min="7" max="7" width="12.7109375" bestFit="1" customWidth="1"/>
    <col min="8" max="8" width="10.7109375" bestFit="1" customWidth="1"/>
  </cols>
  <sheetData>
    <row r="1" spans="1:8" x14ac:dyDescent="0.25">
      <c r="A1" s="40" t="s">
        <v>150</v>
      </c>
      <c r="B1" s="40" t="s">
        <v>151</v>
      </c>
      <c r="C1" s="41" t="s">
        <v>152</v>
      </c>
      <c r="D1" s="41" t="s">
        <v>153</v>
      </c>
      <c r="E1" s="40" t="s">
        <v>154</v>
      </c>
      <c r="F1" s="40" t="s">
        <v>361</v>
      </c>
      <c r="G1" s="40" t="s">
        <v>221</v>
      </c>
      <c r="H1" s="40" t="s">
        <v>222</v>
      </c>
    </row>
    <row r="2" spans="1:8" x14ac:dyDescent="0.25">
      <c r="A2" s="42" t="s">
        <v>225</v>
      </c>
      <c r="B2" s="43" t="s">
        <v>155</v>
      </c>
      <c r="C2" s="44">
        <v>44687.333333333336</v>
      </c>
      <c r="D2" s="44">
        <v>44691.708333333336</v>
      </c>
      <c r="E2" s="23" t="s">
        <v>175</v>
      </c>
      <c r="F2" s="42" t="s">
        <v>362</v>
      </c>
      <c r="G2" s="23"/>
      <c r="H2" s="42" t="s">
        <v>226</v>
      </c>
    </row>
    <row r="3" spans="1:8" x14ac:dyDescent="0.25">
      <c r="A3" s="42" t="s">
        <v>226</v>
      </c>
      <c r="B3" s="43" t="s">
        <v>157</v>
      </c>
      <c r="C3" s="44">
        <v>44692.333333333336</v>
      </c>
      <c r="D3" s="44">
        <v>44692.416666666664</v>
      </c>
      <c r="E3" s="23" t="s">
        <v>158</v>
      </c>
      <c r="F3" s="42" t="s">
        <v>363</v>
      </c>
      <c r="G3" s="42" t="s">
        <v>225</v>
      </c>
      <c r="H3" s="42" t="s">
        <v>227</v>
      </c>
    </row>
    <row r="4" spans="1:8" s="49" customFormat="1" x14ac:dyDescent="0.25">
      <c r="A4" s="45" t="s">
        <v>229</v>
      </c>
      <c r="B4" s="46" t="s">
        <v>159</v>
      </c>
      <c r="C4" s="47">
        <v>44692.416666666664</v>
      </c>
      <c r="D4" s="47">
        <v>44693.416666666664</v>
      </c>
      <c r="E4" s="48" t="s">
        <v>160</v>
      </c>
      <c r="F4" s="45" t="s">
        <v>363</v>
      </c>
      <c r="G4" s="45" t="s">
        <v>226</v>
      </c>
      <c r="H4" s="45" t="s">
        <v>230</v>
      </c>
    </row>
    <row r="5" spans="1:8" outlineLevel="1" x14ac:dyDescent="0.25">
      <c r="A5" s="42" t="s">
        <v>232</v>
      </c>
      <c r="B5" s="50" t="s">
        <v>161</v>
      </c>
      <c r="C5" s="44">
        <v>44692.416666666664</v>
      </c>
      <c r="D5" s="44">
        <v>44693.416666666664</v>
      </c>
      <c r="E5" s="23" t="s">
        <v>162</v>
      </c>
      <c r="F5" s="42" t="s">
        <v>362</v>
      </c>
      <c r="G5" s="42" t="s">
        <v>226</v>
      </c>
      <c r="H5" s="42" t="s">
        <v>239</v>
      </c>
    </row>
    <row r="6" spans="1:8" s="49" customFormat="1" x14ac:dyDescent="0.25">
      <c r="A6" s="45" t="s">
        <v>235</v>
      </c>
      <c r="B6" s="46" t="s">
        <v>163</v>
      </c>
      <c r="C6" s="47">
        <v>44693.416666666664</v>
      </c>
      <c r="D6" s="47">
        <v>44694.416666666664</v>
      </c>
      <c r="E6" s="48" t="s">
        <v>160</v>
      </c>
      <c r="F6" s="45" t="s">
        <v>363</v>
      </c>
      <c r="G6" s="45" t="s">
        <v>229</v>
      </c>
      <c r="H6" s="45" t="s">
        <v>236</v>
      </c>
    </row>
    <row r="7" spans="1:8" s="49" customFormat="1" outlineLevel="1" x14ac:dyDescent="0.25">
      <c r="A7" s="45" t="s">
        <v>234</v>
      </c>
      <c r="B7" s="51" t="s">
        <v>164</v>
      </c>
      <c r="C7" s="47">
        <v>44693.416666666664</v>
      </c>
      <c r="D7" s="47">
        <v>44694.416666666664</v>
      </c>
      <c r="E7" s="48" t="s">
        <v>160</v>
      </c>
      <c r="F7" s="45" t="s">
        <v>363</v>
      </c>
      <c r="G7" s="45" t="s">
        <v>229</v>
      </c>
      <c r="H7" s="48"/>
    </row>
    <row r="8" spans="1:8" outlineLevel="2" x14ac:dyDescent="0.25">
      <c r="A8" s="42" t="s">
        <v>165</v>
      </c>
      <c r="B8" s="52" t="s">
        <v>166</v>
      </c>
      <c r="C8" s="44">
        <v>44693.416666666664</v>
      </c>
      <c r="D8" s="44">
        <v>44694.416666666664</v>
      </c>
      <c r="E8" s="23" t="s">
        <v>162</v>
      </c>
      <c r="F8" s="42" t="s">
        <v>363</v>
      </c>
      <c r="G8" s="42" t="s">
        <v>227</v>
      </c>
      <c r="H8" s="42" t="s">
        <v>236</v>
      </c>
    </row>
    <row r="9" spans="1:8" s="49" customFormat="1" x14ac:dyDescent="0.25">
      <c r="A9" s="45" t="s">
        <v>238</v>
      </c>
      <c r="B9" s="46" t="s">
        <v>167</v>
      </c>
      <c r="C9" s="47">
        <v>44694.541666666664</v>
      </c>
      <c r="D9" s="47">
        <v>44727.708333333336</v>
      </c>
      <c r="E9" s="48" t="s">
        <v>344</v>
      </c>
      <c r="F9" s="45" t="s">
        <v>363</v>
      </c>
      <c r="G9" s="48"/>
      <c r="H9" s="48"/>
    </row>
    <row r="10" spans="1:8" outlineLevel="1" x14ac:dyDescent="0.25">
      <c r="A10" s="42" t="s">
        <v>237</v>
      </c>
      <c r="B10" s="50" t="s">
        <v>169</v>
      </c>
      <c r="C10" s="44">
        <v>44694.541666666664</v>
      </c>
      <c r="D10" s="44">
        <v>44696.5</v>
      </c>
      <c r="E10" s="23" t="s">
        <v>170</v>
      </c>
      <c r="F10" s="42" t="s">
        <v>364</v>
      </c>
      <c r="G10" s="42" t="s">
        <v>338</v>
      </c>
      <c r="H10" s="42" t="s">
        <v>240</v>
      </c>
    </row>
    <row r="11" spans="1:8" s="49" customFormat="1" outlineLevel="1" x14ac:dyDescent="0.25">
      <c r="A11" s="45" t="s">
        <v>356</v>
      </c>
      <c r="B11" s="51" t="s">
        <v>171</v>
      </c>
      <c r="C11" s="47">
        <v>44701.333333333336</v>
      </c>
      <c r="D11" s="47">
        <v>44727.708333333336</v>
      </c>
      <c r="E11" s="48" t="s">
        <v>241</v>
      </c>
      <c r="F11" s="45" t="s">
        <v>364</v>
      </c>
      <c r="G11" s="48"/>
      <c r="H11" s="48"/>
    </row>
    <row r="12" spans="1:8" s="49" customFormat="1" outlineLevel="2" x14ac:dyDescent="0.25">
      <c r="A12" s="45" t="s">
        <v>345</v>
      </c>
      <c r="B12" s="53" t="s">
        <v>172</v>
      </c>
      <c r="C12" s="47">
        <v>44711.333333333336</v>
      </c>
      <c r="D12" s="47">
        <v>44711.708333333336</v>
      </c>
      <c r="E12" s="48" t="s">
        <v>160</v>
      </c>
      <c r="F12" s="45" t="s">
        <v>364</v>
      </c>
      <c r="G12" s="48"/>
      <c r="H12" s="48"/>
    </row>
    <row r="13" spans="1:8" outlineLevel="3" x14ac:dyDescent="0.25">
      <c r="A13" s="42" t="s">
        <v>346</v>
      </c>
      <c r="B13" s="54" t="s">
        <v>174</v>
      </c>
      <c r="C13" s="44">
        <v>44711.333333333336</v>
      </c>
      <c r="D13" s="44">
        <v>44711.708333333336</v>
      </c>
      <c r="E13" s="23" t="s">
        <v>162</v>
      </c>
      <c r="F13" s="42" t="s">
        <v>365</v>
      </c>
      <c r="G13" s="42" t="s">
        <v>240</v>
      </c>
      <c r="H13" s="42" t="s">
        <v>243</v>
      </c>
    </row>
    <row r="14" spans="1:8" s="49" customFormat="1" outlineLevel="2" x14ac:dyDescent="0.25">
      <c r="A14" s="45" t="s">
        <v>347</v>
      </c>
      <c r="B14" s="53" t="s">
        <v>176</v>
      </c>
      <c r="C14" s="47">
        <v>44701.333333333336</v>
      </c>
      <c r="D14" s="47">
        <v>44727.708333333336</v>
      </c>
      <c r="E14" s="48" t="s">
        <v>241</v>
      </c>
      <c r="F14" s="45" t="s">
        <v>366</v>
      </c>
      <c r="G14" s="48"/>
      <c r="H14" s="48"/>
    </row>
    <row r="15" spans="1:8" s="49" customFormat="1" outlineLevel="3" x14ac:dyDescent="0.25">
      <c r="A15" s="45" t="s">
        <v>348</v>
      </c>
      <c r="B15" s="55" t="s">
        <v>179</v>
      </c>
      <c r="C15" s="47">
        <v>44701.333333333336</v>
      </c>
      <c r="D15" s="47">
        <v>44727.708333333336</v>
      </c>
      <c r="E15" s="48" t="s">
        <v>241</v>
      </c>
      <c r="F15" s="45" t="s">
        <v>367</v>
      </c>
      <c r="G15" s="48"/>
      <c r="H15" s="48"/>
    </row>
    <row r="16" spans="1:8" outlineLevel="4" x14ac:dyDescent="0.25">
      <c r="A16" s="42" t="s">
        <v>349</v>
      </c>
      <c r="B16" s="56" t="s">
        <v>181</v>
      </c>
      <c r="C16" s="44">
        <v>44701.333333333336</v>
      </c>
      <c r="D16" s="44">
        <v>44708.708333333336</v>
      </c>
      <c r="E16" s="23" t="s">
        <v>177</v>
      </c>
      <c r="F16" s="42" t="s">
        <v>367</v>
      </c>
      <c r="G16" s="42" t="s">
        <v>236</v>
      </c>
      <c r="H16" s="42" t="s">
        <v>245</v>
      </c>
    </row>
    <row r="17" spans="1:8" outlineLevel="4" x14ac:dyDescent="0.25">
      <c r="A17" s="42" t="s">
        <v>350</v>
      </c>
      <c r="B17" s="56" t="s">
        <v>183</v>
      </c>
      <c r="C17" s="44">
        <v>44712.333333333336</v>
      </c>
      <c r="D17" s="44">
        <v>44719.708333333336</v>
      </c>
      <c r="E17" s="23" t="s">
        <v>177</v>
      </c>
      <c r="F17" s="42" t="s">
        <v>367</v>
      </c>
      <c r="G17" s="42" t="s">
        <v>245</v>
      </c>
      <c r="H17" s="42" t="s">
        <v>246</v>
      </c>
    </row>
    <row r="18" spans="1:8" outlineLevel="4" x14ac:dyDescent="0.25">
      <c r="A18" s="42" t="s">
        <v>351</v>
      </c>
      <c r="B18" s="56" t="s">
        <v>185</v>
      </c>
      <c r="C18" s="44">
        <v>44720.333333333336</v>
      </c>
      <c r="D18" s="44">
        <v>44727.708333333336</v>
      </c>
      <c r="E18" s="23" t="s">
        <v>177</v>
      </c>
      <c r="F18" s="42" t="s">
        <v>367</v>
      </c>
      <c r="G18" s="42" t="s">
        <v>243</v>
      </c>
      <c r="H18" s="42" t="s">
        <v>247</v>
      </c>
    </row>
    <row r="19" spans="1:8" x14ac:dyDescent="0.25">
      <c r="A19" s="42" t="s">
        <v>233</v>
      </c>
      <c r="B19" s="43" t="s">
        <v>186</v>
      </c>
      <c r="C19" s="44">
        <v>44728.333333333336</v>
      </c>
      <c r="D19" s="44">
        <v>44728.708333333336</v>
      </c>
      <c r="E19" s="23" t="s">
        <v>162</v>
      </c>
      <c r="F19" s="42" t="s">
        <v>364</v>
      </c>
      <c r="G19" s="42" t="s">
        <v>246</v>
      </c>
      <c r="H19" s="42" t="s">
        <v>248</v>
      </c>
    </row>
    <row r="20" spans="1:8" s="49" customFormat="1" x14ac:dyDescent="0.25">
      <c r="A20" s="45" t="s">
        <v>239</v>
      </c>
      <c r="B20" s="46" t="s">
        <v>187</v>
      </c>
      <c r="C20" s="47">
        <v>44729.333333333336</v>
      </c>
      <c r="D20" s="47">
        <v>44732.5</v>
      </c>
      <c r="E20" s="48" t="s">
        <v>340</v>
      </c>
      <c r="F20" s="45" t="s">
        <v>364</v>
      </c>
      <c r="G20" s="48"/>
      <c r="H20" s="48"/>
    </row>
    <row r="21" spans="1:8" outlineLevel="1" x14ac:dyDescent="0.25">
      <c r="A21" s="42" t="s">
        <v>357</v>
      </c>
      <c r="B21" s="50" t="s">
        <v>188</v>
      </c>
      <c r="C21" s="44">
        <v>44729.333333333336</v>
      </c>
      <c r="D21" s="44">
        <v>44729.5</v>
      </c>
      <c r="E21" s="23" t="s">
        <v>170</v>
      </c>
      <c r="F21" s="42" t="s">
        <v>368</v>
      </c>
      <c r="G21" s="42" t="s">
        <v>247</v>
      </c>
      <c r="H21" s="42" t="s">
        <v>258</v>
      </c>
    </row>
    <row r="22" spans="1:8" outlineLevel="1" x14ac:dyDescent="0.25">
      <c r="A22" s="42" t="s">
        <v>252</v>
      </c>
      <c r="B22" s="50" t="s">
        <v>253</v>
      </c>
      <c r="C22" s="44">
        <v>44729.541666666664</v>
      </c>
      <c r="D22" s="44">
        <v>44732.5</v>
      </c>
      <c r="E22" s="23" t="s">
        <v>160</v>
      </c>
      <c r="F22" s="42" t="s">
        <v>369</v>
      </c>
      <c r="G22" s="42" t="s">
        <v>341</v>
      </c>
      <c r="H22" s="42" t="s">
        <v>254</v>
      </c>
    </row>
    <row r="23" spans="1:8" s="49" customFormat="1" x14ac:dyDescent="0.25">
      <c r="A23" s="45" t="s">
        <v>250</v>
      </c>
      <c r="B23" s="46" t="s">
        <v>189</v>
      </c>
      <c r="C23" s="47">
        <v>44755.333333333336</v>
      </c>
      <c r="D23" s="47">
        <v>44770.5</v>
      </c>
      <c r="E23" s="48" t="s">
        <v>255</v>
      </c>
      <c r="F23" s="45" t="s">
        <v>366</v>
      </c>
      <c r="G23" s="48"/>
      <c r="H23" s="48"/>
    </row>
    <row r="24" spans="1:8" s="49" customFormat="1" outlineLevel="1" x14ac:dyDescent="0.25">
      <c r="A24" s="45" t="s">
        <v>251</v>
      </c>
      <c r="B24" s="51" t="s">
        <v>190</v>
      </c>
      <c r="C24" s="47">
        <v>44755.333333333336</v>
      </c>
      <c r="D24" s="47">
        <v>44770.5</v>
      </c>
      <c r="E24" s="48" t="s">
        <v>255</v>
      </c>
      <c r="F24" s="45" t="s">
        <v>366</v>
      </c>
      <c r="G24" s="48"/>
      <c r="H24" s="48"/>
    </row>
    <row r="25" spans="1:8" s="49" customFormat="1" outlineLevel="2" x14ac:dyDescent="0.25">
      <c r="A25" s="45" t="s">
        <v>352</v>
      </c>
      <c r="B25" s="53" t="s">
        <v>192</v>
      </c>
      <c r="C25" s="47">
        <v>44755.333333333336</v>
      </c>
      <c r="D25" s="47">
        <v>44768.5</v>
      </c>
      <c r="E25" s="48" t="s">
        <v>257</v>
      </c>
      <c r="F25" s="45" t="s">
        <v>370</v>
      </c>
      <c r="G25" s="48"/>
      <c r="H25" s="48"/>
    </row>
    <row r="26" spans="1:8" outlineLevel="3" x14ac:dyDescent="0.25">
      <c r="A26" s="42" t="s">
        <v>353</v>
      </c>
      <c r="B26" s="54" t="s">
        <v>194</v>
      </c>
      <c r="C26" s="44">
        <v>44755.333333333336</v>
      </c>
      <c r="D26" s="44">
        <v>44755.708333333336</v>
      </c>
      <c r="E26" s="23" t="s">
        <v>160</v>
      </c>
      <c r="F26" s="42" t="s">
        <v>370</v>
      </c>
      <c r="G26" s="42" t="s">
        <v>258</v>
      </c>
      <c r="H26" s="42" t="s">
        <v>259</v>
      </c>
    </row>
    <row r="27" spans="1:8" s="49" customFormat="1" outlineLevel="3" x14ac:dyDescent="0.25">
      <c r="A27" s="45" t="s">
        <v>195</v>
      </c>
      <c r="B27" s="55" t="s">
        <v>196</v>
      </c>
      <c r="C27" s="47">
        <v>44756.333333333336</v>
      </c>
      <c r="D27" s="47">
        <v>44767.708333333336</v>
      </c>
      <c r="E27" s="48" t="s">
        <v>261</v>
      </c>
      <c r="F27" s="45" t="s">
        <v>371</v>
      </c>
      <c r="G27" s="48"/>
      <c r="H27" s="48"/>
    </row>
    <row r="28" spans="1:8" outlineLevel="4" x14ac:dyDescent="0.25">
      <c r="A28" s="42" t="s">
        <v>197</v>
      </c>
      <c r="B28" s="56" t="s">
        <v>147</v>
      </c>
      <c r="C28" s="44">
        <v>44756.333333333336</v>
      </c>
      <c r="D28" s="44">
        <v>44756.708333333336</v>
      </c>
      <c r="E28" s="23" t="s">
        <v>160</v>
      </c>
      <c r="F28" s="42" t="s">
        <v>370</v>
      </c>
      <c r="G28" s="42" t="s">
        <v>254</v>
      </c>
      <c r="H28" s="42" t="s">
        <v>262</v>
      </c>
    </row>
    <row r="29" spans="1:8" outlineLevel="4" x14ac:dyDescent="0.25">
      <c r="A29" s="42" t="s">
        <v>198</v>
      </c>
      <c r="B29" s="56" t="s">
        <v>78</v>
      </c>
      <c r="C29" s="44">
        <v>44757.416666666664</v>
      </c>
      <c r="D29" s="44">
        <v>44760.416666666664</v>
      </c>
      <c r="E29" s="23" t="s">
        <v>160</v>
      </c>
      <c r="F29" s="42" t="s">
        <v>372</v>
      </c>
      <c r="G29" s="42" t="s">
        <v>264</v>
      </c>
      <c r="H29" s="42" t="s">
        <v>265</v>
      </c>
    </row>
    <row r="30" spans="1:8" outlineLevel="4" x14ac:dyDescent="0.25">
      <c r="A30" s="42" t="s">
        <v>199</v>
      </c>
      <c r="B30" s="56" t="s">
        <v>80</v>
      </c>
      <c r="C30" s="44">
        <v>44760.416666666664</v>
      </c>
      <c r="D30" s="44">
        <v>44761.416666666664</v>
      </c>
      <c r="E30" s="23" t="s">
        <v>160</v>
      </c>
      <c r="F30" s="42" t="s">
        <v>370</v>
      </c>
      <c r="G30" s="42" t="s">
        <v>267</v>
      </c>
      <c r="H30" s="42" t="s">
        <v>268</v>
      </c>
    </row>
    <row r="31" spans="1:8" outlineLevel="4" x14ac:dyDescent="0.25">
      <c r="A31" s="42" t="s">
        <v>200</v>
      </c>
      <c r="B31" s="56" t="s">
        <v>82</v>
      </c>
      <c r="C31" s="44">
        <v>44756.333333333336</v>
      </c>
      <c r="D31" s="44">
        <v>44761.708333333336</v>
      </c>
      <c r="E31" s="23" t="s">
        <v>201</v>
      </c>
      <c r="F31" s="42" t="s">
        <v>372</v>
      </c>
      <c r="G31" s="42" t="s">
        <v>254</v>
      </c>
      <c r="H31" s="42" t="s">
        <v>269</v>
      </c>
    </row>
    <row r="32" spans="1:8" outlineLevel="4" x14ac:dyDescent="0.25">
      <c r="A32" s="42" t="s">
        <v>202</v>
      </c>
      <c r="B32" s="56" t="s">
        <v>148</v>
      </c>
      <c r="C32" s="44">
        <v>44762.333333333336</v>
      </c>
      <c r="D32" s="44">
        <v>44763.708333333336</v>
      </c>
      <c r="E32" s="23" t="s">
        <v>203</v>
      </c>
      <c r="F32" s="42" t="s">
        <v>372</v>
      </c>
      <c r="G32" s="42" t="s">
        <v>271</v>
      </c>
      <c r="H32" s="42" t="s">
        <v>272</v>
      </c>
    </row>
    <row r="33" spans="1:8" outlineLevel="4" x14ac:dyDescent="0.25">
      <c r="A33" s="42" t="s">
        <v>204</v>
      </c>
      <c r="B33" s="56" t="s">
        <v>149</v>
      </c>
      <c r="C33" s="44">
        <v>44764.333333333336</v>
      </c>
      <c r="D33" s="44">
        <v>44767.708333333336</v>
      </c>
      <c r="E33" s="23" t="s">
        <v>203</v>
      </c>
      <c r="F33" s="42" t="s">
        <v>370</v>
      </c>
      <c r="G33" s="42" t="s">
        <v>268</v>
      </c>
      <c r="H33" s="42" t="s">
        <v>274</v>
      </c>
    </row>
    <row r="34" spans="1:8" outlineLevel="4" x14ac:dyDescent="0.25">
      <c r="A34" s="42" t="s">
        <v>205</v>
      </c>
      <c r="B34" s="56" t="s">
        <v>86</v>
      </c>
      <c r="C34" s="44">
        <v>44757.333333333336</v>
      </c>
      <c r="D34" s="44">
        <v>44757.416666666664</v>
      </c>
      <c r="E34" s="23" t="s">
        <v>158</v>
      </c>
      <c r="F34" s="42" t="s">
        <v>370</v>
      </c>
      <c r="G34" s="42" t="s">
        <v>275</v>
      </c>
      <c r="H34" s="42" t="s">
        <v>267</v>
      </c>
    </row>
    <row r="35" spans="1:8" outlineLevel="4" x14ac:dyDescent="0.25">
      <c r="A35" s="42" t="s">
        <v>206</v>
      </c>
      <c r="B35" s="56" t="s">
        <v>87</v>
      </c>
      <c r="C35" s="44">
        <v>44762.333333333336</v>
      </c>
      <c r="D35" s="44">
        <v>44762.416666666664</v>
      </c>
      <c r="E35" s="23" t="s">
        <v>158</v>
      </c>
      <c r="F35" s="42" t="s">
        <v>366</v>
      </c>
      <c r="G35" s="42" t="s">
        <v>276</v>
      </c>
      <c r="H35" s="42" t="s">
        <v>274</v>
      </c>
    </row>
    <row r="36" spans="1:8" outlineLevel="3" x14ac:dyDescent="0.25">
      <c r="A36" s="42" t="s">
        <v>354</v>
      </c>
      <c r="B36" s="54" t="s">
        <v>208</v>
      </c>
      <c r="C36" s="44">
        <v>44756.333333333336</v>
      </c>
      <c r="D36" s="44">
        <v>44756.625</v>
      </c>
      <c r="E36" s="23" t="s">
        <v>156</v>
      </c>
      <c r="F36" s="42" t="s">
        <v>366</v>
      </c>
      <c r="G36" s="42" t="s">
        <v>254</v>
      </c>
      <c r="H36" s="42" t="s">
        <v>277</v>
      </c>
    </row>
    <row r="37" spans="1:8" outlineLevel="3" x14ac:dyDescent="0.25">
      <c r="A37" s="42" t="s">
        <v>355</v>
      </c>
      <c r="B37" s="54" t="s">
        <v>210</v>
      </c>
      <c r="C37" s="44">
        <v>44756.333333333336</v>
      </c>
      <c r="D37" s="44">
        <v>44756.625</v>
      </c>
      <c r="E37" s="23" t="s">
        <v>156</v>
      </c>
      <c r="F37" s="42" t="s">
        <v>369</v>
      </c>
      <c r="G37" s="42" t="s">
        <v>254</v>
      </c>
      <c r="H37" s="42" t="s">
        <v>274</v>
      </c>
    </row>
    <row r="38" spans="1:8" outlineLevel="3" x14ac:dyDescent="0.25">
      <c r="A38" s="42" t="s">
        <v>211</v>
      </c>
      <c r="B38" s="54" t="s">
        <v>212</v>
      </c>
      <c r="C38" s="44">
        <v>44768.333333333336</v>
      </c>
      <c r="D38" s="44">
        <v>44768.5</v>
      </c>
      <c r="E38" s="23" t="s">
        <v>170</v>
      </c>
      <c r="F38" s="42" t="s">
        <v>362</v>
      </c>
      <c r="G38" s="42" t="s">
        <v>278</v>
      </c>
      <c r="H38" s="42" t="s">
        <v>279</v>
      </c>
    </row>
    <row r="39" spans="1:8" outlineLevel="2" x14ac:dyDescent="0.25">
      <c r="A39" s="42" t="s">
        <v>213</v>
      </c>
      <c r="B39" s="52" t="s">
        <v>214</v>
      </c>
      <c r="C39" s="44">
        <v>44768.541666666664</v>
      </c>
      <c r="D39" s="44">
        <v>44769.5</v>
      </c>
      <c r="E39" s="23" t="s">
        <v>160</v>
      </c>
      <c r="F39" s="42" t="s">
        <v>366</v>
      </c>
      <c r="G39" s="42" t="s">
        <v>274</v>
      </c>
      <c r="H39" s="42" t="s">
        <v>277</v>
      </c>
    </row>
    <row r="40" spans="1:8" outlineLevel="2" x14ac:dyDescent="0.25">
      <c r="A40" s="42" t="s">
        <v>215</v>
      </c>
      <c r="B40" s="52" t="s">
        <v>216</v>
      </c>
      <c r="C40" s="44">
        <v>44769.541666666664</v>
      </c>
      <c r="D40" s="44">
        <v>44770.5</v>
      </c>
      <c r="E40" s="23" t="s">
        <v>160</v>
      </c>
      <c r="F40" s="42" t="s">
        <v>371</v>
      </c>
      <c r="G40" s="42" t="s">
        <v>281</v>
      </c>
      <c r="H40" s="42" t="s">
        <v>282</v>
      </c>
    </row>
    <row r="41" spans="1:8" x14ac:dyDescent="0.25">
      <c r="A41" s="42" t="s">
        <v>236</v>
      </c>
      <c r="B41" s="43" t="s">
        <v>217</v>
      </c>
      <c r="C41" s="44">
        <v>44770.541666666664</v>
      </c>
      <c r="D41" s="44">
        <v>44771.5</v>
      </c>
      <c r="E41" s="23" t="s">
        <v>160</v>
      </c>
      <c r="F41" s="42" t="s">
        <v>362</v>
      </c>
      <c r="G41" s="42" t="s">
        <v>277</v>
      </c>
      <c r="H41" s="42" t="s">
        <v>285</v>
      </c>
    </row>
    <row r="42" spans="1:8" s="49" customFormat="1" x14ac:dyDescent="0.25">
      <c r="A42" s="45" t="s">
        <v>284</v>
      </c>
      <c r="B42" s="46" t="s">
        <v>218</v>
      </c>
      <c r="C42" s="47">
        <v>44771.541666666664</v>
      </c>
      <c r="D42" s="47">
        <v>44775.5</v>
      </c>
      <c r="E42" s="48" t="s">
        <v>203</v>
      </c>
      <c r="F42" s="45" t="s">
        <v>366</v>
      </c>
      <c r="G42" s="48"/>
      <c r="H42" s="48"/>
    </row>
    <row r="43" spans="1:8" outlineLevel="1" x14ac:dyDescent="0.25">
      <c r="A43" s="42" t="s">
        <v>358</v>
      </c>
      <c r="B43" s="50" t="s">
        <v>219</v>
      </c>
      <c r="C43" s="44">
        <v>44771.541666666664</v>
      </c>
      <c r="D43" s="44">
        <v>44774.5</v>
      </c>
      <c r="E43" s="23" t="s">
        <v>160</v>
      </c>
      <c r="F43" s="42" t="s">
        <v>366</v>
      </c>
      <c r="G43" s="42" t="s">
        <v>282</v>
      </c>
      <c r="H43" s="42" t="s">
        <v>288</v>
      </c>
    </row>
    <row r="44" spans="1:8" outlineLevel="1" x14ac:dyDescent="0.25">
      <c r="A44" s="42" t="s">
        <v>359</v>
      </c>
      <c r="B44" s="50" t="s">
        <v>220</v>
      </c>
      <c r="C44" s="44">
        <v>44774.541666666664</v>
      </c>
      <c r="D44" s="44">
        <v>44775.5</v>
      </c>
      <c r="E44" s="23" t="s">
        <v>160</v>
      </c>
      <c r="F44" s="42" t="s">
        <v>366</v>
      </c>
      <c r="G44" s="42" t="s">
        <v>285</v>
      </c>
      <c r="H44" s="2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V1" workbookViewId="0">
      <selection activeCell="A2" sqref="A2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ESFUERZOS_IMPLEMENTACION_SOFTWA</vt:lpstr>
      <vt:lpstr>2_HORAS_RUTA_Y_HOLGURAS</vt:lpstr>
      <vt:lpstr>HOLGURAS_RUTA_CRITICA</vt:lpstr>
      <vt:lpstr> BIFURCACIONES_CRITICAS</vt:lpstr>
      <vt:lpstr>SECUENCIA_SOFTWARE</vt:lpstr>
      <vt:lpstr>CLASES_ARCHIVOS</vt:lpstr>
      <vt:lpstr>CLASIFICACION_ANIMAL</vt:lpstr>
      <vt:lpstr>NECESIDAD_RACION</vt:lpstr>
      <vt:lpstr>CAPACIDADES_DIGERIBLES</vt:lpstr>
      <vt:lpstr>COMPOSICION_INGREDIENTE</vt:lpstr>
      <vt:lpstr>COMPOSICION_MENU</vt:lpstr>
      <vt:lpstr>ALTERNATIVAS_MENU</vt:lpstr>
      <vt:lpstr>RECALCULO_HORAS_PERT_ORIGINALES</vt:lpstr>
      <vt:lpstr>CRONOGRAMA</vt:lpstr>
      <vt:lpstr>ENTREGABLES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2022-05-19T15:06:07Z</dcterms:created>
  <dcterms:modified xsi:type="dcterms:W3CDTF">2022-05-31T00:32:34Z</dcterms:modified>
</cp:coreProperties>
</file>