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showInkAnnotation="0" checkCompatibility="1"/>
  <mc:AlternateContent xmlns:mc="http://schemas.openxmlformats.org/markup-compatibility/2006">
    <mc:Choice Requires="x15">
      <x15ac:absPath xmlns:x15ac="http://schemas.microsoft.com/office/spreadsheetml/2010/11/ac" url="/Users/apple/Desktop/counter/"/>
    </mc:Choice>
  </mc:AlternateContent>
  <xr:revisionPtr revIDLastSave="0" documentId="13_ncr:1_{F3803F90-F5B8-8747-98B0-B10FB8019031}" xr6:coauthVersionLast="36" xr6:coauthVersionMax="36" xr10:uidLastSave="{00000000-0000-0000-0000-000000000000}"/>
  <bookViews>
    <workbookView xWindow="2140" yWindow="0" windowWidth="30280" windowHeight="15180" tabRatio="500" activeTab="3" xr2:uid="{00000000-000D-0000-FFFF-FFFF00000000}"/>
  </bookViews>
  <sheets>
    <sheet name="生产计算器（种猪）" sheetId="43" r:id="rId1"/>
    <sheet name="Sheet2" sheetId="46" r:id="rId2"/>
    <sheet name="Sheet1" sheetId="45" r:id="rId3"/>
    <sheet name="模型设计" sheetId="47" r:id="rId4"/>
    <sheet name="Sheet3" sheetId="48" r:id="rId5"/>
    <sheet name="PSY仪表盘" sheetId="42" state="hidden" r:id="rId6"/>
    <sheet name="LSY仪表盘" sheetId="31" state="hidden" r:id="rId7"/>
    <sheet name="窝均断奶" sheetId="39" state="hidden" r:id="rId8"/>
    <sheet name="健仔数" sheetId="44" state="hidden"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16" i="47" l="1"/>
  <c r="AZ16" i="47" l="1"/>
  <c r="AL36" i="47" l="1"/>
  <c r="AL37" i="47"/>
  <c r="AL38" i="47"/>
  <c r="V55" i="47"/>
  <c r="V54" i="47"/>
  <c r="V53" i="47"/>
  <c r="V52" i="47"/>
  <c r="V51" i="47"/>
  <c r="V50" i="47"/>
  <c r="V49" i="47"/>
  <c r="V48" i="47"/>
  <c r="V47" i="47"/>
  <c r="V46" i="47"/>
  <c r="V45" i="47"/>
  <c r="AG22" i="47"/>
  <c r="AG23" i="47" s="1"/>
  <c r="V15" i="47"/>
  <c r="V14" i="47"/>
  <c r="AZ13" i="47"/>
  <c r="V13" i="47"/>
  <c r="V12" i="47"/>
  <c r="AZ11" i="47"/>
  <c r="V11" i="47"/>
  <c r="V10" i="47"/>
  <c r="AZ9" i="47"/>
  <c r="AG9" i="47"/>
  <c r="V9" i="47"/>
  <c r="AG24" i="47"/>
  <c r="V21" i="47"/>
  <c r="V22" i="47" s="1"/>
  <c r="V29" i="47" s="1"/>
  <c r="V18" i="47"/>
  <c r="V19" i="47" l="1"/>
  <c r="V57" i="47" s="1"/>
  <c r="V58" i="47"/>
  <c r="V17" i="47"/>
  <c r="V26" i="47" s="1"/>
  <c r="V24" i="47"/>
  <c r="V23" i="47"/>
  <c r="V30" i="47" s="1"/>
  <c r="V25" i="47"/>
  <c r="V56" i="47" l="1"/>
  <c r="AG13" i="47"/>
  <c r="V31" i="47"/>
  <c r="AZ10" i="47"/>
  <c r="V61" i="47"/>
  <c r="V60" i="47"/>
  <c r="AG11" i="47"/>
  <c r="V20" i="47"/>
  <c r="AG12" i="47"/>
  <c r="V59" i="47"/>
  <c r="V27" i="47"/>
  <c r="V32" i="47" s="1"/>
  <c r="V44" i="47" l="1"/>
  <c r="AZ12" i="47"/>
  <c r="AZ14" i="47" s="1"/>
  <c r="AG10" i="47"/>
  <c r="V28" i="47"/>
  <c r="V38" i="47"/>
  <c r="AZ15" i="47" l="1"/>
  <c r="V33" i="47"/>
  <c r="V34" i="47"/>
  <c r="V35" i="47"/>
  <c r="V39" i="47"/>
  <c r="V40" i="47"/>
  <c r="AZ17" i="47" l="1"/>
  <c r="AZ18" i="47" s="1"/>
  <c r="V37" i="47"/>
  <c r="V36" i="47"/>
  <c r="V41" i="47"/>
  <c r="V42" i="47"/>
  <c r="AG18" i="47" s="1"/>
  <c r="AZ19" i="47" l="1"/>
  <c r="AZ20" i="47"/>
  <c r="AG14" i="47"/>
  <c r="AG15" i="47" s="1"/>
  <c r="AG16" i="47" s="1"/>
  <c r="AG17" i="47"/>
  <c r="AG21" i="47" s="1"/>
  <c r="AG19" i="47"/>
  <c r="AG20" i="47" s="1"/>
  <c r="V43" i="47"/>
  <c r="H8" i="43"/>
  <c r="H33" i="43"/>
  <c r="H34" i="43" s="1"/>
  <c r="H16" i="43"/>
  <c r="E8" i="43"/>
  <c r="H15" i="43" s="1"/>
  <c r="H25" i="43" s="1"/>
  <c r="H36" i="43" l="1"/>
  <c r="H37" i="43" s="1"/>
  <c r="AZ21" i="47"/>
  <c r="H27" i="43"/>
  <c r="H29" i="43" s="1"/>
  <c r="H31" i="43" s="1"/>
  <c r="K28" i="45"/>
  <c r="K30" i="45"/>
  <c r="K32" i="45"/>
  <c r="K27" i="45"/>
  <c r="I28" i="45"/>
  <c r="I29" i="45"/>
  <c r="K29" i="45" s="1"/>
  <c r="I30" i="45"/>
  <c r="I31" i="45"/>
  <c r="K31" i="45" s="1"/>
  <c r="I32" i="45"/>
  <c r="I33" i="45"/>
  <c r="K33" i="45" s="1"/>
  <c r="I27" i="45"/>
  <c r="H19" i="43" l="1"/>
  <c r="H22" i="43" s="1"/>
  <c r="K34" i="45"/>
  <c r="L28" i="45" s="1"/>
  <c r="M28" i="45" s="1"/>
  <c r="L27" i="45" l="1"/>
  <c r="M27" i="45" s="1"/>
  <c r="L33" i="45"/>
  <c r="M33" i="45" s="1"/>
  <c r="L30" i="45"/>
  <c r="M30" i="45" s="1"/>
  <c r="L32" i="45"/>
  <c r="M32" i="45" s="1"/>
  <c r="L29" i="45"/>
  <c r="M29" i="45" s="1"/>
  <c r="L31" i="45"/>
  <c r="M31" i="45" s="1"/>
  <c r="G20" i="45"/>
  <c r="F12" i="45"/>
  <c r="H15" i="45" s="1"/>
  <c r="I15" i="45" s="1"/>
  <c r="J20" i="45"/>
  <c r="L15" i="45" l="1"/>
  <c r="M15" i="45" s="1"/>
  <c r="L19" i="45"/>
  <c r="M19" i="45" s="1"/>
  <c r="L14" i="45"/>
  <c r="M14" i="45" s="1"/>
  <c r="L16" i="45"/>
  <c r="M16" i="45" s="1"/>
  <c r="L17" i="45"/>
  <c r="M17" i="45" s="1"/>
  <c r="L18" i="45"/>
  <c r="M18" i="45" s="1"/>
  <c r="H14" i="45"/>
  <c r="I14" i="45" s="1"/>
  <c r="H18" i="45"/>
  <c r="I18" i="45" s="1"/>
  <c r="H17" i="45"/>
  <c r="I17" i="45" s="1"/>
  <c r="H16" i="45"/>
  <c r="I16" i="45" s="1"/>
  <c r="H19" i="45"/>
  <c r="I19" i="45" s="1"/>
  <c r="L30" i="43"/>
  <c r="L31" i="43"/>
  <c r="L32" i="43"/>
  <c r="L29" i="43"/>
  <c r="I20" i="45" l="1"/>
  <c r="J5" i="45" s="1"/>
  <c r="K5" i="45" s="1"/>
  <c r="H20" i="45"/>
  <c r="L26" i="43"/>
  <c r="L25" i="43"/>
  <c r="L24" i="43"/>
  <c r="L22" i="43"/>
  <c r="L23" i="43" s="1"/>
  <c r="L17" i="43"/>
  <c r="L19" i="43" s="1"/>
  <c r="D4" i="44"/>
  <c r="E4" i="44" s="1"/>
  <c r="F3" i="44"/>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F87" i="44" s="1"/>
  <c r="F88" i="44" s="1"/>
  <c r="F89" i="44" s="1"/>
  <c r="F90" i="44" s="1"/>
  <c r="F91" i="44" s="1"/>
  <c r="F92" i="44" s="1"/>
  <c r="F93" i="44" s="1"/>
  <c r="F94" i="44" s="1"/>
  <c r="F95" i="44" s="1"/>
  <c r="F96" i="44" s="1"/>
  <c r="F97" i="44" s="1"/>
  <c r="F98" i="44" s="1"/>
  <c r="F99" i="44" s="1"/>
  <c r="F100" i="44" s="1"/>
  <c r="F101" i="44" s="1"/>
  <c r="F102" i="44" s="1"/>
  <c r="F103" i="44" s="1"/>
  <c r="F104" i="44" s="1"/>
  <c r="F105" i="44" s="1"/>
  <c r="F106" i="44" s="1"/>
  <c r="F107" i="44" s="1"/>
  <c r="F108" i="44" s="1"/>
  <c r="F109" i="44" s="1"/>
  <c r="F110" i="44" s="1"/>
  <c r="F111" i="44" s="1"/>
  <c r="F112" i="44" s="1"/>
  <c r="F113" i="44" s="1"/>
  <c r="F114" i="44" s="1"/>
  <c r="F115" i="44" s="1"/>
  <c r="F116" i="44" s="1"/>
  <c r="F117" i="44" s="1"/>
  <c r="F118" i="44" s="1"/>
  <c r="F119" i="44" s="1"/>
  <c r="F120" i="44" s="1"/>
  <c r="F121" i="44" s="1"/>
  <c r="F122" i="44" s="1"/>
  <c r="F123" i="44" s="1"/>
  <c r="F124" i="44" s="1"/>
  <c r="F125" i="44" s="1"/>
  <c r="F126" i="44" s="1"/>
  <c r="F127" i="44" s="1"/>
  <c r="F128" i="44" s="1"/>
  <c r="F129" i="44" s="1"/>
  <c r="F130" i="44" s="1"/>
  <c r="F131" i="44" s="1"/>
  <c r="F132" i="44" s="1"/>
  <c r="F133" i="44" s="1"/>
  <c r="F134" i="44" s="1"/>
  <c r="F135" i="44" s="1"/>
  <c r="F136" i="44" s="1"/>
  <c r="F137" i="44" s="1"/>
  <c r="F138" i="44" s="1"/>
  <c r="F139" i="44" s="1"/>
  <c r="F140" i="44" s="1"/>
  <c r="F141" i="44" s="1"/>
  <c r="F142" i="44" s="1"/>
  <c r="F143" i="44" s="1"/>
  <c r="F144" i="44" s="1"/>
  <c r="F145" i="44" s="1"/>
  <c r="F146" i="44" s="1"/>
  <c r="F147" i="44" s="1"/>
  <c r="F148" i="44" s="1"/>
  <c r="F149" i="44" s="1"/>
  <c r="F150" i="44" s="1"/>
  <c r="F151" i="44" s="1"/>
  <c r="F152" i="44" s="1"/>
  <c r="F153" i="44" s="1"/>
  <c r="F154" i="44" s="1"/>
  <c r="F155" i="44" s="1"/>
  <c r="F156" i="44" s="1"/>
  <c r="F157" i="44" s="1"/>
  <c r="F158" i="44" s="1"/>
  <c r="F159" i="44" s="1"/>
  <c r="F160" i="44" s="1"/>
  <c r="F161" i="44" s="1"/>
  <c r="F162" i="44" s="1"/>
  <c r="F163" i="44" s="1"/>
  <c r="F164" i="44" s="1"/>
  <c r="F165" i="44" s="1"/>
  <c r="F166" i="44" s="1"/>
  <c r="F167" i="44" s="1"/>
  <c r="F168" i="44" s="1"/>
  <c r="F169" i="44" s="1"/>
  <c r="F170" i="44" s="1"/>
  <c r="F171" i="44" s="1"/>
  <c r="F172" i="44" s="1"/>
  <c r="F173" i="44" s="1"/>
  <c r="F174" i="44" s="1"/>
  <c r="F175" i="44" s="1"/>
  <c r="F176" i="44" s="1"/>
  <c r="F177" i="44" s="1"/>
  <c r="F178" i="44" s="1"/>
  <c r="F179" i="44" s="1"/>
  <c r="F180" i="44" s="1"/>
  <c r="F181" i="44" s="1"/>
  <c r="F182" i="44" s="1"/>
  <c r="F183" i="44" s="1"/>
  <c r="F184" i="44" s="1"/>
  <c r="F185" i="44" s="1"/>
  <c r="F186" i="44" s="1"/>
  <c r="F187" i="44" s="1"/>
  <c r="F188" i="44" s="1"/>
  <c r="F189" i="44" s="1"/>
  <c r="F190" i="44" s="1"/>
  <c r="F191" i="44" s="1"/>
  <c r="F192" i="44" s="1"/>
  <c r="F193" i="44" s="1"/>
  <c r="F194" i="44" s="1"/>
  <c r="F195" i="44" s="1"/>
  <c r="F196" i="44" s="1"/>
  <c r="F197" i="44" s="1"/>
  <c r="F198" i="44" s="1"/>
  <c r="F199" i="44" s="1"/>
  <c r="F200" i="44" s="1"/>
  <c r="F201" i="44" s="1"/>
  <c r="F202" i="44" s="1"/>
  <c r="F203" i="44" s="1"/>
  <c r="F204" i="44" s="1"/>
  <c r="F205" i="44" s="1"/>
  <c r="F206" i="44" s="1"/>
  <c r="F207" i="44" s="1"/>
  <c r="F208" i="44" s="1"/>
  <c r="F209" i="44" s="1"/>
  <c r="F210" i="44" s="1"/>
  <c r="F211" i="44" s="1"/>
  <c r="F212" i="44" s="1"/>
  <c r="F213" i="44" s="1"/>
  <c r="F214" i="44" s="1"/>
  <c r="F215" i="44" s="1"/>
  <c r="F216" i="44" s="1"/>
  <c r="F217" i="44" s="1"/>
  <c r="F218" i="44" s="1"/>
  <c r="F219" i="44" s="1"/>
  <c r="F220" i="44" s="1"/>
  <c r="F221" i="44" s="1"/>
  <c r="F222" i="44" s="1"/>
  <c r="F223" i="44" s="1"/>
  <c r="F224" i="44" s="1"/>
  <c r="F225" i="44" s="1"/>
  <c r="F226" i="44" s="1"/>
  <c r="F227" i="44" s="1"/>
  <c r="F228" i="44" s="1"/>
  <c r="F229" i="44" s="1"/>
  <c r="F230" i="44" s="1"/>
  <c r="F231" i="44" s="1"/>
  <c r="F232" i="44" s="1"/>
  <c r="F233" i="44" s="1"/>
  <c r="F234" i="44" s="1"/>
  <c r="F235" i="44" s="1"/>
  <c r="F236" i="44" s="1"/>
  <c r="F237" i="44" s="1"/>
  <c r="F238" i="44" s="1"/>
  <c r="F239" i="44" s="1"/>
  <c r="F240" i="44" s="1"/>
  <c r="F241" i="44" s="1"/>
  <c r="F242" i="44" s="1"/>
  <c r="F243" i="44" s="1"/>
  <c r="F244" i="44" s="1"/>
  <c r="F245" i="44" s="1"/>
  <c r="F246" i="44" s="1"/>
  <c r="F247" i="44" s="1"/>
  <c r="F248" i="44" s="1"/>
  <c r="F249" i="44" s="1"/>
  <c r="F250" i="44" s="1"/>
  <c r="F251" i="44" s="1"/>
  <c r="F252" i="44" s="1"/>
  <c r="F253" i="44" s="1"/>
  <c r="F254" i="44" s="1"/>
  <c r="F255" i="44" s="1"/>
  <c r="F256" i="44" s="1"/>
  <c r="F257" i="44" s="1"/>
  <c r="F258" i="44" s="1"/>
  <c r="F259" i="44" s="1"/>
  <c r="F260" i="44" s="1"/>
  <c r="F261" i="44" s="1"/>
  <c r="F262" i="44" s="1"/>
  <c r="F263" i="44" s="1"/>
  <c r="F264" i="44" s="1"/>
  <c r="F265" i="44" s="1"/>
  <c r="F266" i="44" s="1"/>
  <c r="F267" i="44" s="1"/>
  <c r="F268" i="44" s="1"/>
  <c r="F269" i="44" s="1"/>
  <c r="F270" i="44" s="1"/>
  <c r="F271" i="44" s="1"/>
  <c r="F272" i="44" s="1"/>
  <c r="F273" i="44" s="1"/>
  <c r="F274" i="44" s="1"/>
  <c r="F275" i="44" s="1"/>
  <c r="F276" i="44" s="1"/>
  <c r="F277" i="44" s="1"/>
  <c r="F278" i="44" s="1"/>
  <c r="F279" i="44" s="1"/>
  <c r="F280" i="44" s="1"/>
  <c r="F281" i="44" s="1"/>
  <c r="F282" i="44" s="1"/>
  <c r="F283" i="44" s="1"/>
  <c r="F284" i="44" s="1"/>
  <c r="F285" i="44" s="1"/>
  <c r="F286" i="44" s="1"/>
  <c r="F287" i="44" s="1"/>
  <c r="F288" i="44" s="1"/>
  <c r="F289" i="44" s="1"/>
  <c r="F290" i="44" s="1"/>
  <c r="F291" i="44" s="1"/>
  <c r="F292" i="44" s="1"/>
  <c r="F293" i="44" s="1"/>
  <c r="F294" i="44" s="1"/>
  <c r="F295" i="44" s="1"/>
  <c r="F296" i="44" s="1"/>
  <c r="F297" i="44" s="1"/>
  <c r="F298" i="44" s="1"/>
  <c r="F299" i="44" s="1"/>
  <c r="F300" i="44" s="1"/>
  <c r="F301" i="44" s="1"/>
  <c r="F302" i="44" s="1"/>
  <c r="F303" i="44" s="1"/>
  <c r="F304" i="44" s="1"/>
  <c r="F305" i="44" s="1"/>
  <c r="F306" i="44" s="1"/>
  <c r="F307" i="44" s="1"/>
  <c r="F308" i="44" s="1"/>
  <c r="F309" i="44" s="1"/>
  <c r="F310" i="44" s="1"/>
  <c r="F311" i="44" s="1"/>
  <c r="F312" i="44" s="1"/>
  <c r="F313" i="44" s="1"/>
  <c r="F314" i="44" s="1"/>
  <c r="F315" i="44" s="1"/>
  <c r="F316" i="44" s="1"/>
  <c r="F317" i="44" s="1"/>
  <c r="F318" i="44" s="1"/>
  <c r="F319" i="44" s="1"/>
  <c r="F320" i="44" s="1"/>
  <c r="F321" i="44" s="1"/>
  <c r="F322" i="44" s="1"/>
  <c r="F323" i="44" s="1"/>
  <c r="F324" i="44" s="1"/>
  <c r="F325" i="44" s="1"/>
  <c r="F326" i="44" s="1"/>
  <c r="F327" i="44" s="1"/>
  <c r="F328" i="44" s="1"/>
  <c r="F329" i="44" s="1"/>
  <c r="F330" i="44" s="1"/>
  <c r="F331" i="44" s="1"/>
  <c r="F332" i="44" s="1"/>
  <c r="F333" i="44" s="1"/>
  <c r="F334" i="44" s="1"/>
  <c r="F335" i="44" s="1"/>
  <c r="F336" i="44" s="1"/>
  <c r="F337" i="44" s="1"/>
  <c r="F338" i="44" s="1"/>
  <c r="F339" i="44" s="1"/>
  <c r="F340" i="44" s="1"/>
  <c r="F341" i="44" s="1"/>
  <c r="F342" i="44" s="1"/>
  <c r="F343" i="44" s="1"/>
  <c r="F344" i="44" s="1"/>
  <c r="F345" i="44" s="1"/>
  <c r="F346" i="44" s="1"/>
  <c r="F347" i="44" s="1"/>
  <c r="F348" i="44" s="1"/>
  <c r="F349" i="44" s="1"/>
  <c r="F350" i="44" s="1"/>
  <c r="F351" i="44" s="1"/>
  <c r="F352" i="44" s="1"/>
  <c r="F353" i="44" s="1"/>
  <c r="F354" i="44" s="1"/>
  <c r="F355" i="44" s="1"/>
  <c r="F356" i="44" s="1"/>
  <c r="F357" i="44" s="1"/>
  <c r="F358" i="44" s="1"/>
  <c r="F359" i="44" s="1"/>
  <c r="F360" i="44" s="1"/>
  <c r="F361" i="44" s="1"/>
  <c r="F362" i="44" s="1"/>
  <c r="F363" i="44" s="1"/>
  <c r="F364" i="44" s="1"/>
  <c r="F365" i="44" s="1"/>
  <c r="F366" i="44" s="1"/>
  <c r="F367" i="44" s="1"/>
  <c r="F368" i="44" s="1"/>
  <c r="F369" i="44" s="1"/>
  <c r="F370" i="44" s="1"/>
  <c r="F371" i="44" s="1"/>
  <c r="F372" i="44" s="1"/>
  <c r="F373" i="44" s="1"/>
  <c r="F374" i="44" s="1"/>
  <c r="F375" i="44" s="1"/>
  <c r="F376" i="44" s="1"/>
  <c r="F377" i="44" s="1"/>
  <c r="F378" i="44" s="1"/>
  <c r="F379" i="44" s="1"/>
  <c r="F380" i="44" s="1"/>
  <c r="F381" i="44" s="1"/>
  <c r="F382" i="44" s="1"/>
  <c r="F383" i="44" s="1"/>
  <c r="F384" i="44" s="1"/>
  <c r="F385" i="44" s="1"/>
  <c r="F386" i="44" s="1"/>
  <c r="F387" i="44" s="1"/>
  <c r="F388" i="44" s="1"/>
  <c r="F389" i="44" s="1"/>
  <c r="F390" i="44" s="1"/>
  <c r="F391" i="44" s="1"/>
  <c r="F392" i="44" s="1"/>
  <c r="F393" i="44" s="1"/>
  <c r="F394" i="44" s="1"/>
  <c r="F395" i="44" s="1"/>
  <c r="F396" i="44" s="1"/>
  <c r="F397" i="44" s="1"/>
  <c r="F398" i="44" s="1"/>
  <c r="F399" i="44" s="1"/>
  <c r="F400" i="44" s="1"/>
  <c r="F401" i="44" s="1"/>
  <c r="F402" i="44" s="1"/>
  <c r="F403" i="44" s="1"/>
  <c r="F404" i="44" s="1"/>
  <c r="F405" i="44" s="1"/>
  <c r="F406" i="44" s="1"/>
  <c r="F407" i="44" s="1"/>
  <c r="F408" i="44" s="1"/>
  <c r="F409" i="44" s="1"/>
  <c r="F410" i="44" s="1"/>
  <c r="F411" i="44" s="1"/>
  <c r="F412" i="44" s="1"/>
  <c r="F413" i="44" s="1"/>
  <c r="F414" i="44" s="1"/>
  <c r="F415" i="44" s="1"/>
  <c r="F416" i="44" s="1"/>
  <c r="F417" i="44" s="1"/>
  <c r="F418" i="44" s="1"/>
  <c r="F419" i="44" s="1"/>
  <c r="F420" i="44" s="1"/>
  <c r="F421" i="44" s="1"/>
  <c r="F422" i="44" s="1"/>
  <c r="F423" i="44" s="1"/>
  <c r="F424" i="44" s="1"/>
  <c r="F425" i="44" s="1"/>
  <c r="F426" i="44" s="1"/>
  <c r="F427" i="44" s="1"/>
  <c r="F428" i="44" s="1"/>
  <c r="F429" i="44" s="1"/>
  <c r="F430" i="44" s="1"/>
  <c r="F431" i="44" s="1"/>
  <c r="F432" i="44" s="1"/>
  <c r="F433" i="44" s="1"/>
  <c r="F434" i="44" s="1"/>
  <c r="F435" i="44" s="1"/>
  <c r="F436" i="44" s="1"/>
  <c r="F437" i="44" s="1"/>
  <c r="F438" i="44" s="1"/>
  <c r="F439" i="44" s="1"/>
  <c r="F440" i="44" s="1"/>
  <c r="F441" i="44" s="1"/>
  <c r="F442" i="44" s="1"/>
  <c r="F443" i="44" s="1"/>
  <c r="F444" i="44" s="1"/>
  <c r="F445" i="44" s="1"/>
  <c r="F446" i="44" s="1"/>
  <c r="F447" i="44" s="1"/>
  <c r="F448" i="44" s="1"/>
  <c r="F449" i="44" s="1"/>
  <c r="F450" i="44" s="1"/>
  <c r="F451" i="44" s="1"/>
  <c r="F452" i="44" s="1"/>
  <c r="F453" i="44" s="1"/>
  <c r="F454" i="44" s="1"/>
  <c r="F455" i="44" s="1"/>
  <c r="F456" i="44" s="1"/>
  <c r="F457" i="44" s="1"/>
  <c r="F458" i="44" s="1"/>
  <c r="F459" i="44" s="1"/>
  <c r="F460" i="44" s="1"/>
  <c r="F461" i="44" s="1"/>
  <c r="F462" i="44" s="1"/>
  <c r="F463" i="44" s="1"/>
  <c r="F464" i="44" s="1"/>
  <c r="F465" i="44" s="1"/>
  <c r="F466" i="44" s="1"/>
  <c r="F467" i="44" s="1"/>
  <c r="F468" i="44" s="1"/>
  <c r="F469" i="44" s="1"/>
  <c r="F470" i="44" s="1"/>
  <c r="F471" i="44" s="1"/>
  <c r="F472" i="44" s="1"/>
  <c r="F473" i="44" s="1"/>
  <c r="F474" i="44" s="1"/>
  <c r="F475" i="44" s="1"/>
  <c r="F476" i="44" s="1"/>
  <c r="F477" i="44" s="1"/>
  <c r="F478" i="44" s="1"/>
  <c r="F479" i="44" s="1"/>
  <c r="F480" i="44" s="1"/>
  <c r="F481" i="44" s="1"/>
  <c r="F482" i="44" s="1"/>
  <c r="F483" i="44" s="1"/>
  <c r="F484" i="44" s="1"/>
  <c r="F485" i="44" s="1"/>
  <c r="F486" i="44" s="1"/>
  <c r="F487" i="44" s="1"/>
  <c r="F488" i="44" s="1"/>
  <c r="F489" i="44" s="1"/>
  <c r="F490" i="44" s="1"/>
  <c r="F491" i="44" s="1"/>
  <c r="F492" i="44" s="1"/>
  <c r="F493" i="44" s="1"/>
  <c r="F494" i="44" s="1"/>
  <c r="F495" i="44" s="1"/>
  <c r="F496" i="44" s="1"/>
  <c r="F497" i="44" s="1"/>
  <c r="F498" i="44" s="1"/>
  <c r="F499" i="44" s="1"/>
  <c r="F500" i="44" s="1"/>
  <c r="F501" i="44" s="1"/>
  <c r="F502" i="44" s="1"/>
  <c r="F503" i="44" s="1"/>
  <c r="F504" i="44" s="1"/>
  <c r="F505" i="44" s="1"/>
  <c r="F506" i="44" s="1"/>
  <c r="F507" i="44" s="1"/>
  <c r="F508" i="44" s="1"/>
  <c r="F509" i="44" s="1"/>
  <c r="F510" i="44" s="1"/>
  <c r="F511" i="44" s="1"/>
  <c r="F512" i="44" s="1"/>
  <c r="F513" i="44" s="1"/>
  <c r="F514" i="44" s="1"/>
  <c r="F515" i="44" s="1"/>
  <c r="F516" i="44" s="1"/>
  <c r="F517" i="44" s="1"/>
  <c r="F518" i="44" s="1"/>
  <c r="F519" i="44" s="1"/>
  <c r="F520" i="44" s="1"/>
  <c r="F521" i="44" s="1"/>
  <c r="F522" i="44" s="1"/>
  <c r="F523" i="44" s="1"/>
  <c r="F524" i="44" s="1"/>
  <c r="F525" i="44" s="1"/>
  <c r="F526" i="44" s="1"/>
  <c r="F527" i="44" s="1"/>
  <c r="F528" i="44" s="1"/>
  <c r="F529" i="44" s="1"/>
  <c r="F530" i="44" s="1"/>
  <c r="F531" i="44" s="1"/>
  <c r="F532" i="44" s="1"/>
  <c r="F533" i="44" s="1"/>
  <c r="F534" i="44" s="1"/>
  <c r="F535" i="44" s="1"/>
  <c r="F536" i="44" s="1"/>
  <c r="F537" i="44" s="1"/>
  <c r="F538" i="44" s="1"/>
  <c r="F539" i="44" s="1"/>
  <c r="F540" i="44" s="1"/>
  <c r="F541" i="44" s="1"/>
  <c r="F542" i="44" s="1"/>
  <c r="F543" i="44" s="1"/>
  <c r="F544" i="44" s="1"/>
  <c r="F545" i="44" s="1"/>
  <c r="F546" i="44" s="1"/>
  <c r="F547" i="44" s="1"/>
  <c r="F548" i="44" s="1"/>
  <c r="F549" i="44" s="1"/>
  <c r="F550" i="44" s="1"/>
  <c r="F551" i="44" s="1"/>
  <c r="F552" i="44" s="1"/>
  <c r="F553" i="44" s="1"/>
  <c r="F554" i="44" s="1"/>
  <c r="F555" i="44" s="1"/>
  <c r="F556" i="44" s="1"/>
  <c r="F557" i="44" s="1"/>
  <c r="F558" i="44" s="1"/>
  <c r="F559" i="44" s="1"/>
  <c r="F560" i="44" s="1"/>
  <c r="F561" i="44" s="1"/>
  <c r="F562" i="44" s="1"/>
  <c r="F563" i="44" s="1"/>
  <c r="F564" i="44" s="1"/>
  <c r="F565" i="44" s="1"/>
  <c r="F566" i="44" s="1"/>
  <c r="F567" i="44" s="1"/>
  <c r="F568" i="44" s="1"/>
  <c r="F569" i="44" s="1"/>
  <c r="F570" i="44" s="1"/>
  <c r="F571" i="44" s="1"/>
  <c r="F572" i="44" s="1"/>
  <c r="F573" i="44" s="1"/>
  <c r="F574" i="44" s="1"/>
  <c r="F575" i="44" s="1"/>
  <c r="F576" i="44" s="1"/>
  <c r="F577" i="44" s="1"/>
  <c r="F578" i="44" s="1"/>
  <c r="F579" i="44" s="1"/>
  <c r="F580" i="44" s="1"/>
  <c r="F581" i="44" s="1"/>
  <c r="F582" i="44" s="1"/>
  <c r="F583" i="44" s="1"/>
  <c r="F584" i="44" s="1"/>
  <c r="F585" i="44" s="1"/>
  <c r="F586" i="44" s="1"/>
  <c r="F587" i="44" s="1"/>
  <c r="F588" i="44" s="1"/>
  <c r="F589" i="44" s="1"/>
  <c r="F590" i="44" s="1"/>
  <c r="F591" i="44" s="1"/>
  <c r="F592" i="44" s="1"/>
  <c r="F593" i="44" s="1"/>
  <c r="F594" i="44" s="1"/>
  <c r="F595" i="44" s="1"/>
  <c r="F596" i="44" s="1"/>
  <c r="F597" i="44" s="1"/>
  <c r="F598" i="44" s="1"/>
  <c r="F599" i="44" s="1"/>
  <c r="F600" i="44" s="1"/>
  <c r="F601" i="44" s="1"/>
  <c r="F602" i="44" s="1"/>
  <c r="F603" i="44" s="1"/>
  <c r="F604" i="44" s="1"/>
  <c r="F605" i="44" s="1"/>
  <c r="F606" i="44" s="1"/>
  <c r="F607" i="44" s="1"/>
  <c r="F608" i="44" s="1"/>
  <c r="F609" i="44" s="1"/>
  <c r="F610" i="44" s="1"/>
  <c r="F611" i="44" s="1"/>
  <c r="F612" i="44" s="1"/>
  <c r="F613" i="44" s="1"/>
  <c r="F614" i="44" s="1"/>
  <c r="F615" i="44" s="1"/>
  <c r="F616" i="44" s="1"/>
  <c r="F617" i="44" s="1"/>
  <c r="F618" i="44" s="1"/>
  <c r="F619" i="44" s="1"/>
  <c r="F620" i="44" s="1"/>
  <c r="F621" i="44" s="1"/>
  <c r="F622" i="44" s="1"/>
  <c r="F623" i="44" s="1"/>
  <c r="F624" i="44" s="1"/>
  <c r="F625" i="44" s="1"/>
  <c r="F626" i="44" s="1"/>
  <c r="F627" i="44" s="1"/>
  <c r="F628" i="44" s="1"/>
  <c r="F629" i="44" s="1"/>
  <c r="F630" i="44" s="1"/>
  <c r="F631" i="44" s="1"/>
  <c r="F632" i="44" s="1"/>
  <c r="F633" i="44" s="1"/>
  <c r="F634" i="44" s="1"/>
  <c r="F635" i="44" s="1"/>
  <c r="F636" i="44" s="1"/>
  <c r="F637" i="44" s="1"/>
  <c r="F638" i="44" s="1"/>
  <c r="F639" i="44" s="1"/>
  <c r="F640" i="44" s="1"/>
  <c r="F641" i="44" s="1"/>
  <c r="F642" i="44" s="1"/>
  <c r="F643" i="44" s="1"/>
  <c r="F644" i="44" s="1"/>
  <c r="F645" i="44" s="1"/>
  <c r="F646" i="44" s="1"/>
  <c r="F647" i="44" s="1"/>
  <c r="F648" i="44" s="1"/>
  <c r="F649" i="44" s="1"/>
  <c r="F650" i="44" s="1"/>
  <c r="F651" i="44" s="1"/>
  <c r="F652" i="44" s="1"/>
  <c r="F653" i="44" s="1"/>
  <c r="F654" i="44" s="1"/>
  <c r="F655" i="44" s="1"/>
  <c r="F656" i="44" s="1"/>
  <c r="F657" i="44" s="1"/>
  <c r="F658" i="44" s="1"/>
  <c r="F659" i="44" s="1"/>
  <c r="F660" i="44" s="1"/>
  <c r="F661" i="44" s="1"/>
  <c r="F662" i="44" s="1"/>
  <c r="F663" i="44" s="1"/>
  <c r="F664" i="44" s="1"/>
  <c r="F665" i="44" s="1"/>
  <c r="F666" i="44" s="1"/>
  <c r="F667" i="44" s="1"/>
  <c r="F668" i="44" s="1"/>
  <c r="F669" i="44" s="1"/>
  <c r="F670" i="44" s="1"/>
  <c r="F671" i="44" s="1"/>
  <c r="F672" i="44" s="1"/>
  <c r="F673" i="44" s="1"/>
  <c r="F674" i="44" s="1"/>
  <c r="F675" i="44" s="1"/>
  <c r="F676" i="44" s="1"/>
  <c r="F677" i="44" s="1"/>
  <c r="F678" i="44" s="1"/>
  <c r="F679" i="44" s="1"/>
  <c r="F680" i="44" s="1"/>
  <c r="F681" i="44" s="1"/>
  <c r="F682" i="44" s="1"/>
  <c r="F683" i="44" s="1"/>
  <c r="F684" i="44" s="1"/>
  <c r="F685" i="44" s="1"/>
  <c r="F686" i="44" s="1"/>
  <c r="F687" i="44" s="1"/>
  <c r="F688" i="44" s="1"/>
  <c r="F689" i="44" s="1"/>
  <c r="F690" i="44" s="1"/>
  <c r="F691" i="44" s="1"/>
  <c r="F692" i="44" s="1"/>
  <c r="F693" i="44" s="1"/>
  <c r="F694" i="44" s="1"/>
  <c r="F695" i="44" s="1"/>
  <c r="F696" i="44" s="1"/>
  <c r="F697" i="44" s="1"/>
  <c r="F698" i="44" s="1"/>
  <c r="F699" i="44" s="1"/>
  <c r="F700" i="44" s="1"/>
  <c r="F701" i="44" s="1"/>
  <c r="F702" i="44" s="1"/>
  <c r="F703" i="44" s="1"/>
  <c r="F704" i="44" s="1"/>
  <c r="F705" i="44" s="1"/>
  <c r="F706" i="44" s="1"/>
  <c r="F707" i="44" s="1"/>
  <c r="F708" i="44" s="1"/>
  <c r="F709" i="44" s="1"/>
  <c r="F710" i="44" s="1"/>
  <c r="F711" i="44" s="1"/>
  <c r="F712" i="44" s="1"/>
  <c r="F713" i="44" s="1"/>
  <c r="F714" i="44" s="1"/>
  <c r="F715" i="44" s="1"/>
  <c r="F716" i="44" s="1"/>
  <c r="F717" i="44" s="1"/>
  <c r="F718" i="44" s="1"/>
  <c r="F719" i="44" s="1"/>
  <c r="F720" i="44" s="1"/>
  <c r="F721" i="44" s="1"/>
  <c r="F722" i="44" s="1"/>
  <c r="F723" i="44" s="1"/>
  <c r="F724" i="44" s="1"/>
  <c r="F725" i="44" s="1"/>
  <c r="F726" i="44" s="1"/>
  <c r="F727" i="44" s="1"/>
  <c r="F728" i="44" s="1"/>
  <c r="F729" i="44" s="1"/>
  <c r="F730" i="44" s="1"/>
  <c r="F731" i="44" s="1"/>
  <c r="F732" i="44" s="1"/>
  <c r="F733" i="44" s="1"/>
  <c r="F734" i="44" s="1"/>
  <c r="F735" i="44" s="1"/>
  <c r="F736" i="44" s="1"/>
  <c r="F737" i="44" s="1"/>
  <c r="F738" i="44" s="1"/>
  <c r="F739" i="44" s="1"/>
  <c r="F740" i="44" s="1"/>
  <c r="F741" i="44" s="1"/>
  <c r="F742" i="44" s="1"/>
  <c r="F743" i="44" s="1"/>
  <c r="F744" i="44" s="1"/>
  <c r="F745" i="44" s="1"/>
  <c r="F746" i="44" s="1"/>
  <c r="F747" i="44" s="1"/>
  <c r="F748" i="44" s="1"/>
  <c r="F749" i="44" s="1"/>
  <c r="F750" i="44" s="1"/>
  <c r="F751" i="44" s="1"/>
  <c r="F752" i="44" s="1"/>
  <c r="F753" i="44" s="1"/>
  <c r="F754" i="44" s="1"/>
  <c r="F755" i="44" s="1"/>
  <c r="F756" i="44" s="1"/>
  <c r="F757" i="44" s="1"/>
  <c r="F758" i="44" s="1"/>
  <c r="F759" i="44" s="1"/>
  <c r="F760" i="44" s="1"/>
  <c r="F761" i="44" s="1"/>
  <c r="F762" i="44" s="1"/>
  <c r="F763" i="44" s="1"/>
  <c r="F764" i="44" s="1"/>
  <c r="F765" i="44" s="1"/>
  <c r="F766" i="44" s="1"/>
  <c r="F767" i="44" s="1"/>
  <c r="F768" i="44" s="1"/>
  <c r="F769" i="44" s="1"/>
  <c r="F770" i="44" s="1"/>
  <c r="F771" i="44" s="1"/>
  <c r="F772" i="44" s="1"/>
  <c r="F773" i="44" s="1"/>
  <c r="F774" i="44" s="1"/>
  <c r="F775" i="44" s="1"/>
  <c r="F776" i="44" s="1"/>
  <c r="F777" i="44" s="1"/>
  <c r="F778" i="44" s="1"/>
  <c r="F779" i="44" s="1"/>
  <c r="F780" i="44" s="1"/>
  <c r="F781" i="44" s="1"/>
  <c r="F782" i="44" s="1"/>
  <c r="F783" i="44" s="1"/>
  <c r="F784" i="44" s="1"/>
  <c r="F785" i="44" s="1"/>
  <c r="F786" i="44" s="1"/>
  <c r="F787" i="44" s="1"/>
  <c r="F788" i="44" s="1"/>
  <c r="F789" i="44" s="1"/>
  <c r="F790" i="44" s="1"/>
  <c r="F791" i="44" s="1"/>
  <c r="F792" i="44" s="1"/>
  <c r="F793" i="44" s="1"/>
  <c r="F794" i="44" s="1"/>
  <c r="F795" i="44" s="1"/>
  <c r="F796" i="44" s="1"/>
  <c r="F797" i="44" s="1"/>
  <c r="F798" i="44" s="1"/>
  <c r="F799" i="44" s="1"/>
  <c r="F800" i="44" s="1"/>
  <c r="F801" i="44" s="1"/>
  <c r="F802" i="44" s="1"/>
  <c r="F803" i="44" s="1"/>
  <c r="F804" i="44" s="1"/>
  <c r="F805" i="44" s="1"/>
  <c r="F806" i="44" s="1"/>
  <c r="F807" i="44" s="1"/>
  <c r="F808" i="44" s="1"/>
  <c r="F809" i="44" s="1"/>
  <c r="F810" i="44" s="1"/>
  <c r="F811" i="44" s="1"/>
  <c r="F812" i="44" s="1"/>
  <c r="F813" i="44" s="1"/>
  <c r="F814" i="44" s="1"/>
  <c r="F815" i="44" s="1"/>
  <c r="F816" i="44" s="1"/>
  <c r="F817" i="44" s="1"/>
  <c r="F818" i="44" s="1"/>
  <c r="F819" i="44" s="1"/>
  <c r="F820" i="44" s="1"/>
  <c r="F821" i="44" s="1"/>
  <c r="F822" i="44" s="1"/>
  <c r="F823" i="44" s="1"/>
  <c r="F824" i="44" s="1"/>
  <c r="F825" i="44" s="1"/>
  <c r="F826" i="44" s="1"/>
  <c r="F827" i="44" s="1"/>
  <c r="F828" i="44" s="1"/>
  <c r="F829" i="44" s="1"/>
  <c r="F830" i="44" s="1"/>
  <c r="F831" i="44" s="1"/>
  <c r="F832" i="44" s="1"/>
  <c r="F833" i="44" s="1"/>
  <c r="F834" i="44" s="1"/>
  <c r="F835" i="44" s="1"/>
  <c r="F836" i="44" s="1"/>
  <c r="F837" i="44" s="1"/>
  <c r="F838" i="44" s="1"/>
  <c r="F839" i="44" s="1"/>
  <c r="F840" i="44" s="1"/>
  <c r="F841" i="44" s="1"/>
  <c r="F842" i="44" s="1"/>
  <c r="F843" i="44" s="1"/>
  <c r="F844" i="44" s="1"/>
  <c r="F845" i="44" s="1"/>
  <c r="F846" i="44" s="1"/>
  <c r="F847" i="44" s="1"/>
  <c r="F848" i="44" s="1"/>
  <c r="F849" i="44" s="1"/>
  <c r="F850" i="44" s="1"/>
  <c r="F851" i="44" s="1"/>
  <c r="F852" i="44" s="1"/>
  <c r="F853" i="44" s="1"/>
  <c r="F854" i="44" s="1"/>
  <c r="F855" i="44" s="1"/>
  <c r="F856" i="44" s="1"/>
  <c r="F857" i="44" s="1"/>
  <c r="F858" i="44" s="1"/>
  <c r="F859" i="44" s="1"/>
  <c r="F860" i="44" s="1"/>
  <c r="F861" i="44" s="1"/>
  <c r="F862" i="44" s="1"/>
  <c r="F863" i="44" s="1"/>
  <c r="F864" i="44" s="1"/>
  <c r="F865" i="44" s="1"/>
  <c r="F866" i="44" s="1"/>
  <c r="F867" i="44" s="1"/>
  <c r="F868" i="44" s="1"/>
  <c r="F869" i="44" s="1"/>
  <c r="F870" i="44" s="1"/>
  <c r="F871" i="44" s="1"/>
  <c r="F872" i="44" s="1"/>
  <c r="F873" i="44" s="1"/>
  <c r="F874" i="44" s="1"/>
  <c r="F875" i="44" s="1"/>
  <c r="F876" i="44" s="1"/>
  <c r="F877" i="44" s="1"/>
  <c r="F878" i="44" s="1"/>
  <c r="F879" i="44" s="1"/>
  <c r="F880" i="44" s="1"/>
  <c r="F881" i="44" s="1"/>
  <c r="F882" i="44" s="1"/>
  <c r="F883" i="44" s="1"/>
  <c r="F884" i="44" s="1"/>
  <c r="F885" i="44" s="1"/>
  <c r="F886" i="44" s="1"/>
  <c r="F887" i="44" s="1"/>
  <c r="F888" i="44" s="1"/>
  <c r="F889" i="44" s="1"/>
  <c r="F890" i="44" s="1"/>
  <c r="F891" i="44" s="1"/>
  <c r="F892" i="44" s="1"/>
  <c r="F893" i="44" s="1"/>
  <c r="F894" i="44" s="1"/>
  <c r="F895" i="44" s="1"/>
  <c r="F896" i="44" s="1"/>
  <c r="F897" i="44" s="1"/>
  <c r="F898" i="44" s="1"/>
  <c r="F899" i="44" s="1"/>
  <c r="F900" i="44" s="1"/>
  <c r="F901" i="44" s="1"/>
  <c r="F902" i="44" s="1"/>
  <c r="F903" i="44" s="1"/>
  <c r="F904" i="44" s="1"/>
  <c r="F905" i="44" s="1"/>
  <c r="F906" i="44" s="1"/>
  <c r="F907" i="44" s="1"/>
  <c r="F908" i="44" s="1"/>
  <c r="F909" i="44" s="1"/>
  <c r="F910" i="44" s="1"/>
  <c r="F911" i="44" s="1"/>
  <c r="F912" i="44" s="1"/>
  <c r="F913" i="44" s="1"/>
  <c r="F914" i="44" s="1"/>
  <c r="F915" i="44" s="1"/>
  <c r="F916" i="44" s="1"/>
  <c r="F917" i="44" s="1"/>
  <c r="F918" i="44" s="1"/>
  <c r="F919" i="44" s="1"/>
  <c r="F920" i="44" s="1"/>
  <c r="F921" i="44" s="1"/>
  <c r="F922" i="44" s="1"/>
  <c r="F923" i="44" s="1"/>
  <c r="F924" i="44" s="1"/>
  <c r="F925" i="44" s="1"/>
  <c r="F926" i="44" s="1"/>
  <c r="F927" i="44" s="1"/>
  <c r="F928" i="44" s="1"/>
  <c r="F929" i="44" s="1"/>
  <c r="F930" i="44" s="1"/>
  <c r="F931" i="44" s="1"/>
  <c r="F932" i="44" s="1"/>
  <c r="F933" i="44" s="1"/>
  <c r="F934" i="44" s="1"/>
  <c r="F935" i="44" s="1"/>
  <c r="F936" i="44" s="1"/>
  <c r="F937" i="44" s="1"/>
  <c r="F938" i="44" s="1"/>
  <c r="F939" i="44" s="1"/>
  <c r="F940" i="44" s="1"/>
  <c r="F941" i="44" s="1"/>
  <c r="F942" i="44" s="1"/>
  <c r="F943" i="44" s="1"/>
  <c r="F944" i="44" s="1"/>
  <c r="F945" i="44" s="1"/>
  <c r="F946" i="44" s="1"/>
  <c r="F947" i="44" s="1"/>
  <c r="F948" i="44" s="1"/>
  <c r="F949" i="44" s="1"/>
  <c r="F950" i="44" s="1"/>
  <c r="F951" i="44" s="1"/>
  <c r="F952" i="44" s="1"/>
  <c r="F953" i="44" s="1"/>
  <c r="F954" i="44" s="1"/>
  <c r="F955" i="44" s="1"/>
  <c r="F956" i="44" s="1"/>
  <c r="F957" i="44" s="1"/>
  <c r="F958" i="44" s="1"/>
  <c r="F959" i="44" s="1"/>
  <c r="F960" i="44" s="1"/>
  <c r="F961" i="44" s="1"/>
  <c r="F962" i="44" s="1"/>
  <c r="F963" i="44" s="1"/>
  <c r="F964" i="44" s="1"/>
  <c r="F965" i="44" s="1"/>
  <c r="F966" i="44" s="1"/>
  <c r="F967" i="44" s="1"/>
  <c r="F968" i="44" s="1"/>
  <c r="F969" i="44" s="1"/>
  <c r="F970" i="44" s="1"/>
  <c r="F971" i="44" s="1"/>
  <c r="F972" i="44" s="1"/>
  <c r="F973" i="44" s="1"/>
  <c r="F974" i="44" s="1"/>
  <c r="F975" i="44" s="1"/>
  <c r="F976" i="44" s="1"/>
  <c r="F977" i="44" s="1"/>
  <c r="F978" i="44" s="1"/>
  <c r="F979" i="44" s="1"/>
  <c r="F980" i="44" s="1"/>
  <c r="F981" i="44" s="1"/>
  <c r="F982" i="44" s="1"/>
  <c r="F983" i="44" s="1"/>
  <c r="F984" i="44" s="1"/>
  <c r="F985" i="44" s="1"/>
  <c r="F986" i="44" s="1"/>
  <c r="F987" i="44" s="1"/>
  <c r="F988" i="44" s="1"/>
  <c r="F989" i="44" s="1"/>
  <c r="F990" i="44" s="1"/>
  <c r="F991" i="44" s="1"/>
  <c r="F992" i="44" s="1"/>
  <c r="F993" i="44" s="1"/>
  <c r="F994" i="44" s="1"/>
  <c r="F995" i="44" s="1"/>
  <c r="F996" i="44" s="1"/>
  <c r="F997" i="44" s="1"/>
  <c r="F998" i="44" s="1"/>
  <c r="F999" i="44" s="1"/>
  <c r="F1000" i="44" s="1"/>
  <c r="F1001" i="44" s="1"/>
  <c r="F1002" i="44" s="1"/>
  <c r="F1003" i="44" s="1"/>
  <c r="F1004" i="44" s="1"/>
  <c r="F1005" i="44" s="1"/>
  <c r="F1006" i="44" s="1"/>
  <c r="F1007" i="44" s="1"/>
  <c r="F1008" i="44" s="1"/>
  <c r="F1009" i="44" s="1"/>
  <c r="F1010" i="44" s="1"/>
  <c r="F1011" i="44" s="1"/>
  <c r="F1012" i="44" s="1"/>
  <c r="F1013" i="44" s="1"/>
  <c r="F1014" i="44" s="1"/>
  <c r="F1015" i="44" s="1"/>
  <c r="F1016" i="44" s="1"/>
  <c r="F1017" i="44" s="1"/>
  <c r="F1018" i="44" s="1"/>
  <c r="F1019" i="44" s="1"/>
  <c r="F1020" i="44" s="1"/>
  <c r="F1021" i="44" s="1"/>
  <c r="F1022" i="44" s="1"/>
  <c r="F1023" i="44" s="1"/>
  <c r="F1024" i="44" s="1"/>
  <c r="F1025" i="44" s="1"/>
  <c r="F1026" i="44" s="1"/>
  <c r="F1027" i="44" s="1"/>
  <c r="F1028" i="44" s="1"/>
  <c r="F1029" i="44" s="1"/>
  <c r="F1030" i="44" s="1"/>
  <c r="F1031" i="44" s="1"/>
  <c r="F1032" i="44" s="1"/>
  <c r="F1033" i="44" s="1"/>
  <c r="F1034" i="44" s="1"/>
  <c r="F1035" i="44" s="1"/>
  <c r="F1036" i="44" s="1"/>
  <c r="F1037" i="44" s="1"/>
  <c r="F1038" i="44" s="1"/>
  <c r="F1039" i="44" s="1"/>
  <c r="F1040" i="44" s="1"/>
  <c r="F1041" i="44" s="1"/>
  <c r="F1042" i="44" s="1"/>
  <c r="F1043" i="44" s="1"/>
  <c r="F1044" i="44" s="1"/>
  <c r="F1045" i="44" s="1"/>
  <c r="F1046" i="44" s="1"/>
  <c r="F1047" i="44" s="1"/>
  <c r="F1048" i="44" s="1"/>
  <c r="F1049" i="44" s="1"/>
  <c r="F1050" i="44" s="1"/>
  <c r="F1051" i="44" s="1"/>
  <c r="F1052" i="44" s="1"/>
  <c r="F1053" i="44" s="1"/>
  <c r="F1054" i="44" s="1"/>
  <c r="F1055" i="44" s="1"/>
  <c r="F1056" i="44" s="1"/>
  <c r="F1057" i="44" s="1"/>
  <c r="F1058" i="44" s="1"/>
  <c r="F1059" i="44" s="1"/>
  <c r="F1060" i="44" s="1"/>
  <c r="F1061" i="44" s="1"/>
  <c r="F1062" i="44" s="1"/>
  <c r="F1063" i="44" s="1"/>
  <c r="F1064" i="44" s="1"/>
  <c r="F1065" i="44" s="1"/>
  <c r="F1066" i="44" s="1"/>
  <c r="F1067" i="44" s="1"/>
  <c r="F1068" i="44" s="1"/>
  <c r="F1069" i="44" s="1"/>
  <c r="F1070" i="44" s="1"/>
  <c r="F1071" i="44" s="1"/>
  <c r="F1072" i="44" s="1"/>
  <c r="F1073" i="44" s="1"/>
  <c r="F1074" i="44" s="1"/>
  <c r="F1075" i="44" s="1"/>
  <c r="F1076" i="44" s="1"/>
  <c r="F1077" i="44" s="1"/>
  <c r="F1078" i="44" s="1"/>
  <c r="F1079" i="44" s="1"/>
  <c r="F1080" i="44" s="1"/>
  <c r="F1081" i="44" s="1"/>
  <c r="F1082" i="44" s="1"/>
  <c r="F1083" i="44" s="1"/>
  <c r="F1084" i="44" s="1"/>
  <c r="F1085" i="44" s="1"/>
  <c r="F1086" i="44" s="1"/>
  <c r="F1087" i="44" s="1"/>
  <c r="F1088" i="44" s="1"/>
  <c r="F1089" i="44" s="1"/>
  <c r="F1090" i="44" s="1"/>
  <c r="F1091" i="44" s="1"/>
  <c r="F1092" i="44" s="1"/>
  <c r="F1093" i="44" s="1"/>
  <c r="F1094" i="44" s="1"/>
  <c r="F1095" i="44" s="1"/>
  <c r="F1096" i="44" s="1"/>
  <c r="F1097" i="44" s="1"/>
  <c r="F1098" i="44" s="1"/>
  <c r="F1099" i="44" s="1"/>
  <c r="F1100" i="44" s="1"/>
  <c r="F1101" i="44" s="1"/>
  <c r="F1102" i="44" s="1"/>
  <c r="F1103" i="44" s="1"/>
  <c r="F1104" i="44" s="1"/>
  <c r="F1105" i="44" s="1"/>
  <c r="F1106" i="44" s="1"/>
  <c r="F1107" i="44" s="1"/>
  <c r="F1108" i="44" s="1"/>
  <c r="F1109" i="44" s="1"/>
  <c r="F1110" i="44" s="1"/>
  <c r="F1111" i="44" s="1"/>
  <c r="F1112" i="44" s="1"/>
  <c r="F1113" i="44" s="1"/>
  <c r="F1114" i="44" s="1"/>
  <c r="F1115" i="44" s="1"/>
  <c r="F1116" i="44" s="1"/>
  <c r="F1117" i="44" s="1"/>
  <c r="F1118" i="44" s="1"/>
  <c r="F1119" i="44" s="1"/>
  <c r="F1120" i="44" s="1"/>
  <c r="F1121" i="44" s="1"/>
  <c r="F1122" i="44" s="1"/>
  <c r="F1123" i="44" s="1"/>
  <c r="F1124" i="44" s="1"/>
  <c r="F1125" i="44" s="1"/>
  <c r="F1126" i="44" s="1"/>
  <c r="F1127" i="44" s="1"/>
  <c r="F1128" i="44" s="1"/>
  <c r="F1129" i="44" s="1"/>
  <c r="F1130" i="44" s="1"/>
  <c r="F1131" i="44" s="1"/>
  <c r="F1132" i="44" s="1"/>
  <c r="F1133" i="44" s="1"/>
  <c r="F1134" i="44" s="1"/>
  <c r="F1135" i="44" s="1"/>
  <c r="F1136" i="44" s="1"/>
  <c r="F1137" i="44" s="1"/>
  <c r="F1138" i="44" s="1"/>
  <c r="F1139" i="44" s="1"/>
  <c r="F1140" i="44" s="1"/>
  <c r="F1141" i="44" s="1"/>
  <c r="F1142" i="44" s="1"/>
  <c r="F1143" i="44" s="1"/>
  <c r="F1144" i="44" s="1"/>
  <c r="F1145" i="44" s="1"/>
  <c r="F1146" i="44" s="1"/>
  <c r="F1147" i="44" s="1"/>
  <c r="F1148" i="44" s="1"/>
  <c r="F1149" i="44" s="1"/>
  <c r="F1150" i="44" s="1"/>
  <c r="F1151" i="44" s="1"/>
  <c r="F1152" i="44" s="1"/>
  <c r="F1153" i="44" s="1"/>
  <c r="F1154" i="44" s="1"/>
  <c r="F1155" i="44" s="1"/>
  <c r="F1156" i="44" s="1"/>
  <c r="F1157" i="44" s="1"/>
  <c r="F1158" i="44" s="1"/>
  <c r="F1159" i="44" s="1"/>
  <c r="F1160" i="44" s="1"/>
  <c r="F1161" i="44" s="1"/>
  <c r="F1162" i="44" s="1"/>
  <c r="F1163" i="44" s="1"/>
  <c r="F1164" i="44" s="1"/>
  <c r="F1165" i="44" s="1"/>
  <c r="F1166" i="44" s="1"/>
  <c r="F1167" i="44" s="1"/>
  <c r="F1168" i="44" s="1"/>
  <c r="F1169" i="44" s="1"/>
  <c r="F1170" i="44" s="1"/>
  <c r="F1171" i="44" s="1"/>
  <c r="F1172" i="44" s="1"/>
  <c r="F1173" i="44" s="1"/>
  <c r="F1174" i="44" s="1"/>
  <c r="F1175" i="44" s="1"/>
  <c r="F1176" i="44" s="1"/>
  <c r="F1177" i="44" s="1"/>
  <c r="F1178" i="44" s="1"/>
  <c r="F1179" i="44" s="1"/>
  <c r="F1180" i="44" s="1"/>
  <c r="F1181" i="44" s="1"/>
  <c r="F1182" i="44" s="1"/>
  <c r="F1183" i="44" s="1"/>
  <c r="F1184" i="44" s="1"/>
  <c r="F1185" i="44" s="1"/>
  <c r="F1186" i="44" s="1"/>
  <c r="F1187" i="44" s="1"/>
  <c r="F1188" i="44" s="1"/>
  <c r="F1189" i="44" s="1"/>
  <c r="F1190" i="44" s="1"/>
  <c r="F1191" i="44" s="1"/>
  <c r="F1192" i="44" s="1"/>
  <c r="F1193" i="44" s="1"/>
  <c r="F1194" i="44" s="1"/>
  <c r="F1195" i="44" s="1"/>
  <c r="F1196" i="44" s="1"/>
  <c r="F1197" i="44" s="1"/>
  <c r="F1198" i="44" s="1"/>
  <c r="F1199" i="44" s="1"/>
  <c r="F1200" i="44" s="1"/>
  <c r="F1201" i="44" s="1"/>
  <c r="F1202" i="44" s="1"/>
  <c r="F1203" i="44" s="1"/>
  <c r="F1204" i="44" s="1"/>
  <c r="F1205" i="44" s="1"/>
  <c r="F1206" i="44" s="1"/>
  <c r="F1207" i="44" s="1"/>
  <c r="F1208" i="44" s="1"/>
  <c r="F1209" i="44" s="1"/>
  <c r="F1210" i="44" s="1"/>
  <c r="F1211" i="44" s="1"/>
  <c r="F1212" i="44" s="1"/>
  <c r="F1213" i="44" s="1"/>
  <c r="F1214" i="44" s="1"/>
  <c r="F1215" i="44" s="1"/>
  <c r="F1216" i="44" s="1"/>
  <c r="F1217" i="44" s="1"/>
  <c r="F1218" i="44" s="1"/>
  <c r="F1219" i="44" s="1"/>
  <c r="F1220" i="44" s="1"/>
  <c r="F1221" i="44" s="1"/>
  <c r="F1222" i="44" s="1"/>
  <c r="F1223" i="44" s="1"/>
  <c r="F1224" i="44" s="1"/>
  <c r="F1225" i="44" s="1"/>
  <c r="F1226" i="44" s="1"/>
  <c r="F1227" i="44" s="1"/>
  <c r="F1228" i="44" s="1"/>
  <c r="F1229" i="44" s="1"/>
  <c r="F1230" i="44" s="1"/>
  <c r="F1231" i="44" s="1"/>
  <c r="F1232" i="44" s="1"/>
  <c r="F1233" i="44" s="1"/>
  <c r="F1234" i="44" s="1"/>
  <c r="F1235" i="44" s="1"/>
  <c r="F1236" i="44" s="1"/>
  <c r="F1237" i="44" s="1"/>
  <c r="F1238" i="44" s="1"/>
  <c r="F1239" i="44" s="1"/>
  <c r="F1240" i="44" s="1"/>
  <c r="F1241" i="44" s="1"/>
  <c r="F1242" i="44" s="1"/>
  <c r="F1243" i="44" s="1"/>
  <c r="F1244" i="44" s="1"/>
  <c r="F1245" i="44" s="1"/>
  <c r="F1246" i="44" s="1"/>
  <c r="F1247" i="44" s="1"/>
  <c r="F1248" i="44" s="1"/>
  <c r="F1249" i="44" s="1"/>
  <c r="F1250" i="44" s="1"/>
  <c r="F1251" i="44" s="1"/>
  <c r="F1252" i="44" s="1"/>
  <c r="F1253" i="44" s="1"/>
  <c r="F1254" i="44" s="1"/>
  <c r="F1255" i="44" s="1"/>
  <c r="F1256" i="44" s="1"/>
  <c r="F1257" i="44" s="1"/>
  <c r="F1258" i="44" s="1"/>
  <c r="F1259" i="44" s="1"/>
  <c r="F1260" i="44" s="1"/>
  <c r="F1261" i="44" s="1"/>
  <c r="F1262" i="44" s="1"/>
  <c r="F1263" i="44" s="1"/>
  <c r="F1264" i="44" s="1"/>
  <c r="F1265" i="44" s="1"/>
  <c r="F1266" i="44" s="1"/>
  <c r="F1267" i="44" s="1"/>
  <c r="F1268" i="44" s="1"/>
  <c r="F1269" i="44" s="1"/>
  <c r="F1270" i="44" s="1"/>
  <c r="F1271" i="44" s="1"/>
  <c r="F1272" i="44" s="1"/>
  <c r="F1273" i="44" s="1"/>
  <c r="F1274" i="44" s="1"/>
  <c r="F1275" i="44" s="1"/>
  <c r="F1276" i="44" s="1"/>
  <c r="F1277" i="44" s="1"/>
  <c r="F1278" i="44" s="1"/>
  <c r="F1279" i="44" s="1"/>
  <c r="F1280" i="44" s="1"/>
  <c r="F1281" i="44" s="1"/>
  <c r="F1282" i="44" s="1"/>
  <c r="F1283" i="44" s="1"/>
  <c r="F1284" i="44" s="1"/>
  <c r="F1285" i="44" s="1"/>
  <c r="F1286" i="44" s="1"/>
  <c r="F1287" i="44" s="1"/>
  <c r="F1288" i="44" s="1"/>
  <c r="F1289" i="44" s="1"/>
  <c r="F1290" i="44" s="1"/>
  <c r="F1291" i="44" s="1"/>
  <c r="F1292" i="44" s="1"/>
  <c r="F1293" i="44" s="1"/>
  <c r="F1294" i="44" s="1"/>
  <c r="F1295" i="44" s="1"/>
  <c r="F1296" i="44" s="1"/>
  <c r="F1297" i="44" s="1"/>
  <c r="F1298" i="44" s="1"/>
  <c r="F1299" i="44" s="1"/>
  <c r="F1300" i="44" s="1"/>
  <c r="F1301" i="44" s="1"/>
  <c r="F1302" i="44" s="1"/>
  <c r="F1303" i="44" s="1"/>
  <c r="F1304" i="44" s="1"/>
  <c r="F1305" i="44" s="1"/>
  <c r="F1306" i="44" s="1"/>
  <c r="F1307" i="44" s="1"/>
  <c r="F1308" i="44" s="1"/>
  <c r="F1309" i="44" s="1"/>
  <c r="F1310" i="44" s="1"/>
  <c r="F1311" i="44" s="1"/>
  <c r="F1312" i="44" s="1"/>
  <c r="F1313" i="44" s="1"/>
  <c r="F1314" i="44" s="1"/>
  <c r="F1315" i="44" s="1"/>
  <c r="F1316" i="44" s="1"/>
  <c r="F1317" i="44" s="1"/>
  <c r="F1318" i="44" s="1"/>
  <c r="F1319" i="44" s="1"/>
  <c r="F1320" i="44" s="1"/>
  <c r="F1321" i="44" s="1"/>
  <c r="F1322" i="44" s="1"/>
  <c r="F1323" i="44" s="1"/>
  <c r="F1324" i="44" s="1"/>
  <c r="F1325" i="44" s="1"/>
  <c r="F1326" i="44" s="1"/>
  <c r="F1327" i="44" s="1"/>
  <c r="F1328" i="44" s="1"/>
  <c r="F1329" i="44" s="1"/>
  <c r="F1330" i="44" s="1"/>
  <c r="F1331" i="44" s="1"/>
  <c r="F1332" i="44" s="1"/>
  <c r="F1333" i="44" s="1"/>
  <c r="F1334" i="44" s="1"/>
  <c r="F1335" i="44" s="1"/>
  <c r="F1336" i="44" s="1"/>
  <c r="F1337" i="44" s="1"/>
  <c r="F1338" i="44" s="1"/>
  <c r="F1339" i="44" s="1"/>
  <c r="F1340" i="44" s="1"/>
  <c r="F1341" i="44" s="1"/>
  <c r="F1342" i="44" s="1"/>
  <c r="F1343" i="44" s="1"/>
  <c r="F1344" i="44" s="1"/>
  <c r="F1345" i="44" s="1"/>
  <c r="F1346" i="44" s="1"/>
  <c r="F1347" i="44" s="1"/>
  <c r="F1348" i="44" s="1"/>
  <c r="F1349" i="44" s="1"/>
  <c r="F1350" i="44" s="1"/>
  <c r="F1351" i="44" s="1"/>
  <c r="F1352" i="44" s="1"/>
  <c r="F1353" i="44" s="1"/>
  <c r="F1354" i="44" s="1"/>
  <c r="F1355" i="44" s="1"/>
  <c r="F1356" i="44" s="1"/>
  <c r="F1357" i="44" s="1"/>
  <c r="F1358" i="44" s="1"/>
  <c r="F1359" i="44" s="1"/>
  <c r="F1360" i="44" s="1"/>
  <c r="F1361" i="44" s="1"/>
  <c r="F1362" i="44" s="1"/>
  <c r="F1363" i="44" s="1"/>
  <c r="F1364" i="44" s="1"/>
  <c r="F1365" i="44" s="1"/>
  <c r="F1366" i="44" s="1"/>
  <c r="F1367" i="44" s="1"/>
  <c r="F1368" i="44" s="1"/>
  <c r="F1369" i="44" s="1"/>
  <c r="F1370" i="44" s="1"/>
  <c r="F1371" i="44" s="1"/>
  <c r="F1372" i="44" s="1"/>
  <c r="F1373" i="44" s="1"/>
  <c r="F1374" i="44" s="1"/>
  <c r="F1375" i="44" s="1"/>
  <c r="F1376" i="44" s="1"/>
  <c r="F1377" i="44" s="1"/>
  <c r="F1378" i="44" s="1"/>
  <c r="F1379" i="44" s="1"/>
  <c r="F1380" i="44" s="1"/>
  <c r="F1381" i="44" s="1"/>
  <c r="F1382" i="44" s="1"/>
  <c r="F1383" i="44" s="1"/>
  <c r="F1384" i="44" s="1"/>
  <c r="F1385" i="44" s="1"/>
  <c r="F1386" i="44" s="1"/>
  <c r="F1387" i="44" s="1"/>
  <c r="F1388" i="44" s="1"/>
  <c r="F1389" i="44" s="1"/>
  <c r="F1390" i="44" s="1"/>
  <c r="F1391" i="44" s="1"/>
  <c r="F1392" i="44" s="1"/>
  <c r="F1393" i="44" s="1"/>
  <c r="F1394" i="44" s="1"/>
  <c r="F1395" i="44" s="1"/>
  <c r="F1396" i="44" s="1"/>
  <c r="F1397" i="44" s="1"/>
  <c r="F1398" i="44" s="1"/>
  <c r="F1399" i="44" s="1"/>
  <c r="F1400" i="44" s="1"/>
  <c r="F1401" i="44" s="1"/>
  <c r="F1402" i="44" s="1"/>
  <c r="F1403" i="44" s="1"/>
  <c r="F1404" i="44" s="1"/>
  <c r="F1405" i="44" s="1"/>
  <c r="F1406" i="44" s="1"/>
  <c r="F1407" i="44" s="1"/>
  <c r="F1408" i="44" s="1"/>
  <c r="F1409" i="44" s="1"/>
  <c r="F1410" i="44" s="1"/>
  <c r="F1411" i="44" s="1"/>
  <c r="F1412" i="44" s="1"/>
  <c r="F1413" i="44" s="1"/>
  <c r="F1414" i="44" s="1"/>
  <c r="F1415" i="44" s="1"/>
  <c r="F1416" i="44" s="1"/>
  <c r="F1417" i="44" s="1"/>
  <c r="F1418" i="44" s="1"/>
  <c r="F1419" i="44" s="1"/>
  <c r="F1420" i="44" s="1"/>
  <c r="F1421" i="44" s="1"/>
  <c r="F1422" i="44" s="1"/>
  <c r="F1423" i="44" s="1"/>
  <c r="F1424" i="44" s="1"/>
  <c r="F1425" i="44" s="1"/>
  <c r="F1426" i="44" s="1"/>
  <c r="F1427" i="44" s="1"/>
  <c r="F1428" i="44" s="1"/>
  <c r="F1429" i="44" s="1"/>
  <c r="F1430" i="44" s="1"/>
  <c r="F1431" i="44" s="1"/>
  <c r="F1432" i="44" s="1"/>
  <c r="F1433" i="44" s="1"/>
  <c r="F1434" i="44" s="1"/>
  <c r="F1435" i="44" s="1"/>
  <c r="F1436" i="44" s="1"/>
  <c r="F1437" i="44" s="1"/>
  <c r="F1438" i="44" s="1"/>
  <c r="F1439" i="44" s="1"/>
  <c r="F1440" i="44" s="1"/>
  <c r="F1441" i="44" s="1"/>
  <c r="F1442" i="44" s="1"/>
  <c r="F1443" i="44" s="1"/>
  <c r="F1444" i="44" s="1"/>
  <c r="F1445" i="44" s="1"/>
  <c r="F1446" i="44" s="1"/>
  <c r="F1447" i="44" s="1"/>
  <c r="F1448" i="44" s="1"/>
  <c r="F1449" i="44" s="1"/>
  <c r="F1450" i="44" s="1"/>
  <c r="F1451" i="44" s="1"/>
  <c r="F1452" i="44" s="1"/>
  <c r="F1453" i="44" s="1"/>
  <c r="F1454" i="44" s="1"/>
  <c r="F1455" i="44" s="1"/>
  <c r="F1456" i="44" s="1"/>
  <c r="F1457" i="44" s="1"/>
  <c r="F1458" i="44" s="1"/>
  <c r="F1459" i="44" s="1"/>
  <c r="F1460" i="44" s="1"/>
  <c r="F1461" i="44" s="1"/>
  <c r="F1462" i="44" s="1"/>
  <c r="F1463" i="44" s="1"/>
  <c r="F1464" i="44" s="1"/>
  <c r="F1465" i="44" s="1"/>
  <c r="F1466" i="44" s="1"/>
  <c r="F1467" i="44" s="1"/>
  <c r="F1468" i="44" s="1"/>
  <c r="F1469" i="44" s="1"/>
  <c r="F1470" i="44" s="1"/>
  <c r="F1471" i="44" s="1"/>
  <c r="F1472" i="44" s="1"/>
  <c r="F1473" i="44" s="1"/>
  <c r="F1474" i="44" s="1"/>
  <c r="F1475" i="44" s="1"/>
  <c r="F1476" i="44" s="1"/>
  <c r="F1477" i="44" s="1"/>
  <c r="F1478" i="44" s="1"/>
  <c r="F1479" i="44" s="1"/>
  <c r="F1480" i="44" s="1"/>
  <c r="F1481" i="44" s="1"/>
  <c r="F1482" i="44" s="1"/>
  <c r="F1483" i="44" s="1"/>
  <c r="F1484" i="44" s="1"/>
  <c r="F1485" i="44" s="1"/>
  <c r="F1486" i="44" s="1"/>
  <c r="F1487" i="44" s="1"/>
  <c r="F1488" i="44" s="1"/>
  <c r="F1489" i="44" s="1"/>
  <c r="F1490" i="44" s="1"/>
  <c r="F1491" i="44" s="1"/>
  <c r="F1492" i="44" s="1"/>
  <c r="F1493" i="44" s="1"/>
  <c r="F1494" i="44" s="1"/>
  <c r="F1495" i="44" s="1"/>
  <c r="F1496" i="44" s="1"/>
  <c r="F1497" i="44" s="1"/>
  <c r="F1498" i="44" s="1"/>
  <c r="F1499" i="44" s="1"/>
  <c r="F1500" i="44" s="1"/>
  <c r="F1501" i="44" s="1"/>
  <c r="F1502" i="44" s="1"/>
  <c r="D3" i="44"/>
  <c r="E3" i="44" s="1"/>
  <c r="E2" i="44"/>
  <c r="K2" i="44"/>
  <c r="D30" i="43"/>
  <c r="K8" i="43"/>
  <c r="K2" i="31"/>
  <c r="L5" i="45" l="1"/>
  <c r="K9" i="45" s="1"/>
  <c r="L15" i="43"/>
  <c r="L16" i="43" s="1"/>
  <c r="L18" i="43" s="1"/>
  <c r="H18" i="43"/>
  <c r="B8" i="43"/>
  <c r="D5" i="44"/>
  <c r="B2" i="44"/>
  <c r="H35" i="43"/>
  <c r="H17" i="43"/>
  <c r="A31" i="43"/>
  <c r="D34" i="43" l="1"/>
  <c r="D33" i="43"/>
  <c r="H28" i="43"/>
  <c r="L21" i="43"/>
  <c r="D6" i="44"/>
  <c r="E5" i="44"/>
  <c r="D35" i="43"/>
  <c r="D37" i="43"/>
  <c r="D36" i="43"/>
  <c r="K2" i="39"/>
  <c r="K2" i="42"/>
  <c r="S12" i="42" s="1"/>
  <c r="D4" i="42"/>
  <c r="E4" i="42" s="1"/>
  <c r="F3" i="42"/>
  <c r="F4" i="42" s="1"/>
  <c r="F5" i="42" s="1"/>
  <c r="F6" i="42" s="1"/>
  <c r="F7" i="42" s="1"/>
  <c r="F8" i="42" s="1"/>
  <c r="F9" i="42" s="1"/>
  <c r="F10" i="42" s="1"/>
  <c r="F11" i="42" s="1"/>
  <c r="F12" i="42" s="1"/>
  <c r="F13" i="42" s="1"/>
  <c r="F14" i="42" s="1"/>
  <c r="F15" i="42" s="1"/>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F88" i="42" s="1"/>
  <c r="F89" i="42" s="1"/>
  <c r="F90" i="42" s="1"/>
  <c r="F91" i="42" s="1"/>
  <c r="F92" i="42" s="1"/>
  <c r="F93" i="42" s="1"/>
  <c r="F94" i="42" s="1"/>
  <c r="F95" i="42" s="1"/>
  <c r="F96" i="42" s="1"/>
  <c r="F97" i="42" s="1"/>
  <c r="F98" i="42" s="1"/>
  <c r="F99" i="42" s="1"/>
  <c r="F100" i="42" s="1"/>
  <c r="F101" i="42" s="1"/>
  <c r="F102" i="42" s="1"/>
  <c r="F103" i="42" s="1"/>
  <c r="F104" i="42" s="1"/>
  <c r="F105" i="42" s="1"/>
  <c r="F106" i="42" s="1"/>
  <c r="F107" i="42" s="1"/>
  <c r="F108" i="42" s="1"/>
  <c r="F109" i="42" s="1"/>
  <c r="F110" i="42" s="1"/>
  <c r="F111" i="42" s="1"/>
  <c r="F112" i="42" s="1"/>
  <c r="F113" i="42" s="1"/>
  <c r="F114" i="42" s="1"/>
  <c r="F115" i="42" s="1"/>
  <c r="F116" i="42" s="1"/>
  <c r="F117" i="42" s="1"/>
  <c r="F118" i="42" s="1"/>
  <c r="F119" i="42" s="1"/>
  <c r="F120" i="42" s="1"/>
  <c r="F121" i="42" s="1"/>
  <c r="F122" i="42" s="1"/>
  <c r="F123" i="42" s="1"/>
  <c r="F124" i="42" s="1"/>
  <c r="F125" i="42" s="1"/>
  <c r="F126" i="42" s="1"/>
  <c r="F127" i="42" s="1"/>
  <c r="F128" i="42" s="1"/>
  <c r="F129" i="42" s="1"/>
  <c r="F130" i="42" s="1"/>
  <c r="F131" i="42" s="1"/>
  <c r="F132" i="42" s="1"/>
  <c r="F133" i="42" s="1"/>
  <c r="F134" i="42" s="1"/>
  <c r="F135" i="42" s="1"/>
  <c r="F136" i="42" s="1"/>
  <c r="F137" i="42" s="1"/>
  <c r="F138" i="42" s="1"/>
  <c r="F139" i="42" s="1"/>
  <c r="F140" i="42" s="1"/>
  <c r="F141" i="42" s="1"/>
  <c r="F142" i="42" s="1"/>
  <c r="F143" i="42" s="1"/>
  <c r="F144" i="42" s="1"/>
  <c r="F145" i="42" s="1"/>
  <c r="F146" i="42" s="1"/>
  <c r="F147" i="42" s="1"/>
  <c r="F148" i="42" s="1"/>
  <c r="F149" i="42" s="1"/>
  <c r="F150" i="42" s="1"/>
  <c r="F151" i="42" s="1"/>
  <c r="F152" i="42" s="1"/>
  <c r="F153" i="42" s="1"/>
  <c r="F154" i="42" s="1"/>
  <c r="F155" i="42" s="1"/>
  <c r="F156" i="42" s="1"/>
  <c r="F157" i="42" s="1"/>
  <c r="F158" i="42" s="1"/>
  <c r="F159" i="42" s="1"/>
  <c r="F160" i="42" s="1"/>
  <c r="F161" i="42" s="1"/>
  <c r="F162" i="42" s="1"/>
  <c r="F163" i="42" s="1"/>
  <c r="F164" i="42" s="1"/>
  <c r="F165" i="42" s="1"/>
  <c r="F166" i="42" s="1"/>
  <c r="F167" i="42" s="1"/>
  <c r="F168" i="42" s="1"/>
  <c r="F169" i="42" s="1"/>
  <c r="F170" i="42" s="1"/>
  <c r="F171" i="42" s="1"/>
  <c r="F172" i="42" s="1"/>
  <c r="F173" i="42" s="1"/>
  <c r="F174" i="42" s="1"/>
  <c r="F175" i="42" s="1"/>
  <c r="F176" i="42" s="1"/>
  <c r="F177" i="42" s="1"/>
  <c r="F178" i="42" s="1"/>
  <c r="F179" i="42" s="1"/>
  <c r="F180" i="42" s="1"/>
  <c r="F181" i="42" s="1"/>
  <c r="F182" i="42" s="1"/>
  <c r="F183" i="42" s="1"/>
  <c r="F184" i="42" s="1"/>
  <c r="F185" i="42" s="1"/>
  <c r="F186" i="42" s="1"/>
  <c r="F187" i="42" s="1"/>
  <c r="F188" i="42" s="1"/>
  <c r="F189" i="42" s="1"/>
  <c r="F190" i="42" s="1"/>
  <c r="F191" i="42" s="1"/>
  <c r="F192" i="42" s="1"/>
  <c r="F193" i="42" s="1"/>
  <c r="F194" i="42" s="1"/>
  <c r="F195" i="42" s="1"/>
  <c r="F196" i="42" s="1"/>
  <c r="F197" i="42" s="1"/>
  <c r="F198" i="42" s="1"/>
  <c r="F199" i="42" s="1"/>
  <c r="F200" i="42" s="1"/>
  <c r="F201" i="42" s="1"/>
  <c r="F202" i="42" s="1"/>
  <c r="F203" i="42" s="1"/>
  <c r="F204" i="42" s="1"/>
  <c r="F205" i="42" s="1"/>
  <c r="F206" i="42" s="1"/>
  <c r="F207" i="42" s="1"/>
  <c r="F208" i="42" s="1"/>
  <c r="F209" i="42" s="1"/>
  <c r="F210" i="42" s="1"/>
  <c r="F211" i="42" s="1"/>
  <c r="F212" i="42" s="1"/>
  <c r="F213" i="42" s="1"/>
  <c r="F214" i="42" s="1"/>
  <c r="F215" i="42" s="1"/>
  <c r="F216" i="42" s="1"/>
  <c r="F217" i="42" s="1"/>
  <c r="F218" i="42" s="1"/>
  <c r="F219" i="42" s="1"/>
  <c r="F220" i="42" s="1"/>
  <c r="F221" i="42" s="1"/>
  <c r="F222" i="42" s="1"/>
  <c r="F223" i="42" s="1"/>
  <c r="F224" i="42" s="1"/>
  <c r="F225" i="42" s="1"/>
  <c r="F226" i="42" s="1"/>
  <c r="F227" i="42" s="1"/>
  <c r="F228" i="42" s="1"/>
  <c r="F229" i="42" s="1"/>
  <c r="F230" i="42" s="1"/>
  <c r="F231" i="42" s="1"/>
  <c r="F232" i="42" s="1"/>
  <c r="F233" i="42" s="1"/>
  <c r="F234" i="42" s="1"/>
  <c r="F235" i="42" s="1"/>
  <c r="F236" i="42" s="1"/>
  <c r="F237" i="42" s="1"/>
  <c r="F238" i="42" s="1"/>
  <c r="F239" i="42" s="1"/>
  <c r="F240" i="42" s="1"/>
  <c r="F241" i="42" s="1"/>
  <c r="F242" i="42" s="1"/>
  <c r="F243" i="42" s="1"/>
  <c r="F244" i="42" s="1"/>
  <c r="F245" i="42" s="1"/>
  <c r="F246" i="42" s="1"/>
  <c r="F247" i="42" s="1"/>
  <c r="F248" i="42" s="1"/>
  <c r="F249" i="42" s="1"/>
  <c r="F250" i="42" s="1"/>
  <c r="F251" i="42" s="1"/>
  <c r="F252" i="42" s="1"/>
  <c r="F253" i="42" s="1"/>
  <c r="F254" i="42" s="1"/>
  <c r="F255" i="42" s="1"/>
  <c r="F256" i="42" s="1"/>
  <c r="F257" i="42" s="1"/>
  <c r="F258" i="42" s="1"/>
  <c r="F259" i="42" s="1"/>
  <c r="F260" i="42" s="1"/>
  <c r="F261" i="42" s="1"/>
  <c r="F262" i="42" s="1"/>
  <c r="F263" i="42" s="1"/>
  <c r="F264" i="42" s="1"/>
  <c r="F265" i="42" s="1"/>
  <c r="F266" i="42" s="1"/>
  <c r="F267" i="42" s="1"/>
  <c r="F268" i="42" s="1"/>
  <c r="F269" i="42" s="1"/>
  <c r="F270" i="42" s="1"/>
  <c r="F271" i="42" s="1"/>
  <c r="F272" i="42" s="1"/>
  <c r="F273" i="42" s="1"/>
  <c r="F274" i="42" s="1"/>
  <c r="F275" i="42" s="1"/>
  <c r="F276" i="42" s="1"/>
  <c r="F277" i="42" s="1"/>
  <c r="F278" i="42" s="1"/>
  <c r="F279" i="42" s="1"/>
  <c r="F280" i="42" s="1"/>
  <c r="F281" i="42" s="1"/>
  <c r="F282" i="42" s="1"/>
  <c r="F283" i="42" s="1"/>
  <c r="F284" i="42" s="1"/>
  <c r="F285" i="42" s="1"/>
  <c r="F286" i="42" s="1"/>
  <c r="F287" i="42" s="1"/>
  <c r="F288" i="42" s="1"/>
  <c r="F289" i="42" s="1"/>
  <c r="F290" i="42" s="1"/>
  <c r="F291" i="42" s="1"/>
  <c r="F292" i="42" s="1"/>
  <c r="F293" i="42" s="1"/>
  <c r="F294" i="42" s="1"/>
  <c r="F295" i="42" s="1"/>
  <c r="F296" i="42" s="1"/>
  <c r="F297" i="42" s="1"/>
  <c r="F298" i="42" s="1"/>
  <c r="F299" i="42" s="1"/>
  <c r="F300" i="42" s="1"/>
  <c r="F301" i="42" s="1"/>
  <c r="F302" i="42" s="1"/>
  <c r="F303" i="42" s="1"/>
  <c r="F304" i="42" s="1"/>
  <c r="F305" i="42" s="1"/>
  <c r="F306" i="42" s="1"/>
  <c r="F307" i="42" s="1"/>
  <c r="F308" i="42" s="1"/>
  <c r="F309" i="42" s="1"/>
  <c r="F310" i="42" s="1"/>
  <c r="F311" i="42" s="1"/>
  <c r="F312" i="42" s="1"/>
  <c r="F313" i="42" s="1"/>
  <c r="F314" i="42" s="1"/>
  <c r="F315" i="42" s="1"/>
  <c r="F316" i="42" s="1"/>
  <c r="F317" i="42" s="1"/>
  <c r="F318" i="42" s="1"/>
  <c r="F319" i="42" s="1"/>
  <c r="F320" i="42" s="1"/>
  <c r="F321" i="42" s="1"/>
  <c r="F322" i="42" s="1"/>
  <c r="F323" i="42" s="1"/>
  <c r="F324" i="42" s="1"/>
  <c r="F325" i="42" s="1"/>
  <c r="F326" i="42" s="1"/>
  <c r="F327" i="42" s="1"/>
  <c r="F328" i="42" s="1"/>
  <c r="F329" i="42" s="1"/>
  <c r="F330" i="42" s="1"/>
  <c r="F331" i="42" s="1"/>
  <c r="F332" i="42" s="1"/>
  <c r="F333" i="42" s="1"/>
  <c r="F334" i="42" s="1"/>
  <c r="F335" i="42" s="1"/>
  <c r="F336" i="42" s="1"/>
  <c r="F337" i="42" s="1"/>
  <c r="F338" i="42" s="1"/>
  <c r="F339" i="42" s="1"/>
  <c r="F340" i="42" s="1"/>
  <c r="F341" i="42" s="1"/>
  <c r="F342" i="42" s="1"/>
  <c r="F343" i="42" s="1"/>
  <c r="F344" i="42" s="1"/>
  <c r="F345" i="42" s="1"/>
  <c r="F346" i="42" s="1"/>
  <c r="F347" i="42" s="1"/>
  <c r="F348" i="42" s="1"/>
  <c r="F349" i="42" s="1"/>
  <c r="F350" i="42" s="1"/>
  <c r="F351" i="42" s="1"/>
  <c r="F352" i="42" s="1"/>
  <c r="F353" i="42" s="1"/>
  <c r="F354" i="42" s="1"/>
  <c r="F355" i="42" s="1"/>
  <c r="F356" i="42" s="1"/>
  <c r="F357" i="42" s="1"/>
  <c r="F358" i="42" s="1"/>
  <c r="F359" i="42" s="1"/>
  <c r="F360" i="42" s="1"/>
  <c r="F361" i="42" s="1"/>
  <c r="F362" i="42" s="1"/>
  <c r="F363" i="42" s="1"/>
  <c r="F364" i="42" s="1"/>
  <c r="F365" i="42" s="1"/>
  <c r="F366" i="42" s="1"/>
  <c r="F367" i="42" s="1"/>
  <c r="F368" i="42" s="1"/>
  <c r="F369" i="42" s="1"/>
  <c r="F370" i="42" s="1"/>
  <c r="F371" i="42" s="1"/>
  <c r="F372" i="42" s="1"/>
  <c r="F373" i="42" s="1"/>
  <c r="F374" i="42" s="1"/>
  <c r="F375" i="42" s="1"/>
  <c r="F376" i="42" s="1"/>
  <c r="F377" i="42" s="1"/>
  <c r="F378" i="42" s="1"/>
  <c r="F379" i="42" s="1"/>
  <c r="F380" i="42" s="1"/>
  <c r="F381" i="42" s="1"/>
  <c r="F382" i="42" s="1"/>
  <c r="F383" i="42" s="1"/>
  <c r="F384" i="42" s="1"/>
  <c r="F385" i="42" s="1"/>
  <c r="F386" i="42" s="1"/>
  <c r="F387" i="42" s="1"/>
  <c r="F388" i="42" s="1"/>
  <c r="F389" i="42" s="1"/>
  <c r="F390" i="42" s="1"/>
  <c r="F391" i="42" s="1"/>
  <c r="F392" i="42" s="1"/>
  <c r="F393" i="42" s="1"/>
  <c r="F394" i="42" s="1"/>
  <c r="F395" i="42" s="1"/>
  <c r="F396" i="42" s="1"/>
  <c r="F397" i="42" s="1"/>
  <c r="F398" i="42" s="1"/>
  <c r="F399" i="42" s="1"/>
  <c r="F400" i="42" s="1"/>
  <c r="F401" i="42" s="1"/>
  <c r="F402" i="42" s="1"/>
  <c r="F403" i="42" s="1"/>
  <c r="F404" i="42" s="1"/>
  <c r="F405" i="42" s="1"/>
  <c r="F406" i="42" s="1"/>
  <c r="F407" i="42" s="1"/>
  <c r="F408" i="42" s="1"/>
  <c r="F409" i="42" s="1"/>
  <c r="F410" i="42" s="1"/>
  <c r="F411" i="42" s="1"/>
  <c r="F412" i="42" s="1"/>
  <c r="F413" i="42" s="1"/>
  <c r="F414" i="42" s="1"/>
  <c r="F415" i="42" s="1"/>
  <c r="F416" i="42" s="1"/>
  <c r="F417" i="42" s="1"/>
  <c r="F418" i="42" s="1"/>
  <c r="F419" i="42" s="1"/>
  <c r="F420" i="42" s="1"/>
  <c r="F421" i="42" s="1"/>
  <c r="F422" i="42" s="1"/>
  <c r="F423" i="42" s="1"/>
  <c r="F424" i="42" s="1"/>
  <c r="F425" i="42" s="1"/>
  <c r="F426" i="42" s="1"/>
  <c r="F427" i="42" s="1"/>
  <c r="F428" i="42" s="1"/>
  <c r="F429" i="42" s="1"/>
  <c r="F430" i="42" s="1"/>
  <c r="F431" i="42" s="1"/>
  <c r="F432" i="42" s="1"/>
  <c r="F433" i="42" s="1"/>
  <c r="F434" i="42" s="1"/>
  <c r="F435" i="42" s="1"/>
  <c r="F436" i="42" s="1"/>
  <c r="F437" i="42" s="1"/>
  <c r="F438" i="42" s="1"/>
  <c r="F439" i="42" s="1"/>
  <c r="F440" i="42" s="1"/>
  <c r="F441" i="42" s="1"/>
  <c r="F442" i="42" s="1"/>
  <c r="F443" i="42" s="1"/>
  <c r="F444" i="42" s="1"/>
  <c r="F445" i="42" s="1"/>
  <c r="F446" i="42" s="1"/>
  <c r="F447" i="42" s="1"/>
  <c r="F448" i="42" s="1"/>
  <c r="F449" i="42" s="1"/>
  <c r="F450" i="42" s="1"/>
  <c r="F451" i="42" s="1"/>
  <c r="F452" i="42" s="1"/>
  <c r="F453" i="42" s="1"/>
  <c r="F454" i="42" s="1"/>
  <c r="F455" i="42" s="1"/>
  <c r="F456" i="42" s="1"/>
  <c r="F457" i="42" s="1"/>
  <c r="F458" i="42" s="1"/>
  <c r="F459" i="42" s="1"/>
  <c r="F460" i="42" s="1"/>
  <c r="F461" i="42" s="1"/>
  <c r="F462" i="42" s="1"/>
  <c r="F463" i="42" s="1"/>
  <c r="F464" i="42" s="1"/>
  <c r="F465" i="42" s="1"/>
  <c r="F466" i="42" s="1"/>
  <c r="F467" i="42" s="1"/>
  <c r="F468" i="42" s="1"/>
  <c r="F469" i="42" s="1"/>
  <c r="F470" i="42" s="1"/>
  <c r="F471" i="42" s="1"/>
  <c r="F472" i="42" s="1"/>
  <c r="F473" i="42" s="1"/>
  <c r="F474" i="42" s="1"/>
  <c r="F475" i="42" s="1"/>
  <c r="F476" i="42" s="1"/>
  <c r="F477" i="42" s="1"/>
  <c r="F478" i="42" s="1"/>
  <c r="F479" i="42" s="1"/>
  <c r="F480" i="42" s="1"/>
  <c r="F481" i="42" s="1"/>
  <c r="F482" i="42" s="1"/>
  <c r="F483" i="42" s="1"/>
  <c r="F484" i="42" s="1"/>
  <c r="F485" i="42" s="1"/>
  <c r="F486" i="42" s="1"/>
  <c r="F487" i="42" s="1"/>
  <c r="F488" i="42" s="1"/>
  <c r="F489" i="42" s="1"/>
  <c r="F490" i="42" s="1"/>
  <c r="F491" i="42" s="1"/>
  <c r="F492" i="42" s="1"/>
  <c r="F493" i="42" s="1"/>
  <c r="F494" i="42" s="1"/>
  <c r="F495" i="42" s="1"/>
  <c r="F496" i="42" s="1"/>
  <c r="F497" i="42" s="1"/>
  <c r="F498" i="42" s="1"/>
  <c r="F499" i="42" s="1"/>
  <c r="F500" i="42" s="1"/>
  <c r="F501" i="42" s="1"/>
  <c r="F502" i="42" s="1"/>
  <c r="F503" i="42" s="1"/>
  <c r="F504" i="42" s="1"/>
  <c r="F505" i="42" s="1"/>
  <c r="F506" i="42" s="1"/>
  <c r="F507" i="42" s="1"/>
  <c r="F508" i="42" s="1"/>
  <c r="F509" i="42" s="1"/>
  <c r="F510" i="42" s="1"/>
  <c r="F511" i="42" s="1"/>
  <c r="F512" i="42" s="1"/>
  <c r="F513" i="42" s="1"/>
  <c r="F514" i="42" s="1"/>
  <c r="F515" i="42" s="1"/>
  <c r="F516" i="42" s="1"/>
  <c r="F517" i="42" s="1"/>
  <c r="F518" i="42" s="1"/>
  <c r="F519" i="42" s="1"/>
  <c r="F520" i="42" s="1"/>
  <c r="F521" i="42" s="1"/>
  <c r="F522" i="42" s="1"/>
  <c r="F523" i="42" s="1"/>
  <c r="F524" i="42" s="1"/>
  <c r="F525" i="42" s="1"/>
  <c r="F526" i="42" s="1"/>
  <c r="F527" i="42" s="1"/>
  <c r="F528" i="42" s="1"/>
  <c r="F529" i="42" s="1"/>
  <c r="F530" i="42" s="1"/>
  <c r="F531" i="42" s="1"/>
  <c r="F532" i="42" s="1"/>
  <c r="F533" i="42" s="1"/>
  <c r="F534" i="42" s="1"/>
  <c r="F535" i="42" s="1"/>
  <c r="F536" i="42" s="1"/>
  <c r="F537" i="42" s="1"/>
  <c r="F538" i="42" s="1"/>
  <c r="F539" i="42" s="1"/>
  <c r="F540" i="42" s="1"/>
  <c r="F541" i="42" s="1"/>
  <c r="F542" i="42" s="1"/>
  <c r="F543" i="42" s="1"/>
  <c r="F544" i="42" s="1"/>
  <c r="F545" i="42" s="1"/>
  <c r="F546" i="42" s="1"/>
  <c r="F547" i="42" s="1"/>
  <c r="F548" i="42" s="1"/>
  <c r="F549" i="42" s="1"/>
  <c r="F550" i="42" s="1"/>
  <c r="F551" i="42" s="1"/>
  <c r="F552" i="42" s="1"/>
  <c r="F553" i="42" s="1"/>
  <c r="F554" i="42" s="1"/>
  <c r="F555" i="42" s="1"/>
  <c r="F556" i="42" s="1"/>
  <c r="F557" i="42" s="1"/>
  <c r="F558" i="42" s="1"/>
  <c r="F559" i="42" s="1"/>
  <c r="F560" i="42" s="1"/>
  <c r="F561" i="42" s="1"/>
  <c r="F562" i="42" s="1"/>
  <c r="F563" i="42" s="1"/>
  <c r="F564" i="42" s="1"/>
  <c r="F565" i="42" s="1"/>
  <c r="F566" i="42" s="1"/>
  <c r="F567" i="42" s="1"/>
  <c r="F568" i="42" s="1"/>
  <c r="F569" i="42" s="1"/>
  <c r="F570" i="42" s="1"/>
  <c r="F571" i="42" s="1"/>
  <c r="F572" i="42" s="1"/>
  <c r="F573" i="42" s="1"/>
  <c r="F574" i="42" s="1"/>
  <c r="F575" i="42" s="1"/>
  <c r="F576" i="42" s="1"/>
  <c r="F577" i="42" s="1"/>
  <c r="F578" i="42" s="1"/>
  <c r="F579" i="42" s="1"/>
  <c r="F580" i="42" s="1"/>
  <c r="F581" i="42" s="1"/>
  <c r="F582" i="42" s="1"/>
  <c r="F583" i="42" s="1"/>
  <c r="F584" i="42" s="1"/>
  <c r="F585" i="42" s="1"/>
  <c r="F586" i="42" s="1"/>
  <c r="F587" i="42" s="1"/>
  <c r="F588" i="42" s="1"/>
  <c r="F589" i="42" s="1"/>
  <c r="F590" i="42" s="1"/>
  <c r="F591" i="42" s="1"/>
  <c r="F592" i="42" s="1"/>
  <c r="F593" i="42" s="1"/>
  <c r="F594" i="42" s="1"/>
  <c r="F595" i="42" s="1"/>
  <c r="F596" i="42" s="1"/>
  <c r="F597" i="42" s="1"/>
  <c r="F598" i="42" s="1"/>
  <c r="F599" i="42" s="1"/>
  <c r="F600" i="42" s="1"/>
  <c r="F601" i="42" s="1"/>
  <c r="F602" i="42" s="1"/>
  <c r="F603" i="42" s="1"/>
  <c r="F604" i="42" s="1"/>
  <c r="F605" i="42" s="1"/>
  <c r="F606" i="42" s="1"/>
  <c r="F607" i="42" s="1"/>
  <c r="F608" i="42" s="1"/>
  <c r="F609" i="42" s="1"/>
  <c r="F610" i="42" s="1"/>
  <c r="F611" i="42" s="1"/>
  <c r="F612" i="42" s="1"/>
  <c r="F613" i="42" s="1"/>
  <c r="F614" i="42" s="1"/>
  <c r="F615" i="42" s="1"/>
  <c r="F616" i="42" s="1"/>
  <c r="F617" i="42" s="1"/>
  <c r="F618" i="42" s="1"/>
  <c r="F619" i="42" s="1"/>
  <c r="F620" i="42" s="1"/>
  <c r="F621" i="42" s="1"/>
  <c r="F622" i="42" s="1"/>
  <c r="F623" i="42" s="1"/>
  <c r="F624" i="42" s="1"/>
  <c r="F625" i="42" s="1"/>
  <c r="F626" i="42" s="1"/>
  <c r="F627" i="42" s="1"/>
  <c r="F628" i="42" s="1"/>
  <c r="F629" i="42" s="1"/>
  <c r="F630" i="42" s="1"/>
  <c r="F631" i="42" s="1"/>
  <c r="F632" i="42" s="1"/>
  <c r="F633" i="42" s="1"/>
  <c r="F634" i="42" s="1"/>
  <c r="F635" i="42" s="1"/>
  <c r="F636" i="42" s="1"/>
  <c r="F637" i="42" s="1"/>
  <c r="F638" i="42" s="1"/>
  <c r="F639" i="42" s="1"/>
  <c r="F640" i="42" s="1"/>
  <c r="F641" i="42" s="1"/>
  <c r="F642" i="42" s="1"/>
  <c r="F643" i="42" s="1"/>
  <c r="F644" i="42" s="1"/>
  <c r="F645" i="42" s="1"/>
  <c r="F646" i="42" s="1"/>
  <c r="F647" i="42" s="1"/>
  <c r="F648" i="42" s="1"/>
  <c r="F649" i="42" s="1"/>
  <c r="F650" i="42" s="1"/>
  <c r="F651" i="42" s="1"/>
  <c r="F652" i="42" s="1"/>
  <c r="F653" i="42" s="1"/>
  <c r="F654" i="42" s="1"/>
  <c r="F655" i="42" s="1"/>
  <c r="F656" i="42" s="1"/>
  <c r="F657" i="42" s="1"/>
  <c r="F658" i="42" s="1"/>
  <c r="F659" i="42" s="1"/>
  <c r="F660" i="42" s="1"/>
  <c r="F661" i="42" s="1"/>
  <c r="F662" i="42" s="1"/>
  <c r="F663" i="42" s="1"/>
  <c r="F664" i="42" s="1"/>
  <c r="F665" i="42" s="1"/>
  <c r="F666" i="42" s="1"/>
  <c r="F667" i="42" s="1"/>
  <c r="F668" i="42" s="1"/>
  <c r="F669" i="42" s="1"/>
  <c r="F670" i="42" s="1"/>
  <c r="F671" i="42" s="1"/>
  <c r="F672" i="42" s="1"/>
  <c r="F673" i="42" s="1"/>
  <c r="F674" i="42" s="1"/>
  <c r="F675" i="42" s="1"/>
  <c r="F676" i="42" s="1"/>
  <c r="F677" i="42" s="1"/>
  <c r="F678" i="42" s="1"/>
  <c r="F679" i="42" s="1"/>
  <c r="F680" i="42" s="1"/>
  <c r="F681" i="42" s="1"/>
  <c r="F682" i="42" s="1"/>
  <c r="F683" i="42" s="1"/>
  <c r="F684" i="42" s="1"/>
  <c r="F685" i="42" s="1"/>
  <c r="F686" i="42" s="1"/>
  <c r="F687" i="42" s="1"/>
  <c r="F688" i="42" s="1"/>
  <c r="F689" i="42" s="1"/>
  <c r="F690" i="42" s="1"/>
  <c r="F691" i="42" s="1"/>
  <c r="F692" i="42" s="1"/>
  <c r="F693" i="42" s="1"/>
  <c r="F694" i="42" s="1"/>
  <c r="F695" i="42" s="1"/>
  <c r="F696" i="42" s="1"/>
  <c r="F697" i="42" s="1"/>
  <c r="F698" i="42" s="1"/>
  <c r="F699" i="42" s="1"/>
  <c r="F700" i="42" s="1"/>
  <c r="F701" i="42" s="1"/>
  <c r="F702" i="42" s="1"/>
  <c r="F703" i="42" s="1"/>
  <c r="F704" i="42" s="1"/>
  <c r="F705" i="42" s="1"/>
  <c r="F706" i="42" s="1"/>
  <c r="F707" i="42" s="1"/>
  <c r="F708" i="42" s="1"/>
  <c r="F709" i="42" s="1"/>
  <c r="F710" i="42" s="1"/>
  <c r="F711" i="42" s="1"/>
  <c r="F712" i="42" s="1"/>
  <c r="F713" i="42" s="1"/>
  <c r="F714" i="42" s="1"/>
  <c r="F715" i="42" s="1"/>
  <c r="F716" i="42" s="1"/>
  <c r="F717" i="42" s="1"/>
  <c r="F718" i="42" s="1"/>
  <c r="F719" i="42" s="1"/>
  <c r="F720" i="42" s="1"/>
  <c r="F721" i="42" s="1"/>
  <c r="F722" i="42" s="1"/>
  <c r="F723" i="42" s="1"/>
  <c r="F724" i="42" s="1"/>
  <c r="F725" i="42" s="1"/>
  <c r="F726" i="42" s="1"/>
  <c r="F727" i="42" s="1"/>
  <c r="F728" i="42" s="1"/>
  <c r="F729" i="42" s="1"/>
  <c r="F730" i="42" s="1"/>
  <c r="F731" i="42" s="1"/>
  <c r="F732" i="42" s="1"/>
  <c r="F733" i="42" s="1"/>
  <c r="F734" i="42" s="1"/>
  <c r="F735" i="42" s="1"/>
  <c r="F736" i="42" s="1"/>
  <c r="F737" i="42" s="1"/>
  <c r="F738" i="42" s="1"/>
  <c r="F739" i="42" s="1"/>
  <c r="F740" i="42" s="1"/>
  <c r="F741" i="42" s="1"/>
  <c r="F742" i="42" s="1"/>
  <c r="F743" i="42" s="1"/>
  <c r="F744" i="42" s="1"/>
  <c r="F745" i="42" s="1"/>
  <c r="F746" i="42" s="1"/>
  <c r="F747" i="42" s="1"/>
  <c r="F748" i="42" s="1"/>
  <c r="F749" i="42" s="1"/>
  <c r="F750" i="42" s="1"/>
  <c r="F751" i="42" s="1"/>
  <c r="F752" i="42" s="1"/>
  <c r="F753" i="42" s="1"/>
  <c r="F754" i="42" s="1"/>
  <c r="F755" i="42" s="1"/>
  <c r="F756" i="42" s="1"/>
  <c r="F757" i="42" s="1"/>
  <c r="F758" i="42" s="1"/>
  <c r="F759" i="42" s="1"/>
  <c r="F760" i="42" s="1"/>
  <c r="F761" i="42" s="1"/>
  <c r="F762" i="42" s="1"/>
  <c r="F763" i="42" s="1"/>
  <c r="F764" i="42" s="1"/>
  <c r="F765" i="42" s="1"/>
  <c r="F766" i="42" s="1"/>
  <c r="F767" i="42" s="1"/>
  <c r="F768" i="42" s="1"/>
  <c r="F769" i="42" s="1"/>
  <c r="F770" i="42" s="1"/>
  <c r="F771" i="42" s="1"/>
  <c r="F772" i="42" s="1"/>
  <c r="F773" i="42" s="1"/>
  <c r="F774" i="42" s="1"/>
  <c r="F775" i="42" s="1"/>
  <c r="F776" i="42" s="1"/>
  <c r="F777" i="42" s="1"/>
  <c r="F778" i="42" s="1"/>
  <c r="F779" i="42" s="1"/>
  <c r="F780" i="42" s="1"/>
  <c r="F781" i="42" s="1"/>
  <c r="F782" i="42" s="1"/>
  <c r="F783" i="42" s="1"/>
  <c r="F784" i="42" s="1"/>
  <c r="F785" i="42" s="1"/>
  <c r="F786" i="42" s="1"/>
  <c r="F787" i="42" s="1"/>
  <c r="F788" i="42" s="1"/>
  <c r="F789" i="42" s="1"/>
  <c r="F790" i="42" s="1"/>
  <c r="F791" i="42" s="1"/>
  <c r="F792" i="42" s="1"/>
  <c r="F793" i="42" s="1"/>
  <c r="F794" i="42" s="1"/>
  <c r="F795" i="42" s="1"/>
  <c r="F796" i="42" s="1"/>
  <c r="F797" i="42" s="1"/>
  <c r="F798" i="42" s="1"/>
  <c r="F799" i="42" s="1"/>
  <c r="F800" i="42" s="1"/>
  <c r="F801" i="42" s="1"/>
  <c r="F802" i="42" s="1"/>
  <c r="F803" i="42" s="1"/>
  <c r="F804" i="42" s="1"/>
  <c r="F805" i="42" s="1"/>
  <c r="F806" i="42" s="1"/>
  <c r="F807" i="42" s="1"/>
  <c r="F808" i="42" s="1"/>
  <c r="F809" i="42" s="1"/>
  <c r="F810" i="42" s="1"/>
  <c r="F811" i="42" s="1"/>
  <c r="F812" i="42" s="1"/>
  <c r="F813" i="42" s="1"/>
  <c r="F814" i="42" s="1"/>
  <c r="F815" i="42" s="1"/>
  <c r="F816" i="42" s="1"/>
  <c r="F817" i="42" s="1"/>
  <c r="F818" i="42" s="1"/>
  <c r="F819" i="42" s="1"/>
  <c r="F820" i="42" s="1"/>
  <c r="F821" i="42" s="1"/>
  <c r="F822" i="42" s="1"/>
  <c r="F823" i="42" s="1"/>
  <c r="F824" i="42" s="1"/>
  <c r="F825" i="42" s="1"/>
  <c r="F826" i="42" s="1"/>
  <c r="F827" i="42" s="1"/>
  <c r="F828" i="42" s="1"/>
  <c r="F829" i="42" s="1"/>
  <c r="F830" i="42" s="1"/>
  <c r="F831" i="42" s="1"/>
  <c r="F832" i="42" s="1"/>
  <c r="F833" i="42" s="1"/>
  <c r="F834" i="42" s="1"/>
  <c r="F835" i="42" s="1"/>
  <c r="F836" i="42" s="1"/>
  <c r="F837" i="42" s="1"/>
  <c r="F838" i="42" s="1"/>
  <c r="F839" i="42" s="1"/>
  <c r="F840" i="42" s="1"/>
  <c r="F841" i="42" s="1"/>
  <c r="F842" i="42" s="1"/>
  <c r="F843" i="42" s="1"/>
  <c r="F844" i="42" s="1"/>
  <c r="F845" i="42" s="1"/>
  <c r="F846" i="42" s="1"/>
  <c r="F847" i="42" s="1"/>
  <c r="F848" i="42" s="1"/>
  <c r="F849" i="42" s="1"/>
  <c r="F850" i="42" s="1"/>
  <c r="F851" i="42" s="1"/>
  <c r="F852" i="42" s="1"/>
  <c r="F853" i="42" s="1"/>
  <c r="F854" i="42" s="1"/>
  <c r="F855" i="42" s="1"/>
  <c r="F856" i="42" s="1"/>
  <c r="F857" i="42" s="1"/>
  <c r="F858" i="42" s="1"/>
  <c r="F859" i="42" s="1"/>
  <c r="F860" i="42" s="1"/>
  <c r="F861" i="42" s="1"/>
  <c r="F862" i="42" s="1"/>
  <c r="F863" i="42" s="1"/>
  <c r="F864" i="42" s="1"/>
  <c r="F865" i="42" s="1"/>
  <c r="F866" i="42" s="1"/>
  <c r="F867" i="42" s="1"/>
  <c r="F868" i="42" s="1"/>
  <c r="F869" i="42" s="1"/>
  <c r="F870" i="42" s="1"/>
  <c r="F871" i="42" s="1"/>
  <c r="F872" i="42" s="1"/>
  <c r="F873" i="42" s="1"/>
  <c r="F874" i="42" s="1"/>
  <c r="F875" i="42" s="1"/>
  <c r="F876" i="42" s="1"/>
  <c r="F877" i="42" s="1"/>
  <c r="F878" i="42" s="1"/>
  <c r="F879" i="42" s="1"/>
  <c r="F880" i="42" s="1"/>
  <c r="F881" i="42" s="1"/>
  <c r="F882" i="42" s="1"/>
  <c r="F883" i="42" s="1"/>
  <c r="F884" i="42" s="1"/>
  <c r="F885" i="42" s="1"/>
  <c r="F886" i="42" s="1"/>
  <c r="F887" i="42" s="1"/>
  <c r="F888" i="42" s="1"/>
  <c r="F889" i="42" s="1"/>
  <c r="F890" i="42" s="1"/>
  <c r="F891" i="42" s="1"/>
  <c r="F892" i="42" s="1"/>
  <c r="F893" i="42" s="1"/>
  <c r="F894" i="42" s="1"/>
  <c r="F895" i="42" s="1"/>
  <c r="F896" i="42" s="1"/>
  <c r="F897" i="42" s="1"/>
  <c r="F898" i="42" s="1"/>
  <c r="F899" i="42" s="1"/>
  <c r="F900" i="42" s="1"/>
  <c r="F901" i="42" s="1"/>
  <c r="F902" i="42" s="1"/>
  <c r="F903" i="42" s="1"/>
  <c r="F904" i="42" s="1"/>
  <c r="F905" i="42" s="1"/>
  <c r="F906" i="42" s="1"/>
  <c r="F907" i="42" s="1"/>
  <c r="F908" i="42" s="1"/>
  <c r="F909" i="42" s="1"/>
  <c r="F910" i="42" s="1"/>
  <c r="F911" i="42" s="1"/>
  <c r="F912" i="42" s="1"/>
  <c r="F913" i="42" s="1"/>
  <c r="F914" i="42" s="1"/>
  <c r="F915" i="42" s="1"/>
  <c r="F916" i="42" s="1"/>
  <c r="F917" i="42" s="1"/>
  <c r="F918" i="42" s="1"/>
  <c r="F919" i="42" s="1"/>
  <c r="F920" i="42" s="1"/>
  <c r="F921" i="42" s="1"/>
  <c r="F922" i="42" s="1"/>
  <c r="F923" i="42" s="1"/>
  <c r="F924" i="42" s="1"/>
  <c r="F925" i="42" s="1"/>
  <c r="F926" i="42" s="1"/>
  <c r="F927" i="42" s="1"/>
  <c r="F928" i="42" s="1"/>
  <c r="F929" i="42" s="1"/>
  <c r="F930" i="42" s="1"/>
  <c r="F931" i="42" s="1"/>
  <c r="F932" i="42" s="1"/>
  <c r="F933" i="42" s="1"/>
  <c r="F934" i="42" s="1"/>
  <c r="F935" i="42" s="1"/>
  <c r="F936" i="42" s="1"/>
  <c r="F937" i="42" s="1"/>
  <c r="F938" i="42" s="1"/>
  <c r="F939" i="42" s="1"/>
  <c r="F940" i="42" s="1"/>
  <c r="F941" i="42" s="1"/>
  <c r="F942" i="42" s="1"/>
  <c r="F943" i="42" s="1"/>
  <c r="F944" i="42" s="1"/>
  <c r="F945" i="42" s="1"/>
  <c r="F946" i="42" s="1"/>
  <c r="F947" i="42" s="1"/>
  <c r="F948" i="42" s="1"/>
  <c r="F949" i="42" s="1"/>
  <c r="F950" i="42" s="1"/>
  <c r="F951" i="42" s="1"/>
  <c r="F952" i="42" s="1"/>
  <c r="F953" i="42" s="1"/>
  <c r="F954" i="42" s="1"/>
  <c r="F955" i="42" s="1"/>
  <c r="F956" i="42" s="1"/>
  <c r="F957" i="42" s="1"/>
  <c r="F958" i="42" s="1"/>
  <c r="F959" i="42" s="1"/>
  <c r="F960" i="42" s="1"/>
  <c r="F961" i="42" s="1"/>
  <c r="F962" i="42" s="1"/>
  <c r="F963" i="42" s="1"/>
  <c r="F964" i="42" s="1"/>
  <c r="F965" i="42" s="1"/>
  <c r="F966" i="42" s="1"/>
  <c r="F967" i="42" s="1"/>
  <c r="F968" i="42" s="1"/>
  <c r="F969" i="42" s="1"/>
  <c r="F970" i="42" s="1"/>
  <c r="F971" i="42" s="1"/>
  <c r="F972" i="42" s="1"/>
  <c r="F973" i="42" s="1"/>
  <c r="F974" i="42" s="1"/>
  <c r="F975" i="42" s="1"/>
  <c r="F976" i="42" s="1"/>
  <c r="F977" i="42" s="1"/>
  <c r="F978" i="42" s="1"/>
  <c r="F979" i="42" s="1"/>
  <c r="F980" i="42" s="1"/>
  <c r="F981" i="42" s="1"/>
  <c r="F982" i="42" s="1"/>
  <c r="F983" i="42" s="1"/>
  <c r="F984" i="42" s="1"/>
  <c r="F985" i="42" s="1"/>
  <c r="F986" i="42" s="1"/>
  <c r="F987" i="42" s="1"/>
  <c r="F988" i="42" s="1"/>
  <c r="F989" i="42" s="1"/>
  <c r="F990" i="42" s="1"/>
  <c r="F991" i="42" s="1"/>
  <c r="F992" i="42" s="1"/>
  <c r="F993" i="42" s="1"/>
  <c r="F994" i="42" s="1"/>
  <c r="F995" i="42" s="1"/>
  <c r="F996" i="42" s="1"/>
  <c r="F997" i="42" s="1"/>
  <c r="F998" i="42" s="1"/>
  <c r="F999" i="42" s="1"/>
  <c r="F1000" i="42" s="1"/>
  <c r="F1001" i="42" s="1"/>
  <c r="F1002" i="42" s="1"/>
  <c r="F1003" i="42" s="1"/>
  <c r="F1004" i="42" s="1"/>
  <c r="F1005" i="42" s="1"/>
  <c r="F1006" i="42" s="1"/>
  <c r="F1007" i="42" s="1"/>
  <c r="F1008" i="42" s="1"/>
  <c r="F1009" i="42" s="1"/>
  <c r="F1010" i="42" s="1"/>
  <c r="F1011" i="42" s="1"/>
  <c r="F1012" i="42" s="1"/>
  <c r="F1013" i="42" s="1"/>
  <c r="F1014" i="42" s="1"/>
  <c r="F1015" i="42" s="1"/>
  <c r="F1016" i="42" s="1"/>
  <c r="F1017" i="42" s="1"/>
  <c r="F1018" i="42" s="1"/>
  <c r="F1019" i="42" s="1"/>
  <c r="F1020" i="42" s="1"/>
  <c r="F1021" i="42" s="1"/>
  <c r="F1022" i="42" s="1"/>
  <c r="F1023" i="42" s="1"/>
  <c r="F1024" i="42" s="1"/>
  <c r="F1025" i="42" s="1"/>
  <c r="F1026" i="42" s="1"/>
  <c r="F1027" i="42" s="1"/>
  <c r="F1028" i="42" s="1"/>
  <c r="F1029" i="42" s="1"/>
  <c r="F1030" i="42" s="1"/>
  <c r="F1031" i="42" s="1"/>
  <c r="F1032" i="42" s="1"/>
  <c r="F1033" i="42" s="1"/>
  <c r="F1034" i="42" s="1"/>
  <c r="F1035" i="42" s="1"/>
  <c r="F1036" i="42" s="1"/>
  <c r="F1037" i="42" s="1"/>
  <c r="F1038" i="42" s="1"/>
  <c r="F1039" i="42" s="1"/>
  <c r="F1040" i="42" s="1"/>
  <c r="F1041" i="42" s="1"/>
  <c r="F1042" i="42" s="1"/>
  <c r="F1043" i="42" s="1"/>
  <c r="F1044" i="42" s="1"/>
  <c r="F1045" i="42" s="1"/>
  <c r="F1046" i="42" s="1"/>
  <c r="F1047" i="42" s="1"/>
  <c r="F1048" i="42" s="1"/>
  <c r="F1049" i="42" s="1"/>
  <c r="F1050" i="42" s="1"/>
  <c r="F1051" i="42" s="1"/>
  <c r="F1052" i="42" s="1"/>
  <c r="F1053" i="42" s="1"/>
  <c r="F1054" i="42" s="1"/>
  <c r="F1055" i="42" s="1"/>
  <c r="F1056" i="42" s="1"/>
  <c r="F1057" i="42" s="1"/>
  <c r="F1058" i="42" s="1"/>
  <c r="F1059" i="42" s="1"/>
  <c r="F1060" i="42" s="1"/>
  <c r="F1061" i="42" s="1"/>
  <c r="F1062" i="42" s="1"/>
  <c r="F1063" i="42" s="1"/>
  <c r="F1064" i="42" s="1"/>
  <c r="F1065" i="42" s="1"/>
  <c r="F1066" i="42" s="1"/>
  <c r="F1067" i="42" s="1"/>
  <c r="F1068" i="42" s="1"/>
  <c r="F1069" i="42" s="1"/>
  <c r="F1070" i="42" s="1"/>
  <c r="F1071" i="42" s="1"/>
  <c r="F1072" i="42" s="1"/>
  <c r="F1073" i="42" s="1"/>
  <c r="F1074" i="42" s="1"/>
  <c r="F1075" i="42" s="1"/>
  <c r="F1076" i="42" s="1"/>
  <c r="F1077" i="42" s="1"/>
  <c r="F1078" i="42" s="1"/>
  <c r="F1079" i="42" s="1"/>
  <c r="F1080" i="42" s="1"/>
  <c r="F1081" i="42" s="1"/>
  <c r="F1082" i="42" s="1"/>
  <c r="F1083" i="42" s="1"/>
  <c r="F1084" i="42" s="1"/>
  <c r="F1085" i="42" s="1"/>
  <c r="F1086" i="42" s="1"/>
  <c r="F1087" i="42" s="1"/>
  <c r="F1088" i="42" s="1"/>
  <c r="F1089" i="42" s="1"/>
  <c r="F1090" i="42" s="1"/>
  <c r="F1091" i="42" s="1"/>
  <c r="F1092" i="42" s="1"/>
  <c r="F1093" i="42" s="1"/>
  <c r="F1094" i="42" s="1"/>
  <c r="F1095" i="42" s="1"/>
  <c r="F1096" i="42" s="1"/>
  <c r="F1097" i="42" s="1"/>
  <c r="F1098" i="42" s="1"/>
  <c r="F1099" i="42" s="1"/>
  <c r="F1100" i="42" s="1"/>
  <c r="F1101" i="42" s="1"/>
  <c r="F1102" i="42" s="1"/>
  <c r="F1103" i="42" s="1"/>
  <c r="F1104" i="42" s="1"/>
  <c r="F1105" i="42" s="1"/>
  <c r="F1106" i="42" s="1"/>
  <c r="F1107" i="42" s="1"/>
  <c r="F1108" i="42" s="1"/>
  <c r="F1109" i="42" s="1"/>
  <c r="F1110" i="42" s="1"/>
  <c r="F1111" i="42" s="1"/>
  <c r="F1112" i="42" s="1"/>
  <c r="F1113" i="42" s="1"/>
  <c r="F1114" i="42" s="1"/>
  <c r="F1115" i="42" s="1"/>
  <c r="F1116" i="42" s="1"/>
  <c r="F1117" i="42" s="1"/>
  <c r="F1118" i="42" s="1"/>
  <c r="F1119" i="42" s="1"/>
  <c r="F1120" i="42" s="1"/>
  <c r="F1121" i="42" s="1"/>
  <c r="F1122" i="42" s="1"/>
  <c r="F1123" i="42" s="1"/>
  <c r="F1124" i="42" s="1"/>
  <c r="F1125" i="42" s="1"/>
  <c r="F1126" i="42" s="1"/>
  <c r="F1127" i="42" s="1"/>
  <c r="F1128" i="42" s="1"/>
  <c r="F1129" i="42" s="1"/>
  <c r="F1130" i="42" s="1"/>
  <c r="F1131" i="42" s="1"/>
  <c r="F1132" i="42" s="1"/>
  <c r="F1133" i="42" s="1"/>
  <c r="F1134" i="42" s="1"/>
  <c r="F1135" i="42" s="1"/>
  <c r="F1136" i="42" s="1"/>
  <c r="F1137" i="42" s="1"/>
  <c r="F1138" i="42" s="1"/>
  <c r="F1139" i="42" s="1"/>
  <c r="F1140" i="42" s="1"/>
  <c r="F1141" i="42" s="1"/>
  <c r="F1142" i="42" s="1"/>
  <c r="F1143" i="42" s="1"/>
  <c r="F1144" i="42" s="1"/>
  <c r="F1145" i="42" s="1"/>
  <c r="F1146" i="42" s="1"/>
  <c r="F1147" i="42" s="1"/>
  <c r="F1148" i="42" s="1"/>
  <c r="F1149" i="42" s="1"/>
  <c r="F1150" i="42" s="1"/>
  <c r="F1151" i="42" s="1"/>
  <c r="F1152" i="42" s="1"/>
  <c r="F1153" i="42" s="1"/>
  <c r="F1154" i="42" s="1"/>
  <c r="F1155" i="42" s="1"/>
  <c r="F1156" i="42" s="1"/>
  <c r="F1157" i="42" s="1"/>
  <c r="F1158" i="42" s="1"/>
  <c r="F1159" i="42" s="1"/>
  <c r="F1160" i="42" s="1"/>
  <c r="F1161" i="42" s="1"/>
  <c r="F1162" i="42" s="1"/>
  <c r="F1163" i="42" s="1"/>
  <c r="F1164" i="42" s="1"/>
  <c r="F1165" i="42" s="1"/>
  <c r="F1166" i="42" s="1"/>
  <c r="F1167" i="42" s="1"/>
  <c r="F1168" i="42" s="1"/>
  <c r="F1169" i="42" s="1"/>
  <c r="F1170" i="42" s="1"/>
  <c r="F1171" i="42" s="1"/>
  <c r="F1172" i="42" s="1"/>
  <c r="F1173" i="42" s="1"/>
  <c r="F1174" i="42" s="1"/>
  <c r="F1175" i="42" s="1"/>
  <c r="F1176" i="42" s="1"/>
  <c r="F1177" i="42" s="1"/>
  <c r="F1178" i="42" s="1"/>
  <c r="F1179" i="42" s="1"/>
  <c r="F1180" i="42" s="1"/>
  <c r="F1181" i="42" s="1"/>
  <c r="F1182" i="42" s="1"/>
  <c r="F1183" i="42" s="1"/>
  <c r="F1184" i="42" s="1"/>
  <c r="F1185" i="42" s="1"/>
  <c r="F1186" i="42" s="1"/>
  <c r="F1187" i="42" s="1"/>
  <c r="F1188" i="42" s="1"/>
  <c r="F1189" i="42" s="1"/>
  <c r="F1190" i="42" s="1"/>
  <c r="F1191" i="42" s="1"/>
  <c r="F1192" i="42" s="1"/>
  <c r="F1193" i="42" s="1"/>
  <c r="F1194" i="42" s="1"/>
  <c r="F1195" i="42" s="1"/>
  <c r="F1196" i="42" s="1"/>
  <c r="F1197" i="42" s="1"/>
  <c r="F1198" i="42" s="1"/>
  <c r="F1199" i="42" s="1"/>
  <c r="F1200" i="42" s="1"/>
  <c r="F1201" i="42" s="1"/>
  <c r="F1202" i="42" s="1"/>
  <c r="F1203" i="42" s="1"/>
  <c r="F1204" i="42" s="1"/>
  <c r="F1205" i="42" s="1"/>
  <c r="F1206" i="42" s="1"/>
  <c r="F1207" i="42" s="1"/>
  <c r="F1208" i="42" s="1"/>
  <c r="F1209" i="42" s="1"/>
  <c r="F1210" i="42" s="1"/>
  <c r="F1211" i="42" s="1"/>
  <c r="F1212" i="42" s="1"/>
  <c r="F1213" i="42" s="1"/>
  <c r="F1214" i="42" s="1"/>
  <c r="F1215" i="42" s="1"/>
  <c r="F1216" i="42" s="1"/>
  <c r="F1217" i="42" s="1"/>
  <c r="F1218" i="42" s="1"/>
  <c r="F1219" i="42" s="1"/>
  <c r="F1220" i="42" s="1"/>
  <c r="F1221" i="42" s="1"/>
  <c r="F1222" i="42" s="1"/>
  <c r="F1223" i="42" s="1"/>
  <c r="F1224" i="42" s="1"/>
  <c r="F1225" i="42" s="1"/>
  <c r="F1226" i="42" s="1"/>
  <c r="F1227" i="42" s="1"/>
  <c r="F1228" i="42" s="1"/>
  <c r="F1229" i="42" s="1"/>
  <c r="F1230" i="42" s="1"/>
  <c r="F1231" i="42" s="1"/>
  <c r="F1232" i="42" s="1"/>
  <c r="F1233" i="42" s="1"/>
  <c r="F1234" i="42" s="1"/>
  <c r="F1235" i="42" s="1"/>
  <c r="F1236" i="42" s="1"/>
  <c r="F1237" i="42" s="1"/>
  <c r="F1238" i="42" s="1"/>
  <c r="F1239" i="42" s="1"/>
  <c r="F1240" i="42" s="1"/>
  <c r="F1241" i="42" s="1"/>
  <c r="F1242" i="42" s="1"/>
  <c r="F1243" i="42" s="1"/>
  <c r="F1244" i="42" s="1"/>
  <c r="F1245" i="42" s="1"/>
  <c r="F1246" i="42" s="1"/>
  <c r="F1247" i="42" s="1"/>
  <c r="F1248" i="42" s="1"/>
  <c r="F1249" i="42" s="1"/>
  <c r="F1250" i="42" s="1"/>
  <c r="F1251" i="42" s="1"/>
  <c r="F1252" i="42" s="1"/>
  <c r="F1253" i="42" s="1"/>
  <c r="F1254" i="42" s="1"/>
  <c r="F1255" i="42" s="1"/>
  <c r="F1256" i="42" s="1"/>
  <c r="F1257" i="42" s="1"/>
  <c r="F1258" i="42" s="1"/>
  <c r="F1259" i="42" s="1"/>
  <c r="F1260" i="42" s="1"/>
  <c r="F1261" i="42" s="1"/>
  <c r="F1262" i="42" s="1"/>
  <c r="F1263" i="42" s="1"/>
  <c r="F1264" i="42" s="1"/>
  <c r="F1265" i="42" s="1"/>
  <c r="F1266" i="42" s="1"/>
  <c r="F1267" i="42" s="1"/>
  <c r="F1268" i="42" s="1"/>
  <c r="F1269" i="42" s="1"/>
  <c r="F1270" i="42" s="1"/>
  <c r="F1271" i="42" s="1"/>
  <c r="F1272" i="42" s="1"/>
  <c r="F1273" i="42" s="1"/>
  <c r="F1274" i="42" s="1"/>
  <c r="F1275" i="42" s="1"/>
  <c r="F1276" i="42" s="1"/>
  <c r="F1277" i="42" s="1"/>
  <c r="F1278" i="42" s="1"/>
  <c r="F1279" i="42" s="1"/>
  <c r="F1280" i="42" s="1"/>
  <c r="F1281" i="42" s="1"/>
  <c r="F1282" i="42" s="1"/>
  <c r="F1283" i="42" s="1"/>
  <c r="F1284" i="42" s="1"/>
  <c r="F1285" i="42" s="1"/>
  <c r="F1286" i="42" s="1"/>
  <c r="F1287" i="42" s="1"/>
  <c r="F1288" i="42" s="1"/>
  <c r="F1289" i="42" s="1"/>
  <c r="F1290" i="42" s="1"/>
  <c r="F1291" i="42" s="1"/>
  <c r="F1292" i="42" s="1"/>
  <c r="F1293" i="42" s="1"/>
  <c r="F1294" i="42" s="1"/>
  <c r="F1295" i="42" s="1"/>
  <c r="F1296" i="42" s="1"/>
  <c r="F1297" i="42" s="1"/>
  <c r="F1298" i="42" s="1"/>
  <c r="F1299" i="42" s="1"/>
  <c r="F1300" i="42" s="1"/>
  <c r="F1301" i="42" s="1"/>
  <c r="F1302" i="42" s="1"/>
  <c r="F1303" i="42" s="1"/>
  <c r="F1304" i="42" s="1"/>
  <c r="F1305" i="42" s="1"/>
  <c r="F1306" i="42" s="1"/>
  <c r="F1307" i="42" s="1"/>
  <c r="F1308" i="42" s="1"/>
  <c r="F1309" i="42" s="1"/>
  <c r="F1310" i="42" s="1"/>
  <c r="F1311" i="42" s="1"/>
  <c r="F1312" i="42" s="1"/>
  <c r="F1313" i="42" s="1"/>
  <c r="F1314" i="42" s="1"/>
  <c r="F1315" i="42" s="1"/>
  <c r="F1316" i="42" s="1"/>
  <c r="F1317" i="42" s="1"/>
  <c r="F1318" i="42" s="1"/>
  <c r="F1319" i="42" s="1"/>
  <c r="F1320" i="42" s="1"/>
  <c r="F1321" i="42" s="1"/>
  <c r="F1322" i="42" s="1"/>
  <c r="F1323" i="42" s="1"/>
  <c r="F1324" i="42" s="1"/>
  <c r="F1325" i="42" s="1"/>
  <c r="F1326" i="42" s="1"/>
  <c r="F1327" i="42" s="1"/>
  <c r="F1328" i="42" s="1"/>
  <c r="F1329" i="42" s="1"/>
  <c r="F1330" i="42" s="1"/>
  <c r="F1331" i="42" s="1"/>
  <c r="F1332" i="42" s="1"/>
  <c r="F1333" i="42" s="1"/>
  <c r="F1334" i="42" s="1"/>
  <c r="F1335" i="42" s="1"/>
  <c r="F1336" i="42" s="1"/>
  <c r="F1337" i="42" s="1"/>
  <c r="F1338" i="42" s="1"/>
  <c r="F1339" i="42" s="1"/>
  <c r="F1340" i="42" s="1"/>
  <c r="F1341" i="42" s="1"/>
  <c r="F1342" i="42" s="1"/>
  <c r="F1343" i="42" s="1"/>
  <c r="F1344" i="42" s="1"/>
  <c r="F1345" i="42" s="1"/>
  <c r="F1346" i="42" s="1"/>
  <c r="F1347" i="42" s="1"/>
  <c r="F1348" i="42" s="1"/>
  <c r="F1349" i="42" s="1"/>
  <c r="F1350" i="42" s="1"/>
  <c r="F1351" i="42" s="1"/>
  <c r="F1352" i="42" s="1"/>
  <c r="F1353" i="42" s="1"/>
  <c r="F1354" i="42" s="1"/>
  <c r="F1355" i="42" s="1"/>
  <c r="F1356" i="42" s="1"/>
  <c r="F1357" i="42" s="1"/>
  <c r="F1358" i="42" s="1"/>
  <c r="F1359" i="42" s="1"/>
  <c r="F1360" i="42" s="1"/>
  <c r="F1361" i="42" s="1"/>
  <c r="F1362" i="42" s="1"/>
  <c r="F1363" i="42" s="1"/>
  <c r="F1364" i="42" s="1"/>
  <c r="F1365" i="42" s="1"/>
  <c r="F1366" i="42" s="1"/>
  <c r="F1367" i="42" s="1"/>
  <c r="F1368" i="42" s="1"/>
  <c r="F1369" i="42" s="1"/>
  <c r="F1370" i="42" s="1"/>
  <c r="F1371" i="42" s="1"/>
  <c r="F1372" i="42" s="1"/>
  <c r="F1373" i="42" s="1"/>
  <c r="F1374" i="42" s="1"/>
  <c r="F1375" i="42" s="1"/>
  <c r="F1376" i="42" s="1"/>
  <c r="F1377" i="42" s="1"/>
  <c r="F1378" i="42" s="1"/>
  <c r="F1379" i="42" s="1"/>
  <c r="F1380" i="42" s="1"/>
  <c r="F1381" i="42" s="1"/>
  <c r="F1382" i="42" s="1"/>
  <c r="F1383" i="42" s="1"/>
  <c r="F1384" i="42" s="1"/>
  <c r="F1385" i="42" s="1"/>
  <c r="F1386" i="42" s="1"/>
  <c r="F1387" i="42" s="1"/>
  <c r="F1388" i="42" s="1"/>
  <c r="F1389" i="42" s="1"/>
  <c r="F1390" i="42" s="1"/>
  <c r="F1391" i="42" s="1"/>
  <c r="F1392" i="42" s="1"/>
  <c r="F1393" i="42" s="1"/>
  <c r="F1394" i="42" s="1"/>
  <c r="F1395" i="42" s="1"/>
  <c r="F1396" i="42" s="1"/>
  <c r="F1397" i="42" s="1"/>
  <c r="F1398" i="42" s="1"/>
  <c r="F1399" i="42" s="1"/>
  <c r="F1400" i="42" s="1"/>
  <c r="F1401" i="42" s="1"/>
  <c r="F1402" i="42" s="1"/>
  <c r="F1403" i="42" s="1"/>
  <c r="F1404" i="42" s="1"/>
  <c r="F1405" i="42" s="1"/>
  <c r="F1406" i="42" s="1"/>
  <c r="F1407" i="42" s="1"/>
  <c r="F1408" i="42" s="1"/>
  <c r="F1409" i="42" s="1"/>
  <c r="F1410" i="42" s="1"/>
  <c r="F1411" i="42" s="1"/>
  <c r="F1412" i="42" s="1"/>
  <c r="F1413" i="42" s="1"/>
  <c r="F1414" i="42" s="1"/>
  <c r="F1415" i="42" s="1"/>
  <c r="F1416" i="42" s="1"/>
  <c r="F1417" i="42" s="1"/>
  <c r="F1418" i="42" s="1"/>
  <c r="F1419" i="42" s="1"/>
  <c r="F1420" i="42" s="1"/>
  <c r="F1421" i="42" s="1"/>
  <c r="F1422" i="42" s="1"/>
  <c r="F1423" i="42" s="1"/>
  <c r="F1424" i="42" s="1"/>
  <c r="F1425" i="42" s="1"/>
  <c r="F1426" i="42" s="1"/>
  <c r="F1427" i="42" s="1"/>
  <c r="F1428" i="42" s="1"/>
  <c r="F1429" i="42" s="1"/>
  <c r="F1430" i="42" s="1"/>
  <c r="F1431" i="42" s="1"/>
  <c r="F1432" i="42" s="1"/>
  <c r="F1433" i="42" s="1"/>
  <c r="F1434" i="42" s="1"/>
  <c r="F1435" i="42" s="1"/>
  <c r="F1436" i="42" s="1"/>
  <c r="F1437" i="42" s="1"/>
  <c r="F1438" i="42" s="1"/>
  <c r="F1439" i="42" s="1"/>
  <c r="F1440" i="42" s="1"/>
  <c r="F1441" i="42" s="1"/>
  <c r="F1442" i="42" s="1"/>
  <c r="F1443" i="42" s="1"/>
  <c r="F1444" i="42" s="1"/>
  <c r="F1445" i="42" s="1"/>
  <c r="F1446" i="42" s="1"/>
  <c r="F1447" i="42" s="1"/>
  <c r="F1448" i="42" s="1"/>
  <c r="F1449" i="42" s="1"/>
  <c r="F1450" i="42" s="1"/>
  <c r="F1451" i="42" s="1"/>
  <c r="F1452" i="42" s="1"/>
  <c r="F1453" i="42" s="1"/>
  <c r="F1454" i="42" s="1"/>
  <c r="F1455" i="42" s="1"/>
  <c r="F1456" i="42" s="1"/>
  <c r="F1457" i="42" s="1"/>
  <c r="F1458" i="42" s="1"/>
  <c r="F1459" i="42" s="1"/>
  <c r="F1460" i="42" s="1"/>
  <c r="F1461" i="42" s="1"/>
  <c r="F1462" i="42" s="1"/>
  <c r="F1463" i="42" s="1"/>
  <c r="F1464" i="42" s="1"/>
  <c r="F1465" i="42" s="1"/>
  <c r="F1466" i="42" s="1"/>
  <c r="F1467" i="42" s="1"/>
  <c r="F1468" i="42" s="1"/>
  <c r="F1469" i="42" s="1"/>
  <c r="F1470" i="42" s="1"/>
  <c r="F1471" i="42" s="1"/>
  <c r="F1472" i="42" s="1"/>
  <c r="F1473" i="42" s="1"/>
  <c r="F1474" i="42" s="1"/>
  <c r="F1475" i="42" s="1"/>
  <c r="F1476" i="42" s="1"/>
  <c r="F1477" i="42" s="1"/>
  <c r="F1478" i="42" s="1"/>
  <c r="F1479" i="42" s="1"/>
  <c r="F1480" i="42" s="1"/>
  <c r="F1481" i="42" s="1"/>
  <c r="F1482" i="42" s="1"/>
  <c r="F1483" i="42" s="1"/>
  <c r="F1484" i="42" s="1"/>
  <c r="F1485" i="42" s="1"/>
  <c r="F1486" i="42" s="1"/>
  <c r="F1487" i="42" s="1"/>
  <c r="F1488" i="42" s="1"/>
  <c r="F1489" i="42" s="1"/>
  <c r="F1490" i="42" s="1"/>
  <c r="F1491" i="42" s="1"/>
  <c r="F1492" i="42" s="1"/>
  <c r="F1493" i="42" s="1"/>
  <c r="F1494" i="42" s="1"/>
  <c r="F1495" i="42" s="1"/>
  <c r="F1496" i="42" s="1"/>
  <c r="F1497" i="42" s="1"/>
  <c r="F1498" i="42" s="1"/>
  <c r="F1499" i="42" s="1"/>
  <c r="F1500" i="42" s="1"/>
  <c r="F1501" i="42" s="1"/>
  <c r="F1502" i="42" s="1"/>
  <c r="F1503" i="42" s="1"/>
  <c r="F1504" i="42" s="1"/>
  <c r="F1505" i="42" s="1"/>
  <c r="F1506" i="42" s="1"/>
  <c r="F1507" i="42" s="1"/>
  <c r="F1508" i="42" s="1"/>
  <c r="F1509" i="42" s="1"/>
  <c r="F1510" i="42" s="1"/>
  <c r="F1511" i="42" s="1"/>
  <c r="F1512" i="42" s="1"/>
  <c r="F1513" i="42" s="1"/>
  <c r="F1514" i="42" s="1"/>
  <c r="F1515" i="42" s="1"/>
  <c r="F1516" i="42" s="1"/>
  <c r="F1517" i="42" s="1"/>
  <c r="F1518" i="42" s="1"/>
  <c r="F1519" i="42" s="1"/>
  <c r="F1520" i="42" s="1"/>
  <c r="F1521" i="42" s="1"/>
  <c r="F1522" i="42" s="1"/>
  <c r="F1523" i="42" s="1"/>
  <c r="F1524" i="42" s="1"/>
  <c r="F1525" i="42" s="1"/>
  <c r="F1526" i="42" s="1"/>
  <c r="F1527" i="42" s="1"/>
  <c r="F1528" i="42" s="1"/>
  <c r="F1529" i="42" s="1"/>
  <c r="F1530" i="42" s="1"/>
  <c r="F1531" i="42" s="1"/>
  <c r="F1532" i="42" s="1"/>
  <c r="F1533" i="42" s="1"/>
  <c r="F1534" i="42" s="1"/>
  <c r="F1535" i="42" s="1"/>
  <c r="F1536" i="42" s="1"/>
  <c r="F1537" i="42" s="1"/>
  <c r="F1538" i="42" s="1"/>
  <c r="F1539" i="42" s="1"/>
  <c r="F1540" i="42" s="1"/>
  <c r="F1541" i="42" s="1"/>
  <c r="F1542" i="42" s="1"/>
  <c r="F1543" i="42" s="1"/>
  <c r="F1544" i="42" s="1"/>
  <c r="F1545" i="42" s="1"/>
  <c r="F1546" i="42" s="1"/>
  <c r="F1547" i="42" s="1"/>
  <c r="F1548" i="42" s="1"/>
  <c r="F1549" i="42" s="1"/>
  <c r="F1550" i="42" s="1"/>
  <c r="F1551" i="42" s="1"/>
  <c r="F1552" i="42" s="1"/>
  <c r="F1553" i="42" s="1"/>
  <c r="F1554" i="42" s="1"/>
  <c r="F1555" i="42" s="1"/>
  <c r="F1556" i="42" s="1"/>
  <c r="F1557" i="42" s="1"/>
  <c r="F1558" i="42" s="1"/>
  <c r="F1559" i="42" s="1"/>
  <c r="F1560" i="42" s="1"/>
  <c r="F1561" i="42" s="1"/>
  <c r="F1562" i="42" s="1"/>
  <c r="F1563" i="42" s="1"/>
  <c r="F1564" i="42" s="1"/>
  <c r="F1565" i="42" s="1"/>
  <c r="F1566" i="42" s="1"/>
  <c r="F1567" i="42" s="1"/>
  <c r="F1568" i="42" s="1"/>
  <c r="F1569" i="42" s="1"/>
  <c r="F1570" i="42" s="1"/>
  <c r="F1571" i="42" s="1"/>
  <c r="F1572" i="42" s="1"/>
  <c r="F1573" i="42" s="1"/>
  <c r="F1574" i="42" s="1"/>
  <c r="F1575" i="42" s="1"/>
  <c r="F1576" i="42" s="1"/>
  <c r="F1577" i="42" s="1"/>
  <c r="F1578" i="42" s="1"/>
  <c r="F1579" i="42" s="1"/>
  <c r="F1580" i="42" s="1"/>
  <c r="F1581" i="42" s="1"/>
  <c r="F1582" i="42" s="1"/>
  <c r="F1583" i="42" s="1"/>
  <c r="F1584" i="42" s="1"/>
  <c r="F1585" i="42" s="1"/>
  <c r="F1586" i="42" s="1"/>
  <c r="F1587" i="42" s="1"/>
  <c r="F1588" i="42" s="1"/>
  <c r="F1589" i="42" s="1"/>
  <c r="F1590" i="42" s="1"/>
  <c r="F1591" i="42" s="1"/>
  <c r="F1592" i="42" s="1"/>
  <c r="F1593" i="42" s="1"/>
  <c r="F1594" i="42" s="1"/>
  <c r="F1595" i="42" s="1"/>
  <c r="F1596" i="42" s="1"/>
  <c r="F1597" i="42" s="1"/>
  <c r="F1598" i="42" s="1"/>
  <c r="F1599" i="42" s="1"/>
  <c r="F1600" i="42" s="1"/>
  <c r="F1601" i="42" s="1"/>
  <c r="F1602" i="42" s="1"/>
  <c r="F1603" i="42" s="1"/>
  <c r="F1604" i="42" s="1"/>
  <c r="F1605" i="42" s="1"/>
  <c r="F1606" i="42" s="1"/>
  <c r="F1607" i="42" s="1"/>
  <c r="F1608" i="42" s="1"/>
  <c r="F1609" i="42" s="1"/>
  <c r="F1610" i="42" s="1"/>
  <c r="F1611" i="42" s="1"/>
  <c r="F1612" i="42" s="1"/>
  <c r="F1613" i="42" s="1"/>
  <c r="F1614" i="42" s="1"/>
  <c r="F1615" i="42" s="1"/>
  <c r="F1616" i="42" s="1"/>
  <c r="F1617" i="42" s="1"/>
  <c r="F1618" i="42" s="1"/>
  <c r="F1619" i="42" s="1"/>
  <c r="F1620" i="42" s="1"/>
  <c r="F1621" i="42" s="1"/>
  <c r="F1622" i="42" s="1"/>
  <c r="F1623" i="42" s="1"/>
  <c r="F1624" i="42" s="1"/>
  <c r="F1625" i="42" s="1"/>
  <c r="F1626" i="42" s="1"/>
  <c r="F1627" i="42" s="1"/>
  <c r="F1628" i="42" s="1"/>
  <c r="F1629" i="42" s="1"/>
  <c r="F1630" i="42" s="1"/>
  <c r="F1631" i="42" s="1"/>
  <c r="F1632" i="42" s="1"/>
  <c r="F1633" i="42" s="1"/>
  <c r="F1634" i="42" s="1"/>
  <c r="F1635" i="42" s="1"/>
  <c r="F1636" i="42" s="1"/>
  <c r="F1637" i="42" s="1"/>
  <c r="F1638" i="42" s="1"/>
  <c r="F1639" i="42" s="1"/>
  <c r="F1640" i="42" s="1"/>
  <c r="F1641" i="42" s="1"/>
  <c r="F1642" i="42" s="1"/>
  <c r="F1643" i="42" s="1"/>
  <c r="F1644" i="42" s="1"/>
  <c r="F1645" i="42" s="1"/>
  <c r="F1646" i="42" s="1"/>
  <c r="F1647" i="42" s="1"/>
  <c r="F1648" i="42" s="1"/>
  <c r="F1649" i="42" s="1"/>
  <c r="F1650" i="42" s="1"/>
  <c r="F1651" i="42" s="1"/>
  <c r="F1652" i="42" s="1"/>
  <c r="F1653" i="42" s="1"/>
  <c r="F1654" i="42" s="1"/>
  <c r="F1655" i="42" s="1"/>
  <c r="F1656" i="42" s="1"/>
  <c r="F1657" i="42" s="1"/>
  <c r="F1658" i="42" s="1"/>
  <c r="F1659" i="42" s="1"/>
  <c r="F1660" i="42" s="1"/>
  <c r="F1661" i="42" s="1"/>
  <c r="F1662" i="42" s="1"/>
  <c r="F1663" i="42" s="1"/>
  <c r="F1664" i="42" s="1"/>
  <c r="F1665" i="42" s="1"/>
  <c r="F1666" i="42" s="1"/>
  <c r="F1667" i="42" s="1"/>
  <c r="F1668" i="42" s="1"/>
  <c r="F1669" i="42" s="1"/>
  <c r="F1670" i="42" s="1"/>
  <c r="F1671" i="42" s="1"/>
  <c r="F1672" i="42" s="1"/>
  <c r="F1673" i="42" s="1"/>
  <c r="F1674" i="42" s="1"/>
  <c r="F1675" i="42" s="1"/>
  <c r="F1676" i="42" s="1"/>
  <c r="F1677" i="42" s="1"/>
  <c r="F1678" i="42" s="1"/>
  <c r="F1679" i="42" s="1"/>
  <c r="F1680" i="42" s="1"/>
  <c r="F1681" i="42" s="1"/>
  <c r="F1682" i="42" s="1"/>
  <c r="F1683" i="42" s="1"/>
  <c r="F1684" i="42" s="1"/>
  <c r="F1685" i="42" s="1"/>
  <c r="F1686" i="42" s="1"/>
  <c r="F1687" i="42" s="1"/>
  <c r="F1688" i="42" s="1"/>
  <c r="F1689" i="42" s="1"/>
  <c r="F1690" i="42" s="1"/>
  <c r="F1691" i="42" s="1"/>
  <c r="F1692" i="42" s="1"/>
  <c r="F1693" i="42" s="1"/>
  <c r="F1694" i="42" s="1"/>
  <c r="F1695" i="42" s="1"/>
  <c r="F1696" i="42" s="1"/>
  <c r="F1697" i="42" s="1"/>
  <c r="F1698" i="42" s="1"/>
  <c r="F1699" i="42" s="1"/>
  <c r="F1700" i="42" s="1"/>
  <c r="F1701" i="42" s="1"/>
  <c r="F1702" i="42" s="1"/>
  <c r="F1703" i="42" s="1"/>
  <c r="F1704" i="42" s="1"/>
  <c r="F1705" i="42" s="1"/>
  <c r="F1706" i="42" s="1"/>
  <c r="F1707" i="42" s="1"/>
  <c r="F1708" i="42" s="1"/>
  <c r="F1709" i="42" s="1"/>
  <c r="F1710" i="42" s="1"/>
  <c r="F1711" i="42" s="1"/>
  <c r="F1712" i="42" s="1"/>
  <c r="F1713" i="42" s="1"/>
  <c r="F1714" i="42" s="1"/>
  <c r="F1715" i="42" s="1"/>
  <c r="F1716" i="42" s="1"/>
  <c r="F1717" i="42" s="1"/>
  <c r="F1718" i="42" s="1"/>
  <c r="F1719" i="42" s="1"/>
  <c r="F1720" i="42" s="1"/>
  <c r="F1721" i="42" s="1"/>
  <c r="F1722" i="42" s="1"/>
  <c r="F1723" i="42" s="1"/>
  <c r="F1724" i="42" s="1"/>
  <c r="F1725" i="42" s="1"/>
  <c r="F1726" i="42" s="1"/>
  <c r="F1727" i="42" s="1"/>
  <c r="F1728" i="42" s="1"/>
  <c r="F1729" i="42" s="1"/>
  <c r="F1730" i="42" s="1"/>
  <c r="F1731" i="42" s="1"/>
  <c r="F1732" i="42" s="1"/>
  <c r="F1733" i="42" s="1"/>
  <c r="F1734" i="42" s="1"/>
  <c r="F1735" i="42" s="1"/>
  <c r="F1736" i="42" s="1"/>
  <c r="F1737" i="42" s="1"/>
  <c r="F1738" i="42" s="1"/>
  <c r="F1739" i="42" s="1"/>
  <c r="F1740" i="42" s="1"/>
  <c r="F1741" i="42" s="1"/>
  <c r="F1742" i="42" s="1"/>
  <c r="F1743" i="42" s="1"/>
  <c r="F1744" i="42" s="1"/>
  <c r="F1745" i="42" s="1"/>
  <c r="F1746" i="42" s="1"/>
  <c r="F1747" i="42" s="1"/>
  <c r="F1748" i="42" s="1"/>
  <c r="F1749" i="42" s="1"/>
  <c r="F1750" i="42" s="1"/>
  <c r="F1751" i="42" s="1"/>
  <c r="F1752" i="42" s="1"/>
  <c r="F1753" i="42" s="1"/>
  <c r="F1754" i="42" s="1"/>
  <c r="F1755" i="42" s="1"/>
  <c r="F1756" i="42" s="1"/>
  <c r="F1757" i="42" s="1"/>
  <c r="F1758" i="42" s="1"/>
  <c r="F1759" i="42" s="1"/>
  <c r="F1760" i="42" s="1"/>
  <c r="F1761" i="42" s="1"/>
  <c r="F1762" i="42" s="1"/>
  <c r="F1763" i="42" s="1"/>
  <c r="F1764" i="42" s="1"/>
  <c r="F1765" i="42" s="1"/>
  <c r="F1766" i="42" s="1"/>
  <c r="F1767" i="42" s="1"/>
  <c r="F1768" i="42" s="1"/>
  <c r="F1769" i="42" s="1"/>
  <c r="F1770" i="42" s="1"/>
  <c r="F1771" i="42" s="1"/>
  <c r="F1772" i="42" s="1"/>
  <c r="F1773" i="42" s="1"/>
  <c r="F1774" i="42" s="1"/>
  <c r="F1775" i="42" s="1"/>
  <c r="F1776" i="42" s="1"/>
  <c r="F1777" i="42" s="1"/>
  <c r="F1778" i="42" s="1"/>
  <c r="F1779" i="42" s="1"/>
  <c r="F1780" i="42" s="1"/>
  <c r="F1781" i="42" s="1"/>
  <c r="F1782" i="42" s="1"/>
  <c r="F1783" i="42" s="1"/>
  <c r="F1784" i="42" s="1"/>
  <c r="F1785" i="42" s="1"/>
  <c r="F1786" i="42" s="1"/>
  <c r="F1787" i="42" s="1"/>
  <c r="F1788" i="42" s="1"/>
  <c r="F1789" i="42" s="1"/>
  <c r="F1790" i="42" s="1"/>
  <c r="F1791" i="42" s="1"/>
  <c r="F1792" i="42" s="1"/>
  <c r="F1793" i="42" s="1"/>
  <c r="F1794" i="42" s="1"/>
  <c r="F1795" i="42" s="1"/>
  <c r="F1796" i="42" s="1"/>
  <c r="F1797" i="42" s="1"/>
  <c r="F1798" i="42" s="1"/>
  <c r="F1799" i="42" s="1"/>
  <c r="F1800" i="42" s="1"/>
  <c r="F1801" i="42" s="1"/>
  <c r="F1802" i="42" s="1"/>
  <c r="F1803" i="42" s="1"/>
  <c r="F1804" i="42" s="1"/>
  <c r="F1805" i="42" s="1"/>
  <c r="F1806" i="42" s="1"/>
  <c r="F1807" i="42" s="1"/>
  <c r="F1808" i="42" s="1"/>
  <c r="F1809" i="42" s="1"/>
  <c r="F1810" i="42" s="1"/>
  <c r="F1811" i="42" s="1"/>
  <c r="F1812" i="42" s="1"/>
  <c r="F1813" i="42" s="1"/>
  <c r="F1814" i="42" s="1"/>
  <c r="F1815" i="42" s="1"/>
  <c r="F1816" i="42" s="1"/>
  <c r="F1817" i="42" s="1"/>
  <c r="F1818" i="42" s="1"/>
  <c r="F1819" i="42" s="1"/>
  <c r="F1820" i="42" s="1"/>
  <c r="F1821" i="42" s="1"/>
  <c r="F1822" i="42" s="1"/>
  <c r="F1823" i="42" s="1"/>
  <c r="F1824" i="42" s="1"/>
  <c r="F1825" i="42" s="1"/>
  <c r="F1826" i="42" s="1"/>
  <c r="F1827" i="42" s="1"/>
  <c r="F1828" i="42" s="1"/>
  <c r="F1829" i="42" s="1"/>
  <c r="F1830" i="42" s="1"/>
  <c r="F1831" i="42" s="1"/>
  <c r="F1832" i="42" s="1"/>
  <c r="F1833" i="42" s="1"/>
  <c r="F1834" i="42" s="1"/>
  <c r="F1835" i="42" s="1"/>
  <c r="F1836" i="42" s="1"/>
  <c r="F1837" i="42" s="1"/>
  <c r="F1838" i="42" s="1"/>
  <c r="F1839" i="42" s="1"/>
  <c r="F1840" i="42" s="1"/>
  <c r="F1841" i="42" s="1"/>
  <c r="F1842" i="42" s="1"/>
  <c r="F1843" i="42" s="1"/>
  <c r="F1844" i="42" s="1"/>
  <c r="F1845" i="42" s="1"/>
  <c r="F1846" i="42" s="1"/>
  <c r="F1847" i="42" s="1"/>
  <c r="F1848" i="42" s="1"/>
  <c r="F1849" i="42" s="1"/>
  <c r="F1850" i="42" s="1"/>
  <c r="F1851" i="42" s="1"/>
  <c r="F1852" i="42" s="1"/>
  <c r="F1853" i="42" s="1"/>
  <c r="F1854" i="42" s="1"/>
  <c r="F1855" i="42" s="1"/>
  <c r="F1856" i="42" s="1"/>
  <c r="F1857" i="42" s="1"/>
  <c r="F1858" i="42" s="1"/>
  <c r="F1859" i="42" s="1"/>
  <c r="F1860" i="42" s="1"/>
  <c r="F1861" i="42" s="1"/>
  <c r="F1862" i="42" s="1"/>
  <c r="F1863" i="42" s="1"/>
  <c r="F1864" i="42" s="1"/>
  <c r="F1865" i="42" s="1"/>
  <c r="F1866" i="42" s="1"/>
  <c r="F1867" i="42" s="1"/>
  <c r="F1868" i="42" s="1"/>
  <c r="F1869" i="42" s="1"/>
  <c r="F1870" i="42" s="1"/>
  <c r="F1871" i="42" s="1"/>
  <c r="F1872" i="42" s="1"/>
  <c r="F1873" i="42" s="1"/>
  <c r="F1874" i="42" s="1"/>
  <c r="F1875" i="42" s="1"/>
  <c r="F1876" i="42" s="1"/>
  <c r="F1877" i="42" s="1"/>
  <c r="F1878" i="42" s="1"/>
  <c r="F1879" i="42" s="1"/>
  <c r="F1880" i="42" s="1"/>
  <c r="F1881" i="42" s="1"/>
  <c r="F1882" i="42" s="1"/>
  <c r="F1883" i="42" s="1"/>
  <c r="F1884" i="42" s="1"/>
  <c r="F1885" i="42" s="1"/>
  <c r="F1886" i="42" s="1"/>
  <c r="F1887" i="42" s="1"/>
  <c r="F1888" i="42" s="1"/>
  <c r="F1889" i="42" s="1"/>
  <c r="F1890" i="42" s="1"/>
  <c r="F1891" i="42" s="1"/>
  <c r="F1892" i="42" s="1"/>
  <c r="F1893" i="42" s="1"/>
  <c r="F1894" i="42" s="1"/>
  <c r="F1895" i="42" s="1"/>
  <c r="F1896" i="42" s="1"/>
  <c r="F1897" i="42" s="1"/>
  <c r="F1898" i="42" s="1"/>
  <c r="F1899" i="42" s="1"/>
  <c r="F1900" i="42" s="1"/>
  <c r="F1901" i="42" s="1"/>
  <c r="F1902" i="42" s="1"/>
  <c r="F1903" i="42" s="1"/>
  <c r="F1904" i="42" s="1"/>
  <c r="F1905" i="42" s="1"/>
  <c r="F1906" i="42" s="1"/>
  <c r="F1907" i="42" s="1"/>
  <c r="F1908" i="42" s="1"/>
  <c r="F1909" i="42" s="1"/>
  <c r="F1910" i="42" s="1"/>
  <c r="F1911" i="42" s="1"/>
  <c r="F1912" i="42" s="1"/>
  <c r="F1913" i="42" s="1"/>
  <c r="F1914" i="42" s="1"/>
  <c r="F1915" i="42" s="1"/>
  <c r="F1916" i="42" s="1"/>
  <c r="F1917" i="42" s="1"/>
  <c r="F1918" i="42" s="1"/>
  <c r="F1919" i="42" s="1"/>
  <c r="F1920" i="42" s="1"/>
  <c r="F1921" i="42" s="1"/>
  <c r="F1922" i="42" s="1"/>
  <c r="F1923" i="42" s="1"/>
  <c r="F1924" i="42" s="1"/>
  <c r="F1925" i="42" s="1"/>
  <c r="F1926" i="42" s="1"/>
  <c r="F1927" i="42" s="1"/>
  <c r="F1928" i="42" s="1"/>
  <c r="F1929" i="42" s="1"/>
  <c r="F1930" i="42" s="1"/>
  <c r="F1931" i="42" s="1"/>
  <c r="F1932" i="42" s="1"/>
  <c r="F1933" i="42" s="1"/>
  <c r="F1934" i="42" s="1"/>
  <c r="F1935" i="42" s="1"/>
  <c r="F1936" i="42" s="1"/>
  <c r="F1937" i="42" s="1"/>
  <c r="F1938" i="42" s="1"/>
  <c r="F1939" i="42" s="1"/>
  <c r="F1940" i="42" s="1"/>
  <c r="F1941" i="42" s="1"/>
  <c r="F1942" i="42" s="1"/>
  <c r="F1943" i="42" s="1"/>
  <c r="F1944" i="42" s="1"/>
  <c r="F1945" i="42" s="1"/>
  <c r="F1946" i="42" s="1"/>
  <c r="F1947" i="42" s="1"/>
  <c r="F1948" i="42" s="1"/>
  <c r="F1949" i="42" s="1"/>
  <c r="F1950" i="42" s="1"/>
  <c r="F1951" i="42" s="1"/>
  <c r="F1952" i="42" s="1"/>
  <c r="F1953" i="42" s="1"/>
  <c r="F1954" i="42" s="1"/>
  <c r="F1955" i="42" s="1"/>
  <c r="F1956" i="42" s="1"/>
  <c r="F1957" i="42" s="1"/>
  <c r="F1958" i="42" s="1"/>
  <c r="F1959" i="42" s="1"/>
  <c r="F1960" i="42" s="1"/>
  <c r="F1961" i="42" s="1"/>
  <c r="F1962" i="42" s="1"/>
  <c r="F1963" i="42" s="1"/>
  <c r="F1964" i="42" s="1"/>
  <c r="F1965" i="42" s="1"/>
  <c r="F1966" i="42" s="1"/>
  <c r="F1967" i="42" s="1"/>
  <c r="F1968" i="42" s="1"/>
  <c r="F1969" i="42" s="1"/>
  <c r="F1970" i="42" s="1"/>
  <c r="F1971" i="42" s="1"/>
  <c r="F1972" i="42" s="1"/>
  <c r="F1973" i="42" s="1"/>
  <c r="F1974" i="42" s="1"/>
  <c r="F1975" i="42" s="1"/>
  <c r="F1976" i="42" s="1"/>
  <c r="F1977" i="42" s="1"/>
  <c r="F1978" i="42" s="1"/>
  <c r="F1979" i="42" s="1"/>
  <c r="F1980" i="42" s="1"/>
  <c r="F1981" i="42" s="1"/>
  <c r="F1982" i="42" s="1"/>
  <c r="F1983" i="42" s="1"/>
  <c r="F1984" i="42" s="1"/>
  <c r="F1985" i="42" s="1"/>
  <c r="F1986" i="42" s="1"/>
  <c r="F1987" i="42" s="1"/>
  <c r="F1988" i="42" s="1"/>
  <c r="F1989" i="42" s="1"/>
  <c r="F1990" i="42" s="1"/>
  <c r="F1991" i="42" s="1"/>
  <c r="F1992" i="42" s="1"/>
  <c r="F1993" i="42" s="1"/>
  <c r="F1994" i="42" s="1"/>
  <c r="F1995" i="42" s="1"/>
  <c r="F1996" i="42" s="1"/>
  <c r="F1997" i="42" s="1"/>
  <c r="F1998" i="42" s="1"/>
  <c r="F1999" i="42" s="1"/>
  <c r="F2000" i="42" s="1"/>
  <c r="F2001" i="42" s="1"/>
  <c r="F2002" i="42" s="1"/>
  <c r="E3" i="42"/>
  <c r="D3" i="42"/>
  <c r="E2" i="42"/>
  <c r="L20" i="43" l="1"/>
  <c r="H24" i="43"/>
  <c r="H26" i="43"/>
  <c r="D7" i="44"/>
  <c r="E6" i="44"/>
  <c r="D5" i="42"/>
  <c r="H23" i="43" l="1"/>
  <c r="H20" i="43"/>
  <c r="H21" i="43"/>
  <c r="H30" i="43"/>
  <c r="H32" i="43"/>
  <c r="D8" i="44"/>
  <c r="E7" i="44"/>
  <c r="E5" i="42"/>
  <c r="D6" i="42"/>
  <c r="E8" i="44" l="1"/>
  <c r="D9" i="44"/>
  <c r="E6" i="42"/>
  <c r="D7" i="42"/>
  <c r="D10" i="44" l="1"/>
  <c r="E9" i="44"/>
  <c r="D8" i="42"/>
  <c r="E7" i="42"/>
  <c r="D11" i="44" l="1"/>
  <c r="E10" i="44"/>
  <c r="D9" i="42"/>
  <c r="E8" i="42"/>
  <c r="D12" i="44" l="1"/>
  <c r="E11" i="44"/>
  <c r="E9" i="42"/>
  <c r="D10" i="42"/>
  <c r="E12" i="44" l="1"/>
  <c r="D13" i="44"/>
  <c r="E10" i="42"/>
  <c r="D11" i="42"/>
  <c r="E13" i="44" l="1"/>
  <c r="D14" i="44"/>
  <c r="D12" i="42"/>
  <c r="E11" i="42"/>
  <c r="D15" i="44" l="1"/>
  <c r="E14" i="44"/>
  <c r="D13" i="42"/>
  <c r="E12" i="42"/>
  <c r="D16" i="44" l="1"/>
  <c r="E15" i="44"/>
  <c r="D14" i="42"/>
  <c r="E13" i="42"/>
  <c r="E16" i="44" l="1"/>
  <c r="D17" i="44"/>
  <c r="E14" i="42"/>
  <c r="D15" i="42"/>
  <c r="E17" i="44" l="1"/>
  <c r="D18" i="44"/>
  <c r="E15" i="42"/>
  <c r="D16" i="42"/>
  <c r="D19" i="44" l="1"/>
  <c r="E18" i="44"/>
  <c r="D17" i="42"/>
  <c r="E16" i="42"/>
  <c r="D20" i="44" l="1"/>
  <c r="E19" i="44"/>
  <c r="D18" i="42"/>
  <c r="E17" i="42"/>
  <c r="E20" i="44" l="1"/>
  <c r="D21" i="44"/>
  <c r="E18" i="42"/>
  <c r="D19" i="42"/>
  <c r="D22" i="44" l="1"/>
  <c r="E21" i="44"/>
  <c r="E19" i="42"/>
  <c r="D20" i="42"/>
  <c r="D23" i="44" l="1"/>
  <c r="E22" i="44"/>
  <c r="D21" i="42"/>
  <c r="E20" i="42"/>
  <c r="D24" i="44" l="1"/>
  <c r="E23" i="44"/>
  <c r="D22" i="42"/>
  <c r="E21" i="42"/>
  <c r="E24" i="44" l="1"/>
  <c r="D25" i="44"/>
  <c r="E22" i="42"/>
  <c r="D23" i="42"/>
  <c r="E25" i="44" l="1"/>
  <c r="D26" i="44"/>
  <c r="E23" i="42"/>
  <c r="D24" i="42"/>
  <c r="D27" i="44" l="1"/>
  <c r="E26" i="44"/>
  <c r="D25" i="42"/>
  <c r="E24" i="42"/>
  <c r="E27" i="44" l="1"/>
  <c r="D28" i="44"/>
  <c r="D26" i="42"/>
  <c r="E25" i="42"/>
  <c r="E28" i="44" l="1"/>
  <c r="D29" i="44"/>
  <c r="E26" i="42"/>
  <c r="D27" i="42"/>
  <c r="E29" i="44" l="1"/>
  <c r="D30" i="44"/>
  <c r="E27" i="42"/>
  <c r="D28" i="42"/>
  <c r="D31" i="44" l="1"/>
  <c r="E30" i="44"/>
  <c r="D29" i="42"/>
  <c r="E28" i="42"/>
  <c r="D32" i="44" l="1"/>
  <c r="E31" i="44"/>
  <c r="D30" i="42"/>
  <c r="E29" i="42"/>
  <c r="E32" i="44" l="1"/>
  <c r="D33" i="44"/>
  <c r="E30" i="42"/>
  <c r="D31" i="42"/>
  <c r="E33" i="44" l="1"/>
  <c r="D34" i="44"/>
  <c r="E31" i="42"/>
  <c r="D32" i="42"/>
  <c r="D35" i="44" l="1"/>
  <c r="E34" i="44"/>
  <c r="D33" i="42"/>
  <c r="E32" i="42"/>
  <c r="D36" i="44" l="1"/>
  <c r="E35" i="44"/>
  <c r="D34" i="42"/>
  <c r="E33" i="42"/>
  <c r="E36" i="44" l="1"/>
  <c r="D37" i="44"/>
  <c r="E34" i="42"/>
  <c r="D35" i="42"/>
  <c r="D38" i="44" l="1"/>
  <c r="E37" i="44"/>
  <c r="E35" i="42"/>
  <c r="D36" i="42"/>
  <c r="D39" i="44" l="1"/>
  <c r="E38" i="44"/>
  <c r="D37" i="42"/>
  <c r="E36" i="42"/>
  <c r="D40" i="44" l="1"/>
  <c r="E39" i="44"/>
  <c r="D38" i="42"/>
  <c r="E37" i="42"/>
  <c r="E40" i="44" l="1"/>
  <c r="D41" i="44"/>
  <c r="E38" i="42"/>
  <c r="D39" i="42"/>
  <c r="E41" i="44" l="1"/>
  <c r="D42" i="44"/>
  <c r="E39" i="42"/>
  <c r="D40" i="42"/>
  <c r="D43" i="44" l="1"/>
  <c r="E42" i="44"/>
  <c r="D41" i="42"/>
  <c r="E40" i="42"/>
  <c r="D44" i="44" l="1"/>
  <c r="E43" i="44"/>
  <c r="D42" i="42"/>
  <c r="E41" i="42"/>
  <c r="E44" i="44" l="1"/>
  <c r="D45" i="44"/>
  <c r="E42" i="42"/>
  <c r="D43" i="42"/>
  <c r="D46" i="44" l="1"/>
  <c r="E45" i="44"/>
  <c r="E43" i="42"/>
  <c r="D44" i="42"/>
  <c r="D47" i="44" l="1"/>
  <c r="E46" i="44"/>
  <c r="D45" i="42"/>
  <c r="E44" i="42"/>
  <c r="D48" i="44" l="1"/>
  <c r="E47" i="44"/>
  <c r="D46" i="42"/>
  <c r="E45" i="42"/>
  <c r="E48" i="44" l="1"/>
  <c r="D49" i="44"/>
  <c r="E46" i="42"/>
  <c r="D47" i="42"/>
  <c r="E49" i="44" l="1"/>
  <c r="D50" i="44"/>
  <c r="E47" i="42"/>
  <c r="D48" i="42"/>
  <c r="D51" i="44" l="1"/>
  <c r="E50" i="44"/>
  <c r="D49" i="42"/>
  <c r="E48" i="42"/>
  <c r="D52" i="44" l="1"/>
  <c r="E51" i="44"/>
  <c r="D50" i="42"/>
  <c r="E49" i="42"/>
  <c r="E52" i="44" l="1"/>
  <c r="D53" i="44"/>
  <c r="E50" i="42"/>
  <c r="D51" i="42"/>
  <c r="E53" i="44" l="1"/>
  <c r="D54" i="44"/>
  <c r="E51" i="42"/>
  <c r="D52" i="42"/>
  <c r="D55" i="44" l="1"/>
  <c r="E54" i="44"/>
  <c r="D53" i="42"/>
  <c r="E52" i="42"/>
  <c r="D56" i="44" l="1"/>
  <c r="E55" i="44"/>
  <c r="D54" i="42"/>
  <c r="E53" i="42"/>
  <c r="E56" i="44" l="1"/>
  <c r="D57" i="44"/>
  <c r="E54" i="42"/>
  <c r="D55" i="42"/>
  <c r="E57" i="44" l="1"/>
  <c r="D58" i="44"/>
  <c r="D56" i="42"/>
  <c r="E55" i="42"/>
  <c r="D59" i="44" l="1"/>
  <c r="E58" i="44"/>
  <c r="D57" i="42"/>
  <c r="E56" i="42"/>
  <c r="D60" i="44" l="1"/>
  <c r="E59" i="44"/>
  <c r="D58" i="42"/>
  <c r="E57" i="42"/>
  <c r="E60" i="44" l="1"/>
  <c r="D61" i="44"/>
  <c r="E58" i="42"/>
  <c r="D59" i="42"/>
  <c r="E61" i="44" l="1"/>
  <c r="D62" i="44"/>
  <c r="E59" i="42"/>
  <c r="D60" i="42"/>
  <c r="D63" i="44" l="1"/>
  <c r="E62" i="44"/>
  <c r="D61" i="42"/>
  <c r="E60" i="42"/>
  <c r="D64" i="44" l="1"/>
  <c r="E63" i="44"/>
  <c r="E61" i="42"/>
  <c r="D62" i="42"/>
  <c r="E64" i="44" l="1"/>
  <c r="D65" i="44"/>
  <c r="E62" i="42"/>
  <c r="D63" i="42"/>
  <c r="E65" i="44" l="1"/>
  <c r="D66" i="44"/>
  <c r="E63" i="42"/>
  <c r="D64" i="42"/>
  <c r="D67" i="44" l="1"/>
  <c r="E66" i="44"/>
  <c r="D65" i="42"/>
  <c r="E64" i="42"/>
  <c r="D68" i="44" l="1"/>
  <c r="E67" i="44"/>
  <c r="D66" i="42"/>
  <c r="E65" i="42"/>
  <c r="E68" i="44" l="1"/>
  <c r="D69" i="44"/>
  <c r="E66" i="42"/>
  <c r="D67" i="42"/>
  <c r="E69" i="44" l="1"/>
  <c r="D70" i="44"/>
  <c r="E67" i="42"/>
  <c r="D68" i="42"/>
  <c r="D71" i="44" l="1"/>
  <c r="E70" i="44"/>
  <c r="D69" i="42"/>
  <c r="E68" i="42"/>
  <c r="D72" i="44" l="1"/>
  <c r="E71" i="44"/>
  <c r="D70" i="42"/>
  <c r="E69" i="42"/>
  <c r="E72" i="44" l="1"/>
  <c r="D73" i="44"/>
  <c r="E70" i="42"/>
  <c r="D71" i="42"/>
  <c r="E73" i="44" l="1"/>
  <c r="D74" i="44"/>
  <c r="E71" i="42"/>
  <c r="D72" i="42"/>
  <c r="D75" i="44" l="1"/>
  <c r="E74" i="44"/>
  <c r="D73" i="42"/>
  <c r="E72" i="42"/>
  <c r="D76" i="44" l="1"/>
  <c r="E75" i="44"/>
  <c r="D74" i="42"/>
  <c r="E73" i="42"/>
  <c r="E76" i="44" l="1"/>
  <c r="D77" i="44"/>
  <c r="E74" i="42"/>
  <c r="D75" i="42"/>
  <c r="E77" i="44" l="1"/>
  <c r="D78" i="44"/>
  <c r="E75" i="42"/>
  <c r="D76" i="42"/>
  <c r="D79" i="44" l="1"/>
  <c r="E78" i="44"/>
  <c r="D77" i="42"/>
  <c r="E76" i="42"/>
  <c r="D80" i="44" l="1"/>
  <c r="E79" i="44"/>
  <c r="D78" i="42"/>
  <c r="E77" i="42"/>
  <c r="E80" i="44" l="1"/>
  <c r="D81" i="44"/>
  <c r="E78" i="42"/>
  <c r="D79" i="42"/>
  <c r="E81" i="44" l="1"/>
  <c r="D82" i="44"/>
  <c r="E79" i="42"/>
  <c r="D80" i="42"/>
  <c r="D83" i="44" l="1"/>
  <c r="E82" i="44"/>
  <c r="D81" i="42"/>
  <c r="E80" i="42"/>
  <c r="D84" i="44" l="1"/>
  <c r="E83" i="44"/>
  <c r="D82" i="42"/>
  <c r="E81" i="42"/>
  <c r="E84" i="44" l="1"/>
  <c r="D85" i="44"/>
  <c r="E82" i="42"/>
  <c r="D83" i="42"/>
  <c r="E85" i="44" l="1"/>
  <c r="D86" i="44"/>
  <c r="E83" i="42"/>
  <c r="D84" i="42"/>
  <c r="D87" i="44" l="1"/>
  <c r="E86" i="44"/>
  <c r="D85" i="42"/>
  <c r="E84" i="42"/>
  <c r="D88" i="44" l="1"/>
  <c r="E87" i="44"/>
  <c r="D86" i="42"/>
  <c r="E85" i="42"/>
  <c r="E88" i="44" l="1"/>
  <c r="D89" i="44"/>
  <c r="E86" i="42"/>
  <c r="D87" i="42"/>
  <c r="E89" i="44" l="1"/>
  <c r="D90" i="44"/>
  <c r="E87" i="42"/>
  <c r="D88" i="42"/>
  <c r="D91" i="44" l="1"/>
  <c r="E90" i="44"/>
  <c r="D89" i="42"/>
  <c r="E88" i="42"/>
  <c r="D92" i="44" l="1"/>
  <c r="E91" i="44"/>
  <c r="D90" i="42"/>
  <c r="E89" i="42"/>
  <c r="E92" i="44" l="1"/>
  <c r="D93" i="44"/>
  <c r="E90" i="42"/>
  <c r="D91" i="42"/>
  <c r="E93" i="44" l="1"/>
  <c r="D94" i="44"/>
  <c r="E91" i="42"/>
  <c r="D92" i="42"/>
  <c r="D95" i="44" l="1"/>
  <c r="E94" i="44"/>
  <c r="D93" i="42"/>
  <c r="E92" i="42"/>
  <c r="D96" i="44" l="1"/>
  <c r="E95" i="44"/>
  <c r="D94" i="42"/>
  <c r="E93" i="42"/>
  <c r="E96" i="44" l="1"/>
  <c r="D97" i="44"/>
  <c r="E94" i="42"/>
  <c r="D95" i="42"/>
  <c r="E97" i="44" l="1"/>
  <c r="D98" i="44"/>
  <c r="E95" i="42"/>
  <c r="D96" i="42"/>
  <c r="D99" i="44" l="1"/>
  <c r="E98" i="44"/>
  <c r="D97" i="42"/>
  <c r="E96" i="42"/>
  <c r="D100" i="44" l="1"/>
  <c r="E99" i="44"/>
  <c r="E97" i="42"/>
  <c r="D98" i="42"/>
  <c r="E100" i="44" l="1"/>
  <c r="D101" i="44"/>
  <c r="E98" i="42"/>
  <c r="D99" i="42"/>
  <c r="E101" i="44" l="1"/>
  <c r="D102" i="44"/>
  <c r="E99" i="42"/>
  <c r="D100" i="42"/>
  <c r="D103" i="44" l="1"/>
  <c r="E102" i="44"/>
  <c r="D101" i="42"/>
  <c r="E100" i="42"/>
  <c r="D104" i="44" l="1"/>
  <c r="E103" i="44"/>
  <c r="D102" i="42"/>
  <c r="E101" i="42"/>
  <c r="E104" i="44" l="1"/>
  <c r="D105" i="44"/>
  <c r="E102" i="42"/>
  <c r="D103" i="42"/>
  <c r="E105" i="44" l="1"/>
  <c r="D106" i="44"/>
  <c r="E103" i="42"/>
  <c r="D104" i="42"/>
  <c r="D107" i="44" l="1"/>
  <c r="E106" i="44"/>
  <c r="D105" i="42"/>
  <c r="E104" i="42"/>
  <c r="D108" i="44" l="1"/>
  <c r="E107" i="44"/>
  <c r="D106" i="42"/>
  <c r="E105" i="42"/>
  <c r="E108" i="44" l="1"/>
  <c r="D109" i="44"/>
  <c r="E106" i="42"/>
  <c r="D107" i="42"/>
  <c r="E109" i="44" l="1"/>
  <c r="D110" i="44"/>
  <c r="E107" i="42"/>
  <c r="D108" i="42"/>
  <c r="D111" i="44" l="1"/>
  <c r="E110" i="44"/>
  <c r="D109" i="42"/>
  <c r="E108" i="42"/>
  <c r="D112" i="44" l="1"/>
  <c r="E111" i="44"/>
  <c r="D110" i="42"/>
  <c r="E109" i="42"/>
  <c r="E112" i="44" l="1"/>
  <c r="D113" i="44"/>
  <c r="E110" i="42"/>
  <c r="D111" i="42"/>
  <c r="E113" i="44" l="1"/>
  <c r="D114" i="44"/>
  <c r="E111" i="42"/>
  <c r="D112" i="42"/>
  <c r="D115" i="44" l="1"/>
  <c r="E114" i="44"/>
  <c r="D113" i="42"/>
  <c r="E112" i="42"/>
  <c r="D116" i="44" l="1"/>
  <c r="E115" i="44"/>
  <c r="D114" i="42"/>
  <c r="E113" i="42"/>
  <c r="E116" i="44" l="1"/>
  <c r="D117" i="44"/>
  <c r="E114" i="42"/>
  <c r="D115" i="42"/>
  <c r="E117" i="44" l="1"/>
  <c r="D118" i="44"/>
  <c r="E115" i="42"/>
  <c r="D116" i="42"/>
  <c r="D119" i="44" l="1"/>
  <c r="E118" i="44"/>
  <c r="D117" i="42"/>
  <c r="E116" i="42"/>
  <c r="D120" i="44" l="1"/>
  <c r="E119" i="44"/>
  <c r="D118" i="42"/>
  <c r="E117" i="42"/>
  <c r="E120" i="44" l="1"/>
  <c r="D121" i="44"/>
  <c r="E118" i="42"/>
  <c r="D119" i="42"/>
  <c r="E121" i="44" l="1"/>
  <c r="D122" i="44"/>
  <c r="E119" i="42"/>
  <c r="D120" i="42"/>
  <c r="D123" i="44" l="1"/>
  <c r="E122" i="44"/>
  <c r="D121" i="42"/>
  <c r="E120" i="42"/>
  <c r="D124" i="44" l="1"/>
  <c r="E123" i="44"/>
  <c r="D122" i="42"/>
  <c r="E121" i="42"/>
  <c r="E124" i="44" l="1"/>
  <c r="D125" i="44"/>
  <c r="E122" i="42"/>
  <c r="D123" i="42"/>
  <c r="E125" i="44" l="1"/>
  <c r="D126" i="44"/>
  <c r="E123" i="42"/>
  <c r="D124" i="42"/>
  <c r="D127" i="44" l="1"/>
  <c r="E126" i="44"/>
  <c r="D125" i="42"/>
  <c r="E124" i="42"/>
  <c r="D128" i="44" l="1"/>
  <c r="E127" i="44"/>
  <c r="D126" i="42"/>
  <c r="E125" i="42"/>
  <c r="E128" i="44" l="1"/>
  <c r="D129" i="44"/>
  <c r="E126" i="42"/>
  <c r="D127" i="42"/>
  <c r="E129" i="44" l="1"/>
  <c r="D130" i="44"/>
  <c r="E127" i="42"/>
  <c r="D128" i="42"/>
  <c r="D131" i="44" l="1"/>
  <c r="E130" i="44"/>
  <c r="D129" i="42"/>
  <c r="E128" i="42"/>
  <c r="D132" i="44" l="1"/>
  <c r="E131" i="44"/>
  <c r="D130" i="42"/>
  <c r="E129" i="42"/>
  <c r="E132" i="44" l="1"/>
  <c r="D133" i="44"/>
  <c r="E130" i="42"/>
  <c r="D131" i="42"/>
  <c r="E133" i="44" l="1"/>
  <c r="D134" i="44"/>
  <c r="E131" i="42"/>
  <c r="D132" i="42"/>
  <c r="D135" i="44" l="1"/>
  <c r="E134" i="44"/>
  <c r="D133" i="42"/>
  <c r="E132" i="42"/>
  <c r="D136" i="44" l="1"/>
  <c r="E135" i="44"/>
  <c r="D134" i="42"/>
  <c r="E133" i="42"/>
  <c r="E136" i="44" l="1"/>
  <c r="D137" i="44"/>
  <c r="E134" i="42"/>
  <c r="D135" i="42"/>
  <c r="E137" i="44" l="1"/>
  <c r="D138" i="44"/>
  <c r="E135" i="42"/>
  <c r="D136" i="42"/>
  <c r="D139" i="44" l="1"/>
  <c r="E138" i="44"/>
  <c r="D137" i="42"/>
  <c r="E136" i="42"/>
  <c r="D140" i="44" l="1"/>
  <c r="E139" i="44"/>
  <c r="D138" i="42"/>
  <c r="E137" i="42"/>
  <c r="E140" i="44" l="1"/>
  <c r="D141" i="44"/>
  <c r="E138" i="42"/>
  <c r="D139" i="42"/>
  <c r="E141" i="44" l="1"/>
  <c r="D142" i="44"/>
  <c r="E139" i="42"/>
  <c r="D140" i="42"/>
  <c r="D143" i="44" l="1"/>
  <c r="E142" i="44"/>
  <c r="D141" i="42"/>
  <c r="E140" i="42"/>
  <c r="D144" i="44" l="1"/>
  <c r="E143" i="44"/>
  <c r="D142" i="42"/>
  <c r="E141" i="42"/>
  <c r="E144" i="44" l="1"/>
  <c r="D145" i="44"/>
  <c r="E142" i="42"/>
  <c r="D143" i="42"/>
  <c r="E145" i="44" l="1"/>
  <c r="D146" i="44"/>
  <c r="E143" i="42"/>
  <c r="D144" i="42"/>
  <c r="D147" i="44" l="1"/>
  <c r="E146" i="44"/>
  <c r="D145" i="42"/>
  <c r="E144" i="42"/>
  <c r="D148" i="44" l="1"/>
  <c r="E147" i="44"/>
  <c r="D146" i="42"/>
  <c r="E145" i="42"/>
  <c r="E148" i="44" l="1"/>
  <c r="D149" i="44"/>
  <c r="E146" i="42"/>
  <c r="D147" i="42"/>
  <c r="E149" i="44" l="1"/>
  <c r="D150" i="44"/>
  <c r="E147" i="42"/>
  <c r="D148" i="42"/>
  <c r="D151" i="44" l="1"/>
  <c r="E150" i="44"/>
  <c r="D149" i="42"/>
  <c r="E148" i="42"/>
  <c r="D152" i="44" l="1"/>
  <c r="E151" i="44"/>
  <c r="D150" i="42"/>
  <c r="E149" i="42"/>
  <c r="E152" i="44" l="1"/>
  <c r="D153" i="44"/>
  <c r="E150" i="42"/>
  <c r="D151" i="42"/>
  <c r="E153" i="44" l="1"/>
  <c r="D154" i="44"/>
  <c r="E151" i="42"/>
  <c r="D152" i="42"/>
  <c r="D155" i="44" l="1"/>
  <c r="E154" i="44"/>
  <c r="D153" i="42"/>
  <c r="E152" i="42"/>
  <c r="D156" i="44" l="1"/>
  <c r="E155" i="44"/>
  <c r="D154" i="42"/>
  <c r="E153" i="42"/>
  <c r="E156" i="44" l="1"/>
  <c r="D157" i="44"/>
  <c r="E154" i="42"/>
  <c r="D155" i="42"/>
  <c r="E157" i="44" l="1"/>
  <c r="D158" i="44"/>
  <c r="E155" i="42"/>
  <c r="D156" i="42"/>
  <c r="D159" i="44" l="1"/>
  <c r="E158" i="44"/>
  <c r="D157" i="42"/>
  <c r="E156" i="42"/>
  <c r="D160" i="44" l="1"/>
  <c r="E159" i="44"/>
  <c r="D158" i="42"/>
  <c r="E157" i="42"/>
  <c r="E160" i="44" l="1"/>
  <c r="D161" i="44"/>
  <c r="E158" i="42"/>
  <c r="D159" i="42"/>
  <c r="E161" i="44" l="1"/>
  <c r="D162" i="44"/>
  <c r="E159" i="42"/>
  <c r="D160" i="42"/>
  <c r="D163" i="44" l="1"/>
  <c r="E162" i="44"/>
  <c r="D161" i="42"/>
  <c r="E160" i="42"/>
  <c r="D164" i="44" l="1"/>
  <c r="E163" i="44"/>
  <c r="D162" i="42"/>
  <c r="E161" i="42"/>
  <c r="E164" i="44" l="1"/>
  <c r="D165" i="44"/>
  <c r="E162" i="42"/>
  <c r="D163" i="42"/>
  <c r="E165" i="44" l="1"/>
  <c r="D166" i="44"/>
  <c r="E163" i="42"/>
  <c r="D164" i="42"/>
  <c r="D167" i="44" l="1"/>
  <c r="E166" i="44"/>
  <c r="D165" i="42"/>
  <c r="E164" i="42"/>
  <c r="D168" i="44" l="1"/>
  <c r="E167" i="44"/>
  <c r="D166" i="42"/>
  <c r="E165" i="42"/>
  <c r="E168" i="44" l="1"/>
  <c r="D169" i="44"/>
  <c r="E166" i="42"/>
  <c r="D167" i="42"/>
  <c r="E169" i="44" l="1"/>
  <c r="D170" i="44"/>
  <c r="E167" i="42"/>
  <c r="D168" i="42"/>
  <c r="D171" i="44" l="1"/>
  <c r="E170" i="44"/>
  <c r="D169" i="42"/>
  <c r="E168" i="42"/>
  <c r="D172" i="44" l="1"/>
  <c r="E171" i="44"/>
  <c r="D170" i="42"/>
  <c r="E169" i="42"/>
  <c r="E172" i="44" l="1"/>
  <c r="D173" i="44"/>
  <c r="E170" i="42"/>
  <c r="D171" i="42"/>
  <c r="E173" i="44" l="1"/>
  <c r="D174" i="44"/>
  <c r="E171" i="42"/>
  <c r="D172" i="42"/>
  <c r="D175" i="44" l="1"/>
  <c r="E174" i="44"/>
  <c r="D173" i="42"/>
  <c r="E172" i="42"/>
  <c r="D176" i="44" l="1"/>
  <c r="E175" i="44"/>
  <c r="D174" i="42"/>
  <c r="E173" i="42"/>
  <c r="E176" i="44" l="1"/>
  <c r="D177" i="44"/>
  <c r="E174" i="42"/>
  <c r="D175" i="42"/>
  <c r="E177" i="44" l="1"/>
  <c r="D178" i="44"/>
  <c r="E175" i="42"/>
  <c r="D176" i="42"/>
  <c r="D179" i="44" l="1"/>
  <c r="E178" i="44"/>
  <c r="D177" i="42"/>
  <c r="E176" i="42"/>
  <c r="D180" i="44" l="1"/>
  <c r="E179" i="44"/>
  <c r="D178" i="42"/>
  <c r="E177" i="42"/>
  <c r="E180" i="44" l="1"/>
  <c r="D181" i="44"/>
  <c r="E178" i="42"/>
  <c r="D179" i="42"/>
  <c r="E181" i="44" l="1"/>
  <c r="D182" i="44"/>
  <c r="E179" i="42"/>
  <c r="D180" i="42"/>
  <c r="D183" i="44" l="1"/>
  <c r="E182" i="44"/>
  <c r="D181" i="42"/>
  <c r="E180" i="42"/>
  <c r="D184" i="44" l="1"/>
  <c r="E183" i="44"/>
  <c r="D182" i="42"/>
  <c r="E181" i="42"/>
  <c r="E184" i="44" l="1"/>
  <c r="D185" i="44"/>
  <c r="E182" i="42"/>
  <c r="D183" i="42"/>
  <c r="E185" i="44" l="1"/>
  <c r="D186" i="44"/>
  <c r="E183" i="42"/>
  <c r="D184" i="42"/>
  <c r="D187" i="44" l="1"/>
  <c r="E186" i="44"/>
  <c r="D185" i="42"/>
  <c r="E184" i="42"/>
  <c r="D188" i="44" l="1"/>
  <c r="E187" i="44"/>
  <c r="D186" i="42"/>
  <c r="E185" i="42"/>
  <c r="E188" i="44" l="1"/>
  <c r="D189" i="44"/>
  <c r="E186" i="42"/>
  <c r="D187" i="42"/>
  <c r="E189" i="44" l="1"/>
  <c r="D190" i="44"/>
  <c r="E187" i="42"/>
  <c r="D188" i="42"/>
  <c r="D191" i="44" l="1"/>
  <c r="E190" i="44"/>
  <c r="D189" i="42"/>
  <c r="E188" i="42"/>
  <c r="D192" i="44" l="1"/>
  <c r="E191" i="44"/>
  <c r="D190" i="42"/>
  <c r="E189" i="42"/>
  <c r="E192" i="44" l="1"/>
  <c r="D193" i="44"/>
  <c r="E190" i="42"/>
  <c r="D191" i="42"/>
  <c r="E193" i="44" l="1"/>
  <c r="D194" i="44"/>
  <c r="E191" i="42"/>
  <c r="D192" i="42"/>
  <c r="D195" i="44" l="1"/>
  <c r="E194" i="44"/>
  <c r="D193" i="42"/>
  <c r="E192" i="42"/>
  <c r="D196" i="44" l="1"/>
  <c r="E195" i="44"/>
  <c r="D194" i="42"/>
  <c r="E193" i="42"/>
  <c r="E196" i="44" l="1"/>
  <c r="D197" i="44"/>
  <c r="E194" i="42"/>
  <c r="D195" i="42"/>
  <c r="E197" i="44" l="1"/>
  <c r="D198" i="44"/>
  <c r="E195" i="42"/>
  <c r="D196" i="42"/>
  <c r="D199" i="44" l="1"/>
  <c r="E198" i="44"/>
  <c r="D197" i="42"/>
  <c r="E196" i="42"/>
  <c r="D200" i="44" l="1"/>
  <c r="E199" i="44"/>
  <c r="D198" i="42"/>
  <c r="E197" i="42"/>
  <c r="E200" i="44" l="1"/>
  <c r="D201" i="44"/>
  <c r="E198" i="42"/>
  <c r="D199" i="42"/>
  <c r="E201" i="44" l="1"/>
  <c r="D202" i="44"/>
  <c r="E199" i="42"/>
  <c r="D200" i="42"/>
  <c r="D203" i="44" l="1"/>
  <c r="E202" i="44"/>
  <c r="D201" i="42"/>
  <c r="E200" i="42"/>
  <c r="D204" i="44" l="1"/>
  <c r="E203" i="44"/>
  <c r="D202" i="42"/>
  <c r="E201" i="42"/>
  <c r="E204" i="44" l="1"/>
  <c r="D205" i="44"/>
  <c r="E202" i="42"/>
  <c r="D203" i="42"/>
  <c r="E205" i="44" l="1"/>
  <c r="D206" i="44"/>
  <c r="E203" i="42"/>
  <c r="D204" i="42"/>
  <c r="D207" i="44" l="1"/>
  <c r="E206" i="44"/>
  <c r="D205" i="42"/>
  <c r="E204" i="42"/>
  <c r="D208" i="44" l="1"/>
  <c r="E207" i="44"/>
  <c r="D206" i="42"/>
  <c r="E205" i="42"/>
  <c r="E208" i="44" l="1"/>
  <c r="D209" i="44"/>
  <c r="E206" i="42"/>
  <c r="D207" i="42"/>
  <c r="E209" i="44" l="1"/>
  <c r="D210" i="44"/>
  <c r="E207" i="42"/>
  <c r="D208" i="42"/>
  <c r="D211" i="44" l="1"/>
  <c r="E210" i="44"/>
  <c r="D209" i="42"/>
  <c r="E208" i="42"/>
  <c r="D212" i="44" l="1"/>
  <c r="E211" i="44"/>
  <c r="D210" i="42"/>
  <c r="E209" i="42"/>
  <c r="E212" i="44" l="1"/>
  <c r="D213" i="44"/>
  <c r="E210" i="42"/>
  <c r="D211" i="42"/>
  <c r="E213" i="44" l="1"/>
  <c r="D214" i="44"/>
  <c r="E211" i="42"/>
  <c r="D212" i="42"/>
  <c r="D215" i="44" l="1"/>
  <c r="E214" i="44"/>
  <c r="D213" i="42"/>
  <c r="E212" i="42"/>
  <c r="D216" i="44" l="1"/>
  <c r="E215" i="44"/>
  <c r="D214" i="42"/>
  <c r="E213" i="42"/>
  <c r="E216" i="44" l="1"/>
  <c r="D217" i="44"/>
  <c r="E214" i="42"/>
  <c r="D215" i="42"/>
  <c r="E217" i="44" l="1"/>
  <c r="D218" i="44"/>
  <c r="E215" i="42"/>
  <c r="D216" i="42"/>
  <c r="D219" i="44" l="1"/>
  <c r="E218" i="44"/>
  <c r="D217" i="42"/>
  <c r="E216" i="42"/>
  <c r="D220" i="44" l="1"/>
  <c r="E219" i="44"/>
  <c r="D218" i="42"/>
  <c r="E217" i="42"/>
  <c r="E220" i="44" l="1"/>
  <c r="D221" i="44"/>
  <c r="E218" i="42"/>
  <c r="D219" i="42"/>
  <c r="E221" i="44" l="1"/>
  <c r="D222" i="44"/>
  <c r="E219" i="42"/>
  <c r="D220" i="42"/>
  <c r="D223" i="44" l="1"/>
  <c r="E222" i="44"/>
  <c r="D221" i="42"/>
  <c r="E220" i="42"/>
  <c r="D224" i="44" l="1"/>
  <c r="E223" i="44"/>
  <c r="D222" i="42"/>
  <c r="E221" i="42"/>
  <c r="E224" i="44" l="1"/>
  <c r="D225" i="44"/>
  <c r="E222" i="42"/>
  <c r="D223" i="42"/>
  <c r="E225" i="44" l="1"/>
  <c r="D226" i="44"/>
  <c r="E223" i="42"/>
  <c r="D224" i="42"/>
  <c r="D227" i="44" l="1"/>
  <c r="E226" i="44"/>
  <c r="D225" i="42"/>
  <c r="E224" i="42"/>
  <c r="D228" i="44" l="1"/>
  <c r="E227" i="44"/>
  <c r="D226" i="42"/>
  <c r="E225" i="42"/>
  <c r="E228" i="44" l="1"/>
  <c r="D229" i="44"/>
  <c r="E226" i="42"/>
  <c r="D227" i="42"/>
  <c r="E229" i="44" l="1"/>
  <c r="D230" i="44"/>
  <c r="E227" i="42"/>
  <c r="D228" i="42"/>
  <c r="D231" i="44" l="1"/>
  <c r="E230" i="44"/>
  <c r="D229" i="42"/>
  <c r="E228" i="42"/>
  <c r="D232" i="44" l="1"/>
  <c r="E231" i="44"/>
  <c r="D230" i="42"/>
  <c r="E229" i="42"/>
  <c r="E232" i="44" l="1"/>
  <c r="D233" i="44"/>
  <c r="E230" i="42"/>
  <c r="D231" i="42"/>
  <c r="E233" i="44" l="1"/>
  <c r="D234" i="44"/>
  <c r="E231" i="42"/>
  <c r="D232" i="42"/>
  <c r="D235" i="44" l="1"/>
  <c r="E234" i="44"/>
  <c r="D233" i="42"/>
  <c r="E232" i="42"/>
  <c r="D236" i="44" l="1"/>
  <c r="E235" i="44"/>
  <c r="D234" i="42"/>
  <c r="E233" i="42"/>
  <c r="E236" i="44" l="1"/>
  <c r="D237" i="44"/>
  <c r="E234" i="42"/>
  <c r="D235" i="42"/>
  <c r="E237" i="44" l="1"/>
  <c r="D238" i="44"/>
  <c r="E235" i="42"/>
  <c r="D236" i="42"/>
  <c r="D239" i="44" l="1"/>
  <c r="E238" i="44"/>
  <c r="D237" i="42"/>
  <c r="E236" i="42"/>
  <c r="D240" i="44" l="1"/>
  <c r="E239" i="44"/>
  <c r="D238" i="42"/>
  <c r="E237" i="42"/>
  <c r="E240" i="44" l="1"/>
  <c r="D241" i="44"/>
  <c r="E238" i="42"/>
  <c r="D239" i="42"/>
  <c r="E241" i="44" l="1"/>
  <c r="D242" i="44"/>
  <c r="E239" i="42"/>
  <c r="D240" i="42"/>
  <c r="D243" i="44" l="1"/>
  <c r="E242" i="44"/>
  <c r="D241" i="42"/>
  <c r="E240" i="42"/>
  <c r="D244" i="44" l="1"/>
  <c r="E243" i="44"/>
  <c r="D242" i="42"/>
  <c r="E241" i="42"/>
  <c r="E244" i="44" l="1"/>
  <c r="D245" i="44"/>
  <c r="E242" i="42"/>
  <c r="D243" i="42"/>
  <c r="E245" i="44" l="1"/>
  <c r="D246" i="44"/>
  <c r="E243" i="42"/>
  <c r="D244" i="42"/>
  <c r="D247" i="44" l="1"/>
  <c r="E246" i="44"/>
  <c r="D245" i="42"/>
  <c r="E244" i="42"/>
  <c r="D248" i="44" l="1"/>
  <c r="E247" i="44"/>
  <c r="D246" i="42"/>
  <c r="E245" i="42"/>
  <c r="E248" i="44" l="1"/>
  <c r="D249" i="44"/>
  <c r="E246" i="42"/>
  <c r="D247" i="42"/>
  <c r="E249" i="44" l="1"/>
  <c r="D250" i="44"/>
  <c r="E247" i="42"/>
  <c r="D248" i="42"/>
  <c r="D251" i="44" l="1"/>
  <c r="E250" i="44"/>
  <c r="D249" i="42"/>
  <c r="E248" i="42"/>
  <c r="D252" i="44" l="1"/>
  <c r="E251" i="44"/>
  <c r="D250" i="42"/>
  <c r="E249" i="42"/>
  <c r="E252" i="44" l="1"/>
  <c r="D253" i="44"/>
  <c r="E250" i="42"/>
  <c r="D251" i="42"/>
  <c r="E253" i="44" l="1"/>
  <c r="D254" i="44"/>
  <c r="E251" i="42"/>
  <c r="D252" i="42"/>
  <c r="D255" i="44" l="1"/>
  <c r="E254" i="44"/>
  <c r="D253" i="42"/>
  <c r="E252" i="42"/>
  <c r="D256" i="44" l="1"/>
  <c r="E255" i="44"/>
  <c r="D254" i="42"/>
  <c r="E253" i="42"/>
  <c r="E256" i="44" l="1"/>
  <c r="D257" i="44"/>
  <c r="E254" i="42"/>
  <c r="D255" i="42"/>
  <c r="E257" i="44" l="1"/>
  <c r="D258" i="44"/>
  <c r="E255" i="42"/>
  <c r="D256" i="42"/>
  <c r="D259" i="44" l="1"/>
  <c r="E258" i="44"/>
  <c r="D257" i="42"/>
  <c r="E256" i="42"/>
  <c r="D260" i="44" l="1"/>
  <c r="E259" i="44"/>
  <c r="D258" i="42"/>
  <c r="E257" i="42"/>
  <c r="E260" i="44" l="1"/>
  <c r="D261" i="44"/>
  <c r="E258" i="42"/>
  <c r="D259" i="42"/>
  <c r="E261" i="44" l="1"/>
  <c r="D262" i="44"/>
  <c r="E259" i="42"/>
  <c r="D260" i="42"/>
  <c r="D263" i="44" l="1"/>
  <c r="E262" i="44"/>
  <c r="D261" i="42"/>
  <c r="E260" i="42"/>
  <c r="D264" i="44" l="1"/>
  <c r="E263" i="44"/>
  <c r="D262" i="42"/>
  <c r="E261" i="42"/>
  <c r="E264" i="44" l="1"/>
  <c r="D265" i="44"/>
  <c r="E262" i="42"/>
  <c r="D263" i="42"/>
  <c r="E265" i="44" l="1"/>
  <c r="D266" i="44"/>
  <c r="E263" i="42"/>
  <c r="D264" i="42"/>
  <c r="D267" i="44" l="1"/>
  <c r="E266" i="44"/>
  <c r="D265" i="42"/>
  <c r="E264" i="42"/>
  <c r="D268" i="44" l="1"/>
  <c r="E267" i="44"/>
  <c r="D266" i="42"/>
  <c r="E265" i="42"/>
  <c r="E268" i="44" l="1"/>
  <c r="D269" i="44"/>
  <c r="E266" i="42"/>
  <c r="D267" i="42"/>
  <c r="E269" i="44" l="1"/>
  <c r="D270" i="44"/>
  <c r="E267" i="42"/>
  <c r="D268" i="42"/>
  <c r="D271" i="44" l="1"/>
  <c r="E270" i="44"/>
  <c r="D269" i="42"/>
  <c r="E268" i="42"/>
  <c r="D272" i="44" l="1"/>
  <c r="E271" i="44"/>
  <c r="D270" i="42"/>
  <c r="E269" i="42"/>
  <c r="E272" i="44" l="1"/>
  <c r="D273" i="44"/>
  <c r="E270" i="42"/>
  <c r="D271" i="42"/>
  <c r="E273" i="44" l="1"/>
  <c r="D274" i="44"/>
  <c r="E271" i="42"/>
  <c r="D272" i="42"/>
  <c r="D275" i="44" l="1"/>
  <c r="E274" i="44"/>
  <c r="D273" i="42"/>
  <c r="E272" i="42"/>
  <c r="D276" i="44" l="1"/>
  <c r="E275" i="44"/>
  <c r="D274" i="42"/>
  <c r="E273" i="42"/>
  <c r="E276" i="44" l="1"/>
  <c r="D277" i="44"/>
  <c r="E274" i="42"/>
  <c r="D275" i="42"/>
  <c r="E277" i="44" l="1"/>
  <c r="D278" i="44"/>
  <c r="E275" i="42"/>
  <c r="D276" i="42"/>
  <c r="D279" i="44" l="1"/>
  <c r="E278" i="44"/>
  <c r="D277" i="42"/>
  <c r="E276" i="42"/>
  <c r="D280" i="44" l="1"/>
  <c r="E279" i="44"/>
  <c r="D278" i="42"/>
  <c r="E277" i="42"/>
  <c r="E280" i="44" l="1"/>
  <c r="D281" i="44"/>
  <c r="E278" i="42"/>
  <c r="D279" i="42"/>
  <c r="E281" i="44" l="1"/>
  <c r="D282" i="44"/>
  <c r="E279" i="42"/>
  <c r="D280" i="42"/>
  <c r="D283" i="44" l="1"/>
  <c r="E282" i="44"/>
  <c r="D281" i="42"/>
  <c r="E280" i="42"/>
  <c r="D284" i="44" l="1"/>
  <c r="E283" i="44"/>
  <c r="D282" i="42"/>
  <c r="E281" i="42"/>
  <c r="E284" i="44" l="1"/>
  <c r="D285" i="44"/>
  <c r="E282" i="42"/>
  <c r="D283" i="42"/>
  <c r="E285" i="44" l="1"/>
  <c r="D286" i="44"/>
  <c r="E283" i="42"/>
  <c r="D284" i="42"/>
  <c r="D287" i="44" l="1"/>
  <c r="E286" i="44"/>
  <c r="D285" i="42"/>
  <c r="E284" i="42"/>
  <c r="D288" i="44" l="1"/>
  <c r="E287" i="44"/>
  <c r="D286" i="42"/>
  <c r="E285" i="42"/>
  <c r="E288" i="44" l="1"/>
  <c r="D289" i="44"/>
  <c r="E286" i="42"/>
  <c r="D287" i="42"/>
  <c r="E289" i="44" l="1"/>
  <c r="D290" i="44"/>
  <c r="E287" i="42"/>
  <c r="D288" i="42"/>
  <c r="D291" i="44" l="1"/>
  <c r="E290" i="44"/>
  <c r="D289" i="42"/>
  <c r="E288" i="42"/>
  <c r="D292" i="44" l="1"/>
  <c r="E291" i="44"/>
  <c r="D290" i="42"/>
  <c r="E289" i="42"/>
  <c r="D293" i="44" l="1"/>
  <c r="E292" i="44"/>
  <c r="E290" i="42"/>
  <c r="D291" i="42"/>
  <c r="D294" i="44" l="1"/>
  <c r="E293" i="44"/>
  <c r="E291" i="42"/>
  <c r="D292" i="42"/>
  <c r="E294" i="44" l="1"/>
  <c r="D295" i="44"/>
  <c r="D293" i="42"/>
  <c r="E292" i="42"/>
  <c r="D296" i="44" l="1"/>
  <c r="E295" i="44"/>
  <c r="D294" i="42"/>
  <c r="E293" i="42"/>
  <c r="D297" i="44" l="1"/>
  <c r="E296" i="44"/>
  <c r="E294" i="42"/>
  <c r="D295" i="42"/>
  <c r="E297" i="44" l="1"/>
  <c r="D298" i="44"/>
  <c r="E295" i="42"/>
  <c r="D296" i="42"/>
  <c r="E298" i="44" l="1"/>
  <c r="D299" i="44"/>
  <c r="D297" i="42"/>
  <c r="E296" i="42"/>
  <c r="E299" i="44" l="1"/>
  <c r="D300" i="44"/>
  <c r="D298" i="42"/>
  <c r="E297" i="42"/>
  <c r="D301" i="44" l="1"/>
  <c r="E300" i="44"/>
  <c r="E298" i="42"/>
  <c r="D299" i="42"/>
  <c r="E301" i="44" l="1"/>
  <c r="D302" i="44"/>
  <c r="E299" i="42"/>
  <c r="D300" i="42"/>
  <c r="E302" i="44" l="1"/>
  <c r="D303" i="44"/>
  <c r="D301" i="42"/>
  <c r="E300" i="42"/>
  <c r="D304" i="44" l="1"/>
  <c r="E303" i="44"/>
  <c r="D302" i="42"/>
  <c r="E301" i="42"/>
  <c r="D305" i="44" l="1"/>
  <c r="E304" i="44"/>
  <c r="E302" i="42"/>
  <c r="D303" i="42"/>
  <c r="D306" i="44" l="1"/>
  <c r="E305" i="44"/>
  <c r="E303" i="42"/>
  <c r="D304" i="42"/>
  <c r="E306" i="44" l="1"/>
  <c r="D307" i="44"/>
  <c r="D305" i="42"/>
  <c r="E304" i="42"/>
  <c r="D308" i="44" l="1"/>
  <c r="E307" i="44"/>
  <c r="D306" i="42"/>
  <c r="E305" i="42"/>
  <c r="D309" i="44" l="1"/>
  <c r="E308" i="44"/>
  <c r="E306" i="42"/>
  <c r="D307" i="42"/>
  <c r="D310" i="44" l="1"/>
  <c r="E309" i="44"/>
  <c r="E307" i="42"/>
  <c r="D308" i="42"/>
  <c r="E310" i="44" l="1"/>
  <c r="D311" i="44"/>
  <c r="D309" i="42"/>
  <c r="E308" i="42"/>
  <c r="D312" i="44" l="1"/>
  <c r="E311" i="44"/>
  <c r="D310" i="42"/>
  <c r="E309" i="42"/>
  <c r="D313" i="44" l="1"/>
  <c r="E312" i="44"/>
  <c r="E310" i="42"/>
  <c r="D311" i="42"/>
  <c r="E313" i="44" l="1"/>
  <c r="D314" i="44"/>
  <c r="E311" i="42"/>
  <c r="D312" i="42"/>
  <c r="E314" i="44" l="1"/>
  <c r="D315" i="44"/>
  <c r="D313" i="42"/>
  <c r="E312" i="42"/>
  <c r="E315" i="44" l="1"/>
  <c r="D316" i="44"/>
  <c r="D314" i="42"/>
  <c r="E313" i="42"/>
  <c r="D317" i="44" l="1"/>
  <c r="E316" i="44"/>
  <c r="E314" i="42"/>
  <c r="D315" i="42"/>
  <c r="E317" i="44" l="1"/>
  <c r="D318" i="44"/>
  <c r="E315" i="42"/>
  <c r="D316" i="42"/>
  <c r="E318" i="44" l="1"/>
  <c r="D319" i="44"/>
  <c r="D317" i="42"/>
  <c r="E316" i="42"/>
  <c r="D320" i="44" l="1"/>
  <c r="E319" i="44"/>
  <c r="D318" i="42"/>
  <c r="E317" i="42"/>
  <c r="D321" i="44" l="1"/>
  <c r="E320" i="44"/>
  <c r="E318" i="42"/>
  <c r="D319" i="42"/>
  <c r="D322" i="44" l="1"/>
  <c r="E321" i="44"/>
  <c r="E319" i="42"/>
  <c r="D320" i="42"/>
  <c r="E322" i="44" l="1"/>
  <c r="D323" i="44"/>
  <c r="D321" i="42"/>
  <c r="E320" i="42"/>
  <c r="D324" i="44" l="1"/>
  <c r="E323" i="44"/>
  <c r="D322" i="42"/>
  <c r="E321" i="42"/>
  <c r="D325" i="44" l="1"/>
  <c r="E324" i="44"/>
  <c r="E322" i="42"/>
  <c r="D323" i="42"/>
  <c r="D326" i="44" l="1"/>
  <c r="E325" i="44"/>
  <c r="E323" i="42"/>
  <c r="D324" i="42"/>
  <c r="E326" i="44" l="1"/>
  <c r="D327" i="44"/>
  <c r="D325" i="42"/>
  <c r="E324" i="42"/>
  <c r="D328" i="44" l="1"/>
  <c r="E327" i="44"/>
  <c r="D326" i="42"/>
  <c r="E325" i="42"/>
  <c r="D329" i="44" l="1"/>
  <c r="E328" i="44"/>
  <c r="E326" i="42"/>
  <c r="D327" i="42"/>
  <c r="E329" i="44" l="1"/>
  <c r="D330" i="44"/>
  <c r="E327" i="42"/>
  <c r="D328" i="42"/>
  <c r="E330" i="44" l="1"/>
  <c r="D331" i="44"/>
  <c r="D329" i="42"/>
  <c r="E328" i="42"/>
  <c r="E331" i="44" l="1"/>
  <c r="D332" i="44"/>
  <c r="D330" i="42"/>
  <c r="E329" i="42"/>
  <c r="D333" i="44" l="1"/>
  <c r="E332" i="44"/>
  <c r="E330" i="42"/>
  <c r="D331" i="42"/>
  <c r="E333" i="44" l="1"/>
  <c r="D334" i="44"/>
  <c r="E331" i="42"/>
  <c r="D332" i="42"/>
  <c r="E334" i="44" l="1"/>
  <c r="D335" i="44"/>
  <c r="D333" i="42"/>
  <c r="E332" i="42"/>
  <c r="D336" i="44" l="1"/>
  <c r="E335" i="44"/>
  <c r="D334" i="42"/>
  <c r="E333" i="42"/>
  <c r="D337" i="44" l="1"/>
  <c r="E336" i="44"/>
  <c r="E334" i="42"/>
  <c r="D335" i="42"/>
  <c r="D338" i="44" l="1"/>
  <c r="E337" i="44"/>
  <c r="E335" i="42"/>
  <c r="D336" i="42"/>
  <c r="E338" i="44" l="1"/>
  <c r="D339" i="44"/>
  <c r="D337" i="42"/>
  <c r="E336" i="42"/>
  <c r="D340" i="44" l="1"/>
  <c r="E339" i="44"/>
  <c r="D338" i="42"/>
  <c r="E337" i="42"/>
  <c r="D341" i="44" l="1"/>
  <c r="E340" i="44"/>
  <c r="D339" i="42"/>
  <c r="E338" i="42"/>
  <c r="D342" i="44" l="1"/>
  <c r="E341" i="44"/>
  <c r="D340" i="42"/>
  <c r="E339" i="42"/>
  <c r="E342" i="44" l="1"/>
  <c r="D343" i="44"/>
  <c r="E340" i="42"/>
  <c r="D341" i="42"/>
  <c r="D344" i="44" l="1"/>
  <c r="E343" i="44"/>
  <c r="E341" i="42"/>
  <c r="D342" i="42"/>
  <c r="D345" i="44" l="1"/>
  <c r="E344" i="44"/>
  <c r="D343" i="42"/>
  <c r="E342" i="42"/>
  <c r="E345" i="44" l="1"/>
  <c r="D346" i="44"/>
  <c r="D344" i="42"/>
  <c r="E343" i="42"/>
  <c r="E346" i="44" l="1"/>
  <c r="D347" i="44"/>
  <c r="E344" i="42"/>
  <c r="D345" i="42"/>
  <c r="E347" i="44" l="1"/>
  <c r="D348" i="44"/>
  <c r="E345" i="42"/>
  <c r="D346" i="42"/>
  <c r="D349" i="44" l="1"/>
  <c r="E348" i="44"/>
  <c r="D347" i="42"/>
  <c r="E346" i="42"/>
  <c r="D350" i="44" l="1"/>
  <c r="E349" i="44"/>
  <c r="D348" i="42"/>
  <c r="E347" i="42"/>
  <c r="E350" i="44" l="1"/>
  <c r="D351" i="44"/>
  <c r="E348" i="42"/>
  <c r="D349" i="42"/>
  <c r="E351" i="44" l="1"/>
  <c r="D352" i="44"/>
  <c r="E349" i="42"/>
  <c r="D350" i="42"/>
  <c r="D353" i="44" l="1"/>
  <c r="E352" i="44"/>
  <c r="D351" i="42"/>
  <c r="E350" i="42"/>
  <c r="D354" i="44" l="1"/>
  <c r="E353" i="44"/>
  <c r="D352" i="42"/>
  <c r="E351" i="42"/>
  <c r="E354" i="44" l="1"/>
  <c r="D355" i="44"/>
  <c r="E352" i="42"/>
  <c r="D353" i="42"/>
  <c r="E355" i="44" l="1"/>
  <c r="D356" i="44"/>
  <c r="E353" i="42"/>
  <c r="D354" i="42"/>
  <c r="D357" i="44" l="1"/>
  <c r="E356" i="44"/>
  <c r="D355" i="42"/>
  <c r="E354" i="42"/>
  <c r="D358" i="44" l="1"/>
  <c r="E357" i="44"/>
  <c r="D356" i="42"/>
  <c r="E355" i="42"/>
  <c r="E358" i="44" l="1"/>
  <c r="D359" i="44"/>
  <c r="E356" i="42"/>
  <c r="D357" i="42"/>
  <c r="E359" i="44" l="1"/>
  <c r="D360" i="44"/>
  <c r="E357" i="42"/>
  <c r="D358" i="42"/>
  <c r="D361" i="44" l="1"/>
  <c r="E360" i="44"/>
  <c r="D359" i="42"/>
  <c r="E358" i="42"/>
  <c r="D362" i="44" l="1"/>
  <c r="E361" i="44"/>
  <c r="D360" i="42"/>
  <c r="E359" i="42"/>
  <c r="E362" i="44" l="1"/>
  <c r="D363" i="44"/>
  <c r="E360" i="42"/>
  <c r="D361" i="42"/>
  <c r="E363" i="44" l="1"/>
  <c r="D364" i="44"/>
  <c r="E361" i="42"/>
  <c r="D362" i="42"/>
  <c r="D365" i="44" l="1"/>
  <c r="E364" i="44"/>
  <c r="D363" i="42"/>
  <c r="E362" i="42"/>
  <c r="D366" i="44" l="1"/>
  <c r="E365" i="44"/>
  <c r="D364" i="42"/>
  <c r="E363" i="42"/>
  <c r="E366" i="44" l="1"/>
  <c r="D367" i="44"/>
  <c r="E364" i="42"/>
  <c r="D365" i="42"/>
  <c r="E367" i="44" l="1"/>
  <c r="D368" i="44"/>
  <c r="E365" i="42"/>
  <c r="D366" i="42"/>
  <c r="D369" i="44" l="1"/>
  <c r="E368" i="44"/>
  <c r="D367" i="42"/>
  <c r="E366" i="42"/>
  <c r="D370" i="44" l="1"/>
  <c r="E369" i="44"/>
  <c r="D368" i="42"/>
  <c r="E367" i="42"/>
  <c r="E370" i="44" l="1"/>
  <c r="D371" i="44"/>
  <c r="E368" i="42"/>
  <c r="D369" i="42"/>
  <c r="E371" i="44" l="1"/>
  <c r="D372" i="44"/>
  <c r="E369" i="42"/>
  <c r="D370" i="42"/>
  <c r="D373" i="44" l="1"/>
  <c r="E372" i="44"/>
  <c r="D371" i="42"/>
  <c r="E370" i="42"/>
  <c r="D374" i="44" l="1"/>
  <c r="E373" i="44"/>
  <c r="D372" i="42"/>
  <c r="E371" i="42"/>
  <c r="E374" i="44" l="1"/>
  <c r="D375" i="44"/>
  <c r="E372" i="42"/>
  <c r="D373" i="42"/>
  <c r="E375" i="44" l="1"/>
  <c r="D376" i="44"/>
  <c r="E373" i="42"/>
  <c r="D374" i="42"/>
  <c r="D377" i="44" l="1"/>
  <c r="E376" i="44"/>
  <c r="D375" i="42"/>
  <c r="E374" i="42"/>
  <c r="D378" i="44" l="1"/>
  <c r="E377" i="44"/>
  <c r="D376" i="42"/>
  <c r="E375" i="42"/>
  <c r="E378" i="44" l="1"/>
  <c r="D379" i="44"/>
  <c r="E376" i="42"/>
  <c r="D377" i="42"/>
  <c r="E379" i="44" l="1"/>
  <c r="D380" i="44"/>
  <c r="E377" i="42"/>
  <c r="D378" i="42"/>
  <c r="D381" i="44" l="1"/>
  <c r="E380" i="44"/>
  <c r="D379" i="42"/>
  <c r="E378" i="42"/>
  <c r="D382" i="44" l="1"/>
  <c r="E381" i="44"/>
  <c r="D380" i="42"/>
  <c r="E379" i="42"/>
  <c r="E382" i="44" l="1"/>
  <c r="D383" i="44"/>
  <c r="E380" i="42"/>
  <c r="D381" i="42"/>
  <c r="E383" i="44" l="1"/>
  <c r="D384" i="44"/>
  <c r="E381" i="42"/>
  <c r="D382" i="42"/>
  <c r="D385" i="44" l="1"/>
  <c r="E384" i="44"/>
  <c r="D383" i="42"/>
  <c r="E382" i="42"/>
  <c r="D386" i="44" l="1"/>
  <c r="E385" i="44"/>
  <c r="D384" i="42"/>
  <c r="E383" i="42"/>
  <c r="E386" i="44" l="1"/>
  <c r="D387" i="44"/>
  <c r="E384" i="42"/>
  <c r="D385" i="42"/>
  <c r="E387" i="44" l="1"/>
  <c r="D388" i="44"/>
  <c r="E385" i="42"/>
  <c r="D386" i="42"/>
  <c r="D389" i="44" l="1"/>
  <c r="E388" i="44"/>
  <c r="D387" i="42"/>
  <c r="E386" i="42"/>
  <c r="D390" i="44" l="1"/>
  <c r="E389" i="44"/>
  <c r="D388" i="42"/>
  <c r="E387" i="42"/>
  <c r="E390" i="44" l="1"/>
  <c r="D391" i="44"/>
  <c r="E388" i="42"/>
  <c r="D389" i="42"/>
  <c r="E391" i="44" l="1"/>
  <c r="D392" i="44"/>
  <c r="E389" i="42"/>
  <c r="D390" i="42"/>
  <c r="D393" i="44" l="1"/>
  <c r="E392" i="44"/>
  <c r="D391" i="42"/>
  <c r="E390" i="42"/>
  <c r="D394" i="44" l="1"/>
  <c r="E393" i="44"/>
  <c r="D392" i="42"/>
  <c r="E391" i="42"/>
  <c r="E394" i="44" l="1"/>
  <c r="D395" i="44"/>
  <c r="E392" i="42"/>
  <c r="D393" i="42"/>
  <c r="E395" i="44" l="1"/>
  <c r="D396" i="44"/>
  <c r="E393" i="42"/>
  <c r="D394" i="42"/>
  <c r="D397" i="44" l="1"/>
  <c r="E396" i="44"/>
  <c r="D395" i="42"/>
  <c r="E394" i="42"/>
  <c r="D398" i="44" l="1"/>
  <c r="E397" i="44"/>
  <c r="D396" i="42"/>
  <c r="E395" i="42"/>
  <c r="E398" i="44" l="1"/>
  <c r="D399" i="44"/>
  <c r="E396" i="42"/>
  <c r="D397" i="42"/>
  <c r="E399" i="44" l="1"/>
  <c r="D400" i="44"/>
  <c r="E397" i="42"/>
  <c r="D398" i="42"/>
  <c r="D401" i="44" l="1"/>
  <c r="E400" i="44"/>
  <c r="D399" i="42"/>
  <c r="E398" i="42"/>
  <c r="D402" i="44" l="1"/>
  <c r="E401" i="44"/>
  <c r="D400" i="42"/>
  <c r="E399" i="42"/>
  <c r="E402" i="44" l="1"/>
  <c r="D403" i="44"/>
  <c r="E400" i="42"/>
  <c r="D401" i="42"/>
  <c r="E403" i="44" l="1"/>
  <c r="D404" i="44"/>
  <c r="E401" i="42"/>
  <c r="D402" i="42"/>
  <c r="D405" i="44" l="1"/>
  <c r="E404" i="44"/>
  <c r="D403" i="42"/>
  <c r="E402" i="42"/>
  <c r="D406" i="44" l="1"/>
  <c r="E405" i="44"/>
  <c r="D404" i="42"/>
  <c r="E403" i="42"/>
  <c r="E406" i="44" l="1"/>
  <c r="D407" i="44"/>
  <c r="E404" i="42"/>
  <c r="D405" i="42"/>
  <c r="E407" i="44" l="1"/>
  <c r="D408" i="44"/>
  <c r="E405" i="42"/>
  <c r="D406" i="42"/>
  <c r="D409" i="44" l="1"/>
  <c r="E408" i="44"/>
  <c r="D407" i="42"/>
  <c r="E406" i="42"/>
  <c r="D410" i="44" l="1"/>
  <c r="E409" i="44"/>
  <c r="D408" i="42"/>
  <c r="E407" i="42"/>
  <c r="E410" i="44" l="1"/>
  <c r="D411" i="44"/>
  <c r="E408" i="42"/>
  <c r="D409" i="42"/>
  <c r="E411" i="44" l="1"/>
  <c r="D412" i="44"/>
  <c r="E409" i="42"/>
  <c r="D410" i="42"/>
  <c r="D413" i="44" l="1"/>
  <c r="E412" i="44"/>
  <c r="D411" i="42"/>
  <c r="E410" i="42"/>
  <c r="D414" i="44" l="1"/>
  <c r="E413" i="44"/>
  <c r="D412" i="42"/>
  <c r="E411" i="42"/>
  <c r="E414" i="44" l="1"/>
  <c r="D415" i="44"/>
  <c r="E412" i="42"/>
  <c r="D413" i="42"/>
  <c r="E415" i="44" l="1"/>
  <c r="D416" i="44"/>
  <c r="E413" i="42"/>
  <c r="D414" i="42"/>
  <c r="D417" i="44" l="1"/>
  <c r="E416" i="44"/>
  <c r="D415" i="42"/>
  <c r="E414" i="42"/>
  <c r="D418" i="44" l="1"/>
  <c r="E417" i="44"/>
  <c r="D416" i="42"/>
  <c r="E415" i="42"/>
  <c r="E418" i="44" l="1"/>
  <c r="D419" i="44"/>
  <c r="E416" i="42"/>
  <c r="D417" i="42"/>
  <c r="E419" i="44" l="1"/>
  <c r="D420" i="44"/>
  <c r="E417" i="42"/>
  <c r="D418" i="42"/>
  <c r="D421" i="44" l="1"/>
  <c r="E420" i="44"/>
  <c r="D419" i="42"/>
  <c r="E418" i="42"/>
  <c r="D422" i="44" l="1"/>
  <c r="E421" i="44"/>
  <c r="D420" i="42"/>
  <c r="E419" i="42"/>
  <c r="E422" i="44" l="1"/>
  <c r="D423" i="44"/>
  <c r="E420" i="42"/>
  <c r="D421" i="42"/>
  <c r="E423" i="44" l="1"/>
  <c r="D424" i="44"/>
  <c r="E421" i="42"/>
  <c r="D422" i="42"/>
  <c r="D425" i="44" l="1"/>
  <c r="E424" i="44"/>
  <c r="D423" i="42"/>
  <c r="E422" i="42"/>
  <c r="D426" i="44" l="1"/>
  <c r="E425" i="44"/>
  <c r="D424" i="42"/>
  <c r="E423" i="42"/>
  <c r="E426" i="44" l="1"/>
  <c r="D427" i="44"/>
  <c r="E424" i="42"/>
  <c r="D425" i="42"/>
  <c r="E427" i="44" l="1"/>
  <c r="D428" i="44"/>
  <c r="E425" i="42"/>
  <c r="D426" i="42"/>
  <c r="D429" i="44" l="1"/>
  <c r="E428" i="44"/>
  <c r="D427" i="42"/>
  <c r="E426" i="42"/>
  <c r="D430" i="44" l="1"/>
  <c r="E429" i="44"/>
  <c r="D428" i="42"/>
  <c r="E427" i="42"/>
  <c r="E430" i="44" l="1"/>
  <c r="D431" i="44"/>
  <c r="E428" i="42"/>
  <c r="D429" i="42"/>
  <c r="E431" i="44" l="1"/>
  <c r="D432" i="44"/>
  <c r="E429" i="42"/>
  <c r="D430" i="42"/>
  <c r="D433" i="44" l="1"/>
  <c r="E432" i="44"/>
  <c r="D431" i="42"/>
  <c r="E430" i="42"/>
  <c r="D434" i="44" l="1"/>
  <c r="E433" i="44"/>
  <c r="D432" i="42"/>
  <c r="E431" i="42"/>
  <c r="E434" i="44" l="1"/>
  <c r="D435" i="44"/>
  <c r="E432" i="42"/>
  <c r="D433" i="42"/>
  <c r="E435" i="44" l="1"/>
  <c r="D436" i="44"/>
  <c r="E433" i="42"/>
  <c r="D434" i="42"/>
  <c r="D437" i="44" l="1"/>
  <c r="E436" i="44"/>
  <c r="D435" i="42"/>
  <c r="E434" i="42"/>
  <c r="D438" i="44" l="1"/>
  <c r="E437" i="44"/>
  <c r="D436" i="42"/>
  <c r="E435" i="42"/>
  <c r="E438" i="44" l="1"/>
  <c r="D439" i="44"/>
  <c r="E436" i="42"/>
  <c r="D437" i="42"/>
  <c r="E439" i="44" l="1"/>
  <c r="D440" i="44"/>
  <c r="E437" i="42"/>
  <c r="D438" i="42"/>
  <c r="D441" i="44" l="1"/>
  <c r="E440" i="44"/>
  <c r="D439" i="42"/>
  <c r="E438" i="42"/>
  <c r="D442" i="44" l="1"/>
  <c r="E441" i="44"/>
  <c r="D440" i="42"/>
  <c r="E439" i="42"/>
  <c r="E442" i="44" l="1"/>
  <c r="D443" i="44"/>
  <c r="E440" i="42"/>
  <c r="D441" i="42"/>
  <c r="E443" i="44" l="1"/>
  <c r="D444" i="44"/>
  <c r="E441" i="42"/>
  <c r="D442" i="42"/>
  <c r="D445" i="44" l="1"/>
  <c r="E444" i="44"/>
  <c r="D443" i="42"/>
  <c r="E442" i="42"/>
  <c r="D446" i="44" l="1"/>
  <c r="E445" i="44"/>
  <c r="D444" i="42"/>
  <c r="E443" i="42"/>
  <c r="E446" i="44" l="1"/>
  <c r="D447" i="44"/>
  <c r="E444" i="42"/>
  <c r="D445" i="42"/>
  <c r="E447" i="44" l="1"/>
  <c r="D448" i="44"/>
  <c r="E445" i="42"/>
  <c r="D446" i="42"/>
  <c r="D449" i="44" l="1"/>
  <c r="E448" i="44"/>
  <c r="D447" i="42"/>
  <c r="E446" i="42"/>
  <c r="D450" i="44" l="1"/>
  <c r="E449" i="44"/>
  <c r="D448" i="42"/>
  <c r="E447" i="42"/>
  <c r="E450" i="44" l="1"/>
  <c r="D451" i="44"/>
  <c r="E448" i="42"/>
  <c r="D449" i="42"/>
  <c r="E451" i="44" l="1"/>
  <c r="D452" i="44"/>
  <c r="E449" i="42"/>
  <c r="D450" i="42"/>
  <c r="D453" i="44" l="1"/>
  <c r="E452" i="44"/>
  <c r="D451" i="42"/>
  <c r="E450" i="42"/>
  <c r="D454" i="44" l="1"/>
  <c r="E453" i="44"/>
  <c r="D452" i="42"/>
  <c r="E451" i="42"/>
  <c r="E454" i="44" l="1"/>
  <c r="D455" i="44"/>
  <c r="E452" i="42"/>
  <c r="D453" i="42"/>
  <c r="E455" i="44" l="1"/>
  <c r="D456" i="44"/>
  <c r="E453" i="42"/>
  <c r="D454" i="42"/>
  <c r="D457" i="44" l="1"/>
  <c r="E456" i="44"/>
  <c r="D455" i="42"/>
  <c r="E454" i="42"/>
  <c r="D458" i="44" l="1"/>
  <c r="E457" i="44"/>
  <c r="D456" i="42"/>
  <c r="E455" i="42"/>
  <c r="E458" i="44" l="1"/>
  <c r="D459" i="44"/>
  <c r="E456" i="42"/>
  <c r="D457" i="42"/>
  <c r="E459" i="44" l="1"/>
  <c r="D460" i="44"/>
  <c r="E457" i="42"/>
  <c r="D458" i="42"/>
  <c r="D461" i="44" l="1"/>
  <c r="E460" i="44"/>
  <c r="D459" i="42"/>
  <c r="E458" i="42"/>
  <c r="D462" i="44" l="1"/>
  <c r="E461" i="44"/>
  <c r="D460" i="42"/>
  <c r="E459" i="42"/>
  <c r="E462" i="44" l="1"/>
  <c r="D463" i="44"/>
  <c r="E460" i="42"/>
  <c r="D461" i="42"/>
  <c r="E463" i="44" l="1"/>
  <c r="D464" i="44"/>
  <c r="E461" i="42"/>
  <c r="D462" i="42"/>
  <c r="D465" i="44" l="1"/>
  <c r="E464" i="44"/>
  <c r="D463" i="42"/>
  <c r="E462" i="42"/>
  <c r="D466" i="44" l="1"/>
  <c r="E465" i="44"/>
  <c r="D464" i="42"/>
  <c r="E463" i="42"/>
  <c r="E466" i="44" l="1"/>
  <c r="D467" i="44"/>
  <c r="E464" i="42"/>
  <c r="D465" i="42"/>
  <c r="E467" i="44" l="1"/>
  <c r="D468" i="44"/>
  <c r="E465" i="42"/>
  <c r="D466" i="42"/>
  <c r="D469" i="44" l="1"/>
  <c r="E468" i="44"/>
  <c r="D467" i="42"/>
  <c r="E466" i="42"/>
  <c r="D470" i="44" l="1"/>
  <c r="E469" i="44"/>
  <c r="D468" i="42"/>
  <c r="E467" i="42"/>
  <c r="E470" i="44" l="1"/>
  <c r="D471" i="44"/>
  <c r="E468" i="42"/>
  <c r="D469" i="42"/>
  <c r="E471" i="44" l="1"/>
  <c r="D472" i="44"/>
  <c r="E469" i="42"/>
  <c r="D470" i="42"/>
  <c r="D473" i="44" l="1"/>
  <c r="E472" i="44"/>
  <c r="D471" i="42"/>
  <c r="E470" i="42"/>
  <c r="D474" i="44" l="1"/>
  <c r="E473" i="44"/>
  <c r="D472" i="42"/>
  <c r="E471" i="42"/>
  <c r="E474" i="44" l="1"/>
  <c r="D475" i="44"/>
  <c r="E472" i="42"/>
  <c r="D473" i="42"/>
  <c r="E475" i="44" l="1"/>
  <c r="D476" i="44"/>
  <c r="E473" i="42"/>
  <c r="D474" i="42"/>
  <c r="D477" i="44" l="1"/>
  <c r="E476" i="44"/>
  <c r="D475" i="42"/>
  <c r="E474" i="42"/>
  <c r="D478" i="44" l="1"/>
  <c r="E477" i="44"/>
  <c r="D476" i="42"/>
  <c r="E475" i="42"/>
  <c r="E478" i="44" l="1"/>
  <c r="D479" i="44"/>
  <c r="E476" i="42"/>
  <c r="D477" i="42"/>
  <c r="E479" i="44" l="1"/>
  <c r="D480" i="44"/>
  <c r="E477" i="42"/>
  <c r="D478" i="42"/>
  <c r="D481" i="44" l="1"/>
  <c r="E480" i="44"/>
  <c r="D479" i="42"/>
  <c r="E478" i="42"/>
  <c r="D482" i="44" l="1"/>
  <c r="E481" i="44"/>
  <c r="D480" i="42"/>
  <c r="E479" i="42"/>
  <c r="E482" i="44" l="1"/>
  <c r="D483" i="44"/>
  <c r="E480" i="42"/>
  <c r="D481" i="42"/>
  <c r="E483" i="44" l="1"/>
  <c r="D484" i="44"/>
  <c r="E481" i="42"/>
  <c r="D482" i="42"/>
  <c r="D485" i="44" l="1"/>
  <c r="E484" i="44"/>
  <c r="D483" i="42"/>
  <c r="E482" i="42"/>
  <c r="D486" i="44" l="1"/>
  <c r="E485" i="44"/>
  <c r="D484" i="42"/>
  <c r="E483" i="42"/>
  <c r="E486" i="44" l="1"/>
  <c r="D487" i="44"/>
  <c r="E484" i="42"/>
  <c r="D485" i="42"/>
  <c r="E487" i="44" l="1"/>
  <c r="D488" i="44"/>
  <c r="E485" i="42"/>
  <c r="D486" i="42"/>
  <c r="D489" i="44" l="1"/>
  <c r="E488" i="44"/>
  <c r="D487" i="42"/>
  <c r="E486" i="42"/>
  <c r="D490" i="44" l="1"/>
  <c r="E489" i="44"/>
  <c r="D488" i="42"/>
  <c r="E487" i="42"/>
  <c r="E490" i="44" l="1"/>
  <c r="D491" i="44"/>
  <c r="E488" i="42"/>
  <c r="D489" i="42"/>
  <c r="E491" i="44" l="1"/>
  <c r="D492" i="44"/>
  <c r="E489" i="42"/>
  <c r="D490" i="42"/>
  <c r="D493" i="44" l="1"/>
  <c r="E492" i="44"/>
  <c r="D491" i="42"/>
  <c r="E490" i="42"/>
  <c r="D494" i="44" l="1"/>
  <c r="E493" i="44"/>
  <c r="D492" i="42"/>
  <c r="E491" i="42"/>
  <c r="E494" i="44" l="1"/>
  <c r="D495" i="44"/>
  <c r="E492" i="42"/>
  <c r="D493" i="42"/>
  <c r="E495" i="44" l="1"/>
  <c r="D496" i="44"/>
  <c r="E493" i="42"/>
  <c r="D494" i="42"/>
  <c r="D497" i="44" l="1"/>
  <c r="E496" i="44"/>
  <c r="D495" i="42"/>
  <c r="E494" i="42"/>
  <c r="D498" i="44" l="1"/>
  <c r="E497" i="44"/>
  <c r="D496" i="42"/>
  <c r="E495" i="42"/>
  <c r="E498" i="44" l="1"/>
  <c r="D499" i="44"/>
  <c r="E496" i="42"/>
  <c r="D497" i="42"/>
  <c r="E499" i="44" l="1"/>
  <c r="D500" i="44"/>
  <c r="E497" i="42"/>
  <c r="D498" i="42"/>
  <c r="D501" i="44" l="1"/>
  <c r="E500" i="44"/>
  <c r="D499" i="42"/>
  <c r="E498" i="42"/>
  <c r="D502" i="44" l="1"/>
  <c r="E501" i="44"/>
  <c r="D500" i="42"/>
  <c r="E499" i="42"/>
  <c r="E502" i="44" l="1"/>
  <c r="D503" i="44"/>
  <c r="E500" i="42"/>
  <c r="D501" i="42"/>
  <c r="E503" i="44" l="1"/>
  <c r="D504" i="44"/>
  <c r="E501" i="42"/>
  <c r="D502" i="42"/>
  <c r="D505" i="44" l="1"/>
  <c r="E504" i="44"/>
  <c r="D503" i="42"/>
  <c r="E502" i="42"/>
  <c r="D506" i="44" l="1"/>
  <c r="E505" i="44"/>
  <c r="D504" i="42"/>
  <c r="E503" i="42"/>
  <c r="E506" i="44" l="1"/>
  <c r="D507" i="44"/>
  <c r="E504" i="42"/>
  <c r="D505" i="42"/>
  <c r="E507" i="44" l="1"/>
  <c r="D508" i="44"/>
  <c r="E505" i="42"/>
  <c r="D506" i="42"/>
  <c r="D509" i="44" l="1"/>
  <c r="E508" i="44"/>
  <c r="D507" i="42"/>
  <c r="E506" i="42"/>
  <c r="D510" i="44" l="1"/>
  <c r="E509" i="44"/>
  <c r="D508" i="42"/>
  <c r="E507" i="42"/>
  <c r="E510" i="44" l="1"/>
  <c r="D511" i="44"/>
  <c r="E508" i="42"/>
  <c r="D509" i="42"/>
  <c r="E511" i="44" l="1"/>
  <c r="D512" i="44"/>
  <c r="E509" i="42"/>
  <c r="D510" i="42"/>
  <c r="D513" i="44" l="1"/>
  <c r="E512" i="44"/>
  <c r="D511" i="42"/>
  <c r="E510" i="42"/>
  <c r="D514" i="44" l="1"/>
  <c r="E513" i="44"/>
  <c r="D512" i="42"/>
  <c r="E511" i="42"/>
  <c r="E514" i="44" l="1"/>
  <c r="D515" i="44"/>
  <c r="E512" i="42"/>
  <c r="D513" i="42"/>
  <c r="E515" i="44" l="1"/>
  <c r="D516" i="44"/>
  <c r="E513" i="42"/>
  <c r="D514" i="42"/>
  <c r="D517" i="44" l="1"/>
  <c r="E516" i="44"/>
  <c r="D515" i="42"/>
  <c r="E514" i="42"/>
  <c r="D518" i="44" l="1"/>
  <c r="E517" i="44"/>
  <c r="D516" i="42"/>
  <c r="E515" i="42"/>
  <c r="E518" i="44" l="1"/>
  <c r="D519" i="44"/>
  <c r="E516" i="42"/>
  <c r="D517" i="42"/>
  <c r="E519" i="44" l="1"/>
  <c r="D520" i="44"/>
  <c r="E517" i="42"/>
  <c r="D518" i="42"/>
  <c r="D521" i="44" l="1"/>
  <c r="E520" i="44"/>
  <c r="D519" i="42"/>
  <c r="E518" i="42"/>
  <c r="D522" i="44" l="1"/>
  <c r="E521" i="44"/>
  <c r="D520" i="42"/>
  <c r="E519" i="42"/>
  <c r="E522" i="44" l="1"/>
  <c r="D523" i="44"/>
  <c r="E520" i="42"/>
  <c r="D521" i="42"/>
  <c r="E523" i="44" l="1"/>
  <c r="D524" i="44"/>
  <c r="E521" i="42"/>
  <c r="D522" i="42"/>
  <c r="D525" i="44" l="1"/>
  <c r="E524" i="44"/>
  <c r="D523" i="42"/>
  <c r="E522" i="42"/>
  <c r="D526" i="44" l="1"/>
  <c r="E525" i="44"/>
  <c r="D524" i="42"/>
  <c r="E523" i="42"/>
  <c r="E526" i="44" l="1"/>
  <c r="D527" i="44"/>
  <c r="E524" i="42"/>
  <c r="D525" i="42"/>
  <c r="E527" i="44" l="1"/>
  <c r="D528" i="44"/>
  <c r="E525" i="42"/>
  <c r="D526" i="42"/>
  <c r="D529" i="44" l="1"/>
  <c r="E528" i="44"/>
  <c r="D527" i="42"/>
  <c r="E526" i="42"/>
  <c r="D530" i="44" l="1"/>
  <c r="E529" i="44"/>
  <c r="D528" i="42"/>
  <c r="E527" i="42"/>
  <c r="E530" i="44" l="1"/>
  <c r="D531" i="44"/>
  <c r="E528" i="42"/>
  <c r="D529" i="42"/>
  <c r="E531" i="44" l="1"/>
  <c r="D532" i="44"/>
  <c r="E529" i="42"/>
  <c r="D530" i="42"/>
  <c r="D533" i="44" l="1"/>
  <c r="E532" i="44"/>
  <c r="D531" i="42"/>
  <c r="E530" i="42"/>
  <c r="D534" i="44" l="1"/>
  <c r="E533" i="44"/>
  <c r="D532" i="42"/>
  <c r="E531" i="42"/>
  <c r="E534" i="44" l="1"/>
  <c r="D535" i="44"/>
  <c r="E532" i="42"/>
  <c r="D533" i="42"/>
  <c r="E535" i="44" l="1"/>
  <c r="D536" i="44"/>
  <c r="E533" i="42"/>
  <c r="D534" i="42"/>
  <c r="D537" i="44" l="1"/>
  <c r="E536" i="44"/>
  <c r="D535" i="42"/>
  <c r="E534" i="42"/>
  <c r="D538" i="44" l="1"/>
  <c r="E537" i="44"/>
  <c r="D536" i="42"/>
  <c r="E535" i="42"/>
  <c r="E538" i="44" l="1"/>
  <c r="D539" i="44"/>
  <c r="E536" i="42"/>
  <c r="D537" i="42"/>
  <c r="E539" i="44" l="1"/>
  <c r="D540" i="44"/>
  <c r="E537" i="42"/>
  <c r="D538" i="42"/>
  <c r="D541" i="44" l="1"/>
  <c r="E540" i="44"/>
  <c r="D539" i="42"/>
  <c r="E538" i="42"/>
  <c r="D542" i="44" l="1"/>
  <c r="E541" i="44"/>
  <c r="D540" i="42"/>
  <c r="E539" i="42"/>
  <c r="E542" i="44" l="1"/>
  <c r="D543" i="44"/>
  <c r="E540" i="42"/>
  <c r="D541" i="42"/>
  <c r="E543" i="44" l="1"/>
  <c r="D544" i="44"/>
  <c r="E541" i="42"/>
  <c r="D542" i="42"/>
  <c r="D545" i="44" l="1"/>
  <c r="E544" i="44"/>
  <c r="D543" i="42"/>
  <c r="E542" i="42"/>
  <c r="D546" i="44" l="1"/>
  <c r="E545" i="44"/>
  <c r="D544" i="42"/>
  <c r="E543" i="42"/>
  <c r="E546" i="44" l="1"/>
  <c r="D547" i="44"/>
  <c r="E544" i="42"/>
  <c r="D545" i="42"/>
  <c r="E547" i="44" l="1"/>
  <c r="D548" i="44"/>
  <c r="E545" i="42"/>
  <c r="D546" i="42"/>
  <c r="D549" i="44" l="1"/>
  <c r="E548" i="44"/>
  <c r="D547" i="42"/>
  <c r="E546" i="42"/>
  <c r="D550" i="44" l="1"/>
  <c r="E549" i="44"/>
  <c r="D548" i="42"/>
  <c r="E547" i="42"/>
  <c r="E550" i="44" l="1"/>
  <c r="D551" i="44"/>
  <c r="E548" i="42"/>
  <c r="D549" i="42"/>
  <c r="E551" i="44" l="1"/>
  <c r="D552" i="44"/>
  <c r="E549" i="42"/>
  <c r="D550" i="42"/>
  <c r="D553" i="44" l="1"/>
  <c r="E552" i="44"/>
  <c r="D551" i="42"/>
  <c r="E550" i="42"/>
  <c r="D554" i="44" l="1"/>
  <c r="E553" i="44"/>
  <c r="D552" i="42"/>
  <c r="E551" i="42"/>
  <c r="E554" i="44" l="1"/>
  <c r="D555" i="44"/>
  <c r="E552" i="42"/>
  <c r="D553" i="42"/>
  <c r="E555" i="44" l="1"/>
  <c r="D556" i="44"/>
  <c r="E553" i="42"/>
  <c r="D554" i="42"/>
  <c r="D557" i="44" l="1"/>
  <c r="E556" i="44"/>
  <c r="D555" i="42"/>
  <c r="E554" i="42"/>
  <c r="D558" i="44" l="1"/>
  <c r="E557" i="44"/>
  <c r="D556" i="42"/>
  <c r="E555" i="42"/>
  <c r="E558" i="44" l="1"/>
  <c r="D559" i="44"/>
  <c r="E556" i="42"/>
  <c r="D557" i="42"/>
  <c r="E559" i="44" l="1"/>
  <c r="D560" i="44"/>
  <c r="E557" i="42"/>
  <c r="D558" i="42"/>
  <c r="D561" i="44" l="1"/>
  <c r="E560" i="44"/>
  <c r="D559" i="42"/>
  <c r="E558" i="42"/>
  <c r="D562" i="44" l="1"/>
  <c r="E561" i="44"/>
  <c r="D560" i="42"/>
  <c r="E559" i="42"/>
  <c r="E562" i="44" l="1"/>
  <c r="D563" i="44"/>
  <c r="E560" i="42"/>
  <c r="D561" i="42"/>
  <c r="E563" i="44" l="1"/>
  <c r="D564" i="44"/>
  <c r="E561" i="42"/>
  <c r="D562" i="42"/>
  <c r="D565" i="44" l="1"/>
  <c r="E564" i="44"/>
  <c r="D563" i="42"/>
  <c r="E562" i="42"/>
  <c r="D566" i="44" l="1"/>
  <c r="E565" i="44"/>
  <c r="D564" i="42"/>
  <c r="E563" i="42"/>
  <c r="E566" i="44" l="1"/>
  <c r="D567" i="44"/>
  <c r="E564" i="42"/>
  <c r="D565" i="42"/>
  <c r="E567" i="44" l="1"/>
  <c r="D568" i="44"/>
  <c r="E565" i="42"/>
  <c r="D566" i="42"/>
  <c r="D569" i="44" l="1"/>
  <c r="E568" i="44"/>
  <c r="D567" i="42"/>
  <c r="E566" i="42"/>
  <c r="D570" i="44" l="1"/>
  <c r="E569" i="44"/>
  <c r="D568" i="42"/>
  <c r="E567" i="42"/>
  <c r="E570" i="44" l="1"/>
  <c r="D571" i="44"/>
  <c r="E568" i="42"/>
  <c r="D569" i="42"/>
  <c r="E571" i="44" l="1"/>
  <c r="D572" i="44"/>
  <c r="E569" i="42"/>
  <c r="D570" i="42"/>
  <c r="D573" i="44" l="1"/>
  <c r="E572" i="44"/>
  <c r="D571" i="42"/>
  <c r="E570" i="42"/>
  <c r="D574" i="44" l="1"/>
  <c r="E573" i="44"/>
  <c r="D572" i="42"/>
  <c r="E571" i="42"/>
  <c r="E574" i="44" l="1"/>
  <c r="D575" i="44"/>
  <c r="E572" i="42"/>
  <c r="D573" i="42"/>
  <c r="E575" i="44" l="1"/>
  <c r="D576" i="44"/>
  <c r="E573" i="42"/>
  <c r="D574" i="42"/>
  <c r="D577" i="44" l="1"/>
  <c r="E576" i="44"/>
  <c r="D575" i="42"/>
  <c r="E574" i="42"/>
  <c r="D578" i="44" l="1"/>
  <c r="E577" i="44"/>
  <c r="D576" i="42"/>
  <c r="E575" i="42"/>
  <c r="E578" i="44" l="1"/>
  <c r="D579" i="44"/>
  <c r="E576" i="42"/>
  <c r="D577" i="42"/>
  <c r="E579" i="44" l="1"/>
  <c r="D580" i="44"/>
  <c r="E577" i="42"/>
  <c r="D578" i="42"/>
  <c r="D581" i="44" l="1"/>
  <c r="E580" i="44"/>
  <c r="D579" i="42"/>
  <c r="E578" i="42"/>
  <c r="D582" i="44" l="1"/>
  <c r="E581" i="44"/>
  <c r="D580" i="42"/>
  <c r="E579" i="42"/>
  <c r="E582" i="44" l="1"/>
  <c r="D583" i="44"/>
  <c r="E580" i="42"/>
  <c r="D581" i="42"/>
  <c r="E583" i="44" l="1"/>
  <c r="D584" i="44"/>
  <c r="E581" i="42"/>
  <c r="D582" i="42"/>
  <c r="D585" i="44" l="1"/>
  <c r="E584" i="44"/>
  <c r="D583" i="42"/>
  <c r="E582" i="42"/>
  <c r="D586" i="44" l="1"/>
  <c r="E585" i="44"/>
  <c r="D584" i="42"/>
  <c r="E583" i="42"/>
  <c r="E586" i="44" l="1"/>
  <c r="D587" i="44"/>
  <c r="E584" i="42"/>
  <c r="D585" i="42"/>
  <c r="E587" i="44" l="1"/>
  <c r="D588" i="44"/>
  <c r="E585" i="42"/>
  <c r="D586" i="42"/>
  <c r="D589" i="44" l="1"/>
  <c r="E588" i="44"/>
  <c r="D587" i="42"/>
  <c r="E586" i="42"/>
  <c r="D590" i="44" l="1"/>
  <c r="E589" i="44"/>
  <c r="D588" i="42"/>
  <c r="E587" i="42"/>
  <c r="E590" i="44" l="1"/>
  <c r="D591" i="44"/>
  <c r="E588" i="42"/>
  <c r="D589" i="42"/>
  <c r="E591" i="44" l="1"/>
  <c r="D592" i="44"/>
  <c r="E589" i="42"/>
  <c r="D590" i="42"/>
  <c r="D593" i="44" l="1"/>
  <c r="E592" i="44"/>
  <c r="D591" i="42"/>
  <c r="E590" i="42"/>
  <c r="D594" i="44" l="1"/>
  <c r="E593" i="44"/>
  <c r="D592" i="42"/>
  <c r="E591" i="42"/>
  <c r="E594" i="44" l="1"/>
  <c r="D595" i="44"/>
  <c r="E592" i="42"/>
  <c r="D593" i="42"/>
  <c r="E595" i="44" l="1"/>
  <c r="D596" i="44"/>
  <c r="E593" i="42"/>
  <c r="D594" i="42"/>
  <c r="D597" i="44" l="1"/>
  <c r="E596" i="44"/>
  <c r="D595" i="42"/>
  <c r="E594" i="42"/>
  <c r="D598" i="44" l="1"/>
  <c r="E597" i="44"/>
  <c r="D596" i="42"/>
  <c r="E595" i="42"/>
  <c r="E598" i="44" l="1"/>
  <c r="D599" i="44"/>
  <c r="E596" i="42"/>
  <c r="D597" i="42"/>
  <c r="E599" i="44" l="1"/>
  <c r="D600" i="44"/>
  <c r="E597" i="42"/>
  <c r="D598" i="42"/>
  <c r="D601" i="44" l="1"/>
  <c r="E600" i="44"/>
  <c r="D599" i="42"/>
  <c r="E598" i="42"/>
  <c r="D602" i="44" l="1"/>
  <c r="E601" i="44"/>
  <c r="D600" i="42"/>
  <c r="E599" i="42"/>
  <c r="E602" i="44" l="1"/>
  <c r="D603" i="44"/>
  <c r="E600" i="42"/>
  <c r="D601" i="42"/>
  <c r="E603" i="44" l="1"/>
  <c r="D604" i="44"/>
  <c r="E601" i="42"/>
  <c r="D602" i="42"/>
  <c r="D605" i="44" l="1"/>
  <c r="E604" i="44"/>
  <c r="D603" i="42"/>
  <c r="E602" i="42"/>
  <c r="D606" i="44" l="1"/>
  <c r="E605" i="44"/>
  <c r="D604" i="42"/>
  <c r="E603" i="42"/>
  <c r="E606" i="44" l="1"/>
  <c r="D607" i="44"/>
  <c r="E604" i="42"/>
  <c r="D605" i="42"/>
  <c r="E607" i="44" l="1"/>
  <c r="D608" i="44"/>
  <c r="E605" i="42"/>
  <c r="D606" i="42"/>
  <c r="D609" i="44" l="1"/>
  <c r="E608" i="44"/>
  <c r="D607" i="42"/>
  <c r="E606" i="42"/>
  <c r="D610" i="44" l="1"/>
  <c r="E609" i="44"/>
  <c r="D608" i="42"/>
  <c r="E607" i="42"/>
  <c r="E610" i="44" l="1"/>
  <c r="D611" i="44"/>
  <c r="E608" i="42"/>
  <c r="D609" i="42"/>
  <c r="E611" i="44" l="1"/>
  <c r="D612" i="44"/>
  <c r="E609" i="42"/>
  <c r="D610" i="42"/>
  <c r="D613" i="44" l="1"/>
  <c r="E612" i="44"/>
  <c r="D611" i="42"/>
  <c r="E610" i="42"/>
  <c r="D614" i="44" l="1"/>
  <c r="E613" i="44"/>
  <c r="D612" i="42"/>
  <c r="E611" i="42"/>
  <c r="E614" i="44" l="1"/>
  <c r="D615" i="44"/>
  <c r="E612" i="42"/>
  <c r="D613" i="42"/>
  <c r="E615" i="44" l="1"/>
  <c r="D616" i="44"/>
  <c r="E613" i="42"/>
  <c r="D614" i="42"/>
  <c r="D617" i="44" l="1"/>
  <c r="E616" i="44"/>
  <c r="D615" i="42"/>
  <c r="E614" i="42"/>
  <c r="D618" i="44" l="1"/>
  <c r="E617" i="44"/>
  <c r="D616" i="42"/>
  <c r="E615" i="42"/>
  <c r="E618" i="44" l="1"/>
  <c r="D619" i="44"/>
  <c r="E616" i="42"/>
  <c r="D617" i="42"/>
  <c r="E619" i="44" l="1"/>
  <c r="D620" i="44"/>
  <c r="E617" i="42"/>
  <c r="D618" i="42"/>
  <c r="D621" i="44" l="1"/>
  <c r="E620" i="44"/>
  <c r="D619" i="42"/>
  <c r="E618" i="42"/>
  <c r="D622" i="44" l="1"/>
  <c r="E621" i="44"/>
  <c r="D620" i="42"/>
  <c r="E619" i="42"/>
  <c r="E622" i="44" l="1"/>
  <c r="D623" i="44"/>
  <c r="E620" i="42"/>
  <c r="D621" i="42"/>
  <c r="E623" i="44" l="1"/>
  <c r="D624" i="44"/>
  <c r="E621" i="42"/>
  <c r="D622" i="42"/>
  <c r="D625" i="44" l="1"/>
  <c r="E624" i="44"/>
  <c r="D623" i="42"/>
  <c r="E622" i="42"/>
  <c r="D626" i="44" l="1"/>
  <c r="E625" i="44"/>
  <c r="D624" i="42"/>
  <c r="E623" i="42"/>
  <c r="E626" i="44" l="1"/>
  <c r="D627" i="44"/>
  <c r="E624" i="42"/>
  <c r="D625" i="42"/>
  <c r="E627" i="44" l="1"/>
  <c r="D628" i="44"/>
  <c r="E625" i="42"/>
  <c r="D626" i="42"/>
  <c r="D629" i="44" l="1"/>
  <c r="E628" i="44"/>
  <c r="D627" i="42"/>
  <c r="E626" i="42"/>
  <c r="D630" i="44" l="1"/>
  <c r="E629" i="44"/>
  <c r="D628" i="42"/>
  <c r="E627" i="42"/>
  <c r="E630" i="44" l="1"/>
  <c r="D631" i="44"/>
  <c r="E628" i="42"/>
  <c r="D629" i="42"/>
  <c r="E631" i="44" l="1"/>
  <c r="D632" i="44"/>
  <c r="E629" i="42"/>
  <c r="D630" i="42"/>
  <c r="D633" i="44" l="1"/>
  <c r="E632" i="44"/>
  <c r="D631" i="42"/>
  <c r="E630" i="42"/>
  <c r="D634" i="44" l="1"/>
  <c r="E633" i="44"/>
  <c r="D632" i="42"/>
  <c r="E631" i="42"/>
  <c r="E634" i="44" l="1"/>
  <c r="D635" i="44"/>
  <c r="E632" i="42"/>
  <c r="D633" i="42"/>
  <c r="E635" i="44" l="1"/>
  <c r="D636" i="44"/>
  <c r="E633" i="42"/>
  <c r="D634" i="42"/>
  <c r="D637" i="44" l="1"/>
  <c r="E636" i="44"/>
  <c r="D635" i="42"/>
  <c r="E634" i="42"/>
  <c r="D638" i="44" l="1"/>
  <c r="E637" i="44"/>
  <c r="D636" i="42"/>
  <c r="E635" i="42"/>
  <c r="E638" i="44" l="1"/>
  <c r="D639" i="44"/>
  <c r="E636" i="42"/>
  <c r="D637" i="42"/>
  <c r="E639" i="44" l="1"/>
  <c r="D640" i="44"/>
  <c r="E637" i="42"/>
  <c r="D638" i="42"/>
  <c r="D641" i="44" l="1"/>
  <c r="E640" i="44"/>
  <c r="D639" i="42"/>
  <c r="E638" i="42"/>
  <c r="D642" i="44" l="1"/>
  <c r="E641" i="44"/>
  <c r="D640" i="42"/>
  <c r="E639" i="42"/>
  <c r="E642" i="44" l="1"/>
  <c r="D643" i="44"/>
  <c r="E640" i="42"/>
  <c r="D641" i="42"/>
  <c r="E643" i="44" l="1"/>
  <c r="D644" i="44"/>
  <c r="E641" i="42"/>
  <c r="D642" i="42"/>
  <c r="D645" i="44" l="1"/>
  <c r="E644" i="44"/>
  <c r="D643" i="42"/>
  <c r="E642" i="42"/>
  <c r="D646" i="44" l="1"/>
  <c r="E645" i="44"/>
  <c r="D644" i="42"/>
  <c r="E643" i="42"/>
  <c r="E646" i="44" l="1"/>
  <c r="D647" i="44"/>
  <c r="E644" i="42"/>
  <c r="D645" i="42"/>
  <c r="E647" i="44" l="1"/>
  <c r="D648" i="44"/>
  <c r="E645" i="42"/>
  <c r="D646" i="42"/>
  <c r="D649" i="44" l="1"/>
  <c r="E648" i="44"/>
  <c r="D647" i="42"/>
  <c r="E646" i="42"/>
  <c r="D650" i="44" l="1"/>
  <c r="E649" i="44"/>
  <c r="D648" i="42"/>
  <c r="E647" i="42"/>
  <c r="E650" i="44" l="1"/>
  <c r="D651" i="44"/>
  <c r="E648" i="42"/>
  <c r="D649" i="42"/>
  <c r="E651" i="44" l="1"/>
  <c r="D652" i="44"/>
  <c r="E649" i="42"/>
  <c r="D650" i="42"/>
  <c r="D653" i="44" l="1"/>
  <c r="E652" i="44"/>
  <c r="D651" i="42"/>
  <c r="E650" i="42"/>
  <c r="D654" i="44" l="1"/>
  <c r="E653" i="44"/>
  <c r="D652" i="42"/>
  <c r="E651" i="42"/>
  <c r="E654" i="44" l="1"/>
  <c r="D655" i="44"/>
  <c r="E652" i="42"/>
  <c r="D653" i="42"/>
  <c r="E655" i="44" l="1"/>
  <c r="D656" i="44"/>
  <c r="E653" i="42"/>
  <c r="D654" i="42"/>
  <c r="D657" i="44" l="1"/>
  <c r="E656" i="44"/>
  <c r="D655" i="42"/>
  <c r="E654" i="42"/>
  <c r="D658" i="44" l="1"/>
  <c r="E657" i="44"/>
  <c r="D656" i="42"/>
  <c r="E655" i="42"/>
  <c r="D659" i="44" l="1"/>
  <c r="E658" i="44"/>
  <c r="E656" i="42"/>
  <c r="D657" i="42"/>
  <c r="D660" i="44" l="1"/>
  <c r="E659" i="44"/>
  <c r="E657" i="42"/>
  <c r="D658" i="42"/>
  <c r="E660" i="44" l="1"/>
  <c r="D661" i="44"/>
  <c r="D659" i="42"/>
  <c r="E658" i="42"/>
  <c r="D662" i="44" l="1"/>
  <c r="E661" i="44"/>
  <c r="D660" i="42"/>
  <c r="E659" i="42"/>
  <c r="D663" i="44" l="1"/>
  <c r="E662" i="44"/>
  <c r="E660" i="42"/>
  <c r="D661" i="42"/>
  <c r="D664" i="44" l="1"/>
  <c r="E663" i="44"/>
  <c r="E661" i="42"/>
  <c r="D662" i="42"/>
  <c r="E664" i="44" l="1"/>
  <c r="D665" i="44"/>
  <c r="D663" i="42"/>
  <c r="E662" i="42"/>
  <c r="D666" i="44" l="1"/>
  <c r="E665" i="44"/>
  <c r="D664" i="42"/>
  <c r="E663" i="42"/>
  <c r="D667" i="44" l="1"/>
  <c r="E666" i="44"/>
  <c r="E664" i="42"/>
  <c r="D665" i="42"/>
  <c r="E667" i="44" l="1"/>
  <c r="D668" i="44"/>
  <c r="E665" i="42"/>
  <c r="D666" i="42"/>
  <c r="E668" i="44" l="1"/>
  <c r="D669" i="44"/>
  <c r="D667" i="42"/>
  <c r="E666" i="42"/>
  <c r="E669" i="44" l="1"/>
  <c r="D670" i="44"/>
  <c r="D668" i="42"/>
  <c r="E667" i="42"/>
  <c r="D671" i="44" l="1"/>
  <c r="E670" i="44"/>
  <c r="E668" i="42"/>
  <c r="D669" i="42"/>
  <c r="E671" i="44" l="1"/>
  <c r="D672" i="44"/>
  <c r="E669" i="42"/>
  <c r="D670" i="42"/>
  <c r="E672" i="44" l="1"/>
  <c r="D673" i="44"/>
  <c r="D671" i="42"/>
  <c r="E670" i="42"/>
  <c r="D674" i="44" l="1"/>
  <c r="E673" i="44"/>
  <c r="D672" i="42"/>
  <c r="E671" i="42"/>
  <c r="D675" i="44" l="1"/>
  <c r="E674" i="44"/>
  <c r="E672" i="42"/>
  <c r="D673" i="42"/>
  <c r="D676" i="44" l="1"/>
  <c r="E675" i="44"/>
  <c r="E673" i="42"/>
  <c r="D674" i="42"/>
  <c r="E676" i="44" l="1"/>
  <c r="D677" i="44"/>
  <c r="D675" i="42"/>
  <c r="E674" i="42"/>
  <c r="D678" i="44" l="1"/>
  <c r="E677" i="44"/>
  <c r="D676" i="42"/>
  <c r="E675" i="42"/>
  <c r="D679" i="44" l="1"/>
  <c r="E678" i="44"/>
  <c r="E676" i="42"/>
  <c r="D677" i="42"/>
  <c r="D680" i="44" l="1"/>
  <c r="E679" i="44"/>
  <c r="E677" i="42"/>
  <c r="D678" i="42"/>
  <c r="E680" i="44" l="1"/>
  <c r="D681" i="44"/>
  <c r="D679" i="42"/>
  <c r="E678" i="42"/>
  <c r="D682" i="44" l="1"/>
  <c r="E681" i="44"/>
  <c r="D680" i="42"/>
  <c r="E679" i="42"/>
  <c r="D683" i="44" l="1"/>
  <c r="E682" i="44"/>
  <c r="E680" i="42"/>
  <c r="D681" i="42"/>
  <c r="E683" i="44" l="1"/>
  <c r="D684" i="44"/>
  <c r="E681" i="42"/>
  <c r="D682" i="42"/>
  <c r="E684" i="44" l="1"/>
  <c r="D685" i="44"/>
  <c r="D683" i="42"/>
  <c r="E682" i="42"/>
  <c r="E685" i="44" l="1"/>
  <c r="D686" i="44"/>
  <c r="D684" i="42"/>
  <c r="E683" i="42"/>
  <c r="D687" i="44" l="1"/>
  <c r="E686" i="44"/>
  <c r="E684" i="42"/>
  <c r="D685" i="42"/>
  <c r="E687" i="44" l="1"/>
  <c r="D688" i="44"/>
  <c r="E685" i="42"/>
  <c r="D686" i="42"/>
  <c r="E688" i="44" l="1"/>
  <c r="D689" i="44"/>
  <c r="D687" i="42"/>
  <c r="E686" i="42"/>
  <c r="D690" i="44" l="1"/>
  <c r="E689" i="44"/>
  <c r="D688" i="42"/>
  <c r="E687" i="42"/>
  <c r="D691" i="44" l="1"/>
  <c r="E690" i="44"/>
  <c r="E688" i="42"/>
  <c r="D689" i="42"/>
  <c r="D692" i="44" l="1"/>
  <c r="E691" i="44"/>
  <c r="E689" i="42"/>
  <c r="D690" i="42"/>
  <c r="E692" i="44" l="1"/>
  <c r="D693" i="44"/>
  <c r="D691" i="42"/>
  <c r="E690" i="42"/>
  <c r="D694" i="44" l="1"/>
  <c r="E693" i="44"/>
  <c r="D692" i="42"/>
  <c r="E691" i="42"/>
  <c r="D695" i="44" l="1"/>
  <c r="E694" i="44"/>
  <c r="E692" i="42"/>
  <c r="D693" i="42"/>
  <c r="D696" i="44" l="1"/>
  <c r="E695" i="44"/>
  <c r="E693" i="42"/>
  <c r="D694" i="42"/>
  <c r="E696" i="44" l="1"/>
  <c r="D697" i="44"/>
  <c r="D695" i="42"/>
  <c r="E694" i="42"/>
  <c r="D698" i="44" l="1"/>
  <c r="E697" i="44"/>
  <c r="D696" i="42"/>
  <c r="E695" i="42"/>
  <c r="D699" i="44" l="1"/>
  <c r="E698" i="44"/>
  <c r="E696" i="42"/>
  <c r="D697" i="42"/>
  <c r="E699" i="44" l="1"/>
  <c r="D700" i="44"/>
  <c r="E697" i="42"/>
  <c r="D698" i="42"/>
  <c r="E700" i="44" l="1"/>
  <c r="D701" i="44"/>
  <c r="D699" i="42"/>
  <c r="E698" i="42"/>
  <c r="E701" i="44" l="1"/>
  <c r="D702" i="44"/>
  <c r="D700" i="42"/>
  <c r="E699" i="42"/>
  <c r="D703" i="44" l="1"/>
  <c r="E702" i="44"/>
  <c r="E700" i="42"/>
  <c r="D701" i="42"/>
  <c r="E703" i="44" l="1"/>
  <c r="D704" i="44"/>
  <c r="E701" i="42"/>
  <c r="D702" i="42"/>
  <c r="E704" i="44" l="1"/>
  <c r="D705" i="44"/>
  <c r="D703" i="42"/>
  <c r="E702" i="42"/>
  <c r="D706" i="44" l="1"/>
  <c r="E705" i="44"/>
  <c r="D704" i="42"/>
  <c r="E703" i="42"/>
  <c r="D707" i="44" l="1"/>
  <c r="E706" i="44"/>
  <c r="E704" i="42"/>
  <c r="D705" i="42"/>
  <c r="D708" i="44" l="1"/>
  <c r="E707" i="44"/>
  <c r="E705" i="42"/>
  <c r="D706" i="42"/>
  <c r="E708" i="44" l="1"/>
  <c r="D709" i="44"/>
  <c r="D707" i="42"/>
  <c r="E706" i="42"/>
  <c r="D710" i="44" l="1"/>
  <c r="E709" i="44"/>
  <c r="D708" i="42"/>
  <c r="E707" i="42"/>
  <c r="D711" i="44" l="1"/>
  <c r="E710" i="44"/>
  <c r="E708" i="42"/>
  <c r="D709" i="42"/>
  <c r="D712" i="44" l="1"/>
  <c r="E711" i="44"/>
  <c r="E709" i="42"/>
  <c r="D710" i="42"/>
  <c r="E712" i="44" l="1"/>
  <c r="D713" i="44"/>
  <c r="D711" i="42"/>
  <c r="E710" i="42"/>
  <c r="D714" i="44" l="1"/>
  <c r="E713" i="44"/>
  <c r="D712" i="42"/>
  <c r="E711" i="42"/>
  <c r="D715" i="44" l="1"/>
  <c r="E714" i="44"/>
  <c r="E712" i="42"/>
  <c r="D713" i="42"/>
  <c r="E715" i="44" l="1"/>
  <c r="D716" i="44"/>
  <c r="E713" i="42"/>
  <c r="D714" i="42"/>
  <c r="E716" i="44" l="1"/>
  <c r="D717" i="44"/>
  <c r="D715" i="42"/>
  <c r="E714" i="42"/>
  <c r="E717" i="44" l="1"/>
  <c r="D718" i="44"/>
  <c r="D716" i="42"/>
  <c r="E715" i="42"/>
  <c r="D719" i="44" l="1"/>
  <c r="E718" i="44"/>
  <c r="E716" i="42"/>
  <c r="D717" i="42"/>
  <c r="E719" i="44" l="1"/>
  <c r="D720" i="44"/>
  <c r="E717" i="42"/>
  <c r="D718" i="42"/>
  <c r="E720" i="44" l="1"/>
  <c r="D721" i="44"/>
  <c r="D719" i="42"/>
  <c r="E718" i="42"/>
  <c r="D722" i="44" l="1"/>
  <c r="E721" i="44"/>
  <c r="D720" i="42"/>
  <c r="E719" i="42"/>
  <c r="D723" i="44" l="1"/>
  <c r="E722" i="44"/>
  <c r="E720" i="42"/>
  <c r="D721" i="42"/>
  <c r="D724" i="44" l="1"/>
  <c r="E723" i="44"/>
  <c r="E721" i="42"/>
  <c r="D722" i="42"/>
  <c r="E724" i="44" l="1"/>
  <c r="D725" i="44"/>
  <c r="D723" i="42"/>
  <c r="E722" i="42"/>
  <c r="D726" i="44" l="1"/>
  <c r="E725" i="44"/>
  <c r="D724" i="42"/>
  <c r="E723" i="42"/>
  <c r="D727" i="44" l="1"/>
  <c r="E726" i="44"/>
  <c r="E724" i="42"/>
  <c r="D725" i="42"/>
  <c r="D728" i="44" l="1"/>
  <c r="E727" i="44"/>
  <c r="E725" i="42"/>
  <c r="D726" i="42"/>
  <c r="E728" i="44" l="1"/>
  <c r="D729" i="44"/>
  <c r="D727" i="42"/>
  <c r="E726" i="42"/>
  <c r="D730" i="44" l="1"/>
  <c r="E729" i="44"/>
  <c r="D728" i="42"/>
  <c r="E727" i="42"/>
  <c r="D731" i="44" l="1"/>
  <c r="E730" i="44"/>
  <c r="D729" i="42"/>
  <c r="E728" i="42"/>
  <c r="E731" i="44" l="1"/>
  <c r="D732" i="44"/>
  <c r="E729" i="42"/>
  <c r="D730" i="42"/>
  <c r="E732" i="44" l="1"/>
  <c r="D733" i="44"/>
  <c r="E730" i="42"/>
  <c r="D731" i="42"/>
  <c r="E733" i="44" l="1"/>
  <c r="D734" i="44"/>
  <c r="D732" i="42"/>
  <c r="E731" i="42"/>
  <c r="D735" i="44" l="1"/>
  <c r="E734" i="44"/>
  <c r="D733" i="42"/>
  <c r="E732" i="42"/>
  <c r="D736" i="44" l="1"/>
  <c r="E735" i="44"/>
  <c r="E733" i="42"/>
  <c r="D734" i="42"/>
  <c r="E736" i="44" l="1"/>
  <c r="D737" i="44"/>
  <c r="E734" i="42"/>
  <c r="D735" i="42"/>
  <c r="E737" i="44" l="1"/>
  <c r="D738" i="44"/>
  <c r="D736" i="42"/>
  <c r="E735" i="42"/>
  <c r="D739" i="44" l="1"/>
  <c r="E738" i="44"/>
  <c r="D737" i="42"/>
  <c r="E736" i="42"/>
  <c r="D740" i="44" l="1"/>
  <c r="E739" i="44"/>
  <c r="E737" i="42"/>
  <c r="D738" i="42"/>
  <c r="E740" i="44" l="1"/>
  <c r="D741" i="44"/>
  <c r="E738" i="42"/>
  <c r="D739" i="42"/>
  <c r="E741" i="44" l="1"/>
  <c r="D742" i="44"/>
  <c r="D740" i="42"/>
  <c r="E739" i="42"/>
  <c r="D743" i="44" l="1"/>
  <c r="E742" i="44"/>
  <c r="D741" i="42"/>
  <c r="E740" i="42"/>
  <c r="D744" i="44" l="1"/>
  <c r="E743" i="44"/>
  <c r="E741" i="42"/>
  <c r="D742" i="42"/>
  <c r="E744" i="44" l="1"/>
  <c r="D745" i="44"/>
  <c r="E742" i="42"/>
  <c r="D743" i="42"/>
  <c r="E745" i="44" l="1"/>
  <c r="D746" i="44"/>
  <c r="D744" i="42"/>
  <c r="E743" i="42"/>
  <c r="D747" i="44" l="1"/>
  <c r="E746" i="44"/>
  <c r="D745" i="42"/>
  <c r="E744" i="42"/>
  <c r="D748" i="44" l="1"/>
  <c r="E747" i="44"/>
  <c r="E745" i="42"/>
  <c r="D746" i="42"/>
  <c r="E748" i="44" l="1"/>
  <c r="D749" i="44"/>
  <c r="E746" i="42"/>
  <c r="D747" i="42"/>
  <c r="E749" i="44" l="1"/>
  <c r="D750" i="44"/>
  <c r="D748" i="42"/>
  <c r="E747" i="42"/>
  <c r="D751" i="44" l="1"/>
  <c r="E750" i="44"/>
  <c r="D749" i="42"/>
  <c r="E748" i="42"/>
  <c r="D752" i="44" l="1"/>
  <c r="E751" i="44"/>
  <c r="E749" i="42"/>
  <c r="D750" i="42"/>
  <c r="E752" i="44" l="1"/>
  <c r="D753" i="44"/>
  <c r="E750" i="42"/>
  <c r="D751" i="42"/>
  <c r="E753" i="44" l="1"/>
  <c r="D754" i="44"/>
  <c r="D752" i="42"/>
  <c r="E751" i="42"/>
  <c r="D755" i="44" l="1"/>
  <c r="E754" i="44"/>
  <c r="D753" i="42"/>
  <c r="E752" i="42"/>
  <c r="D756" i="44" l="1"/>
  <c r="E755" i="44"/>
  <c r="E753" i="42"/>
  <c r="D754" i="42"/>
  <c r="E756" i="44" l="1"/>
  <c r="D757" i="44"/>
  <c r="E754" i="42"/>
  <c r="D755" i="42"/>
  <c r="E757" i="44" l="1"/>
  <c r="D758" i="44"/>
  <c r="D756" i="42"/>
  <c r="E755" i="42"/>
  <c r="D759" i="44" l="1"/>
  <c r="E758" i="44"/>
  <c r="D757" i="42"/>
  <c r="E756" i="42"/>
  <c r="D760" i="44" l="1"/>
  <c r="E759" i="44"/>
  <c r="E757" i="42"/>
  <c r="D758" i="42"/>
  <c r="E760" i="44" l="1"/>
  <c r="D761" i="44"/>
  <c r="E758" i="42"/>
  <c r="D759" i="42"/>
  <c r="E761" i="44" l="1"/>
  <c r="D762" i="44"/>
  <c r="D760" i="42"/>
  <c r="E759" i="42"/>
  <c r="D763" i="44" l="1"/>
  <c r="E762" i="44"/>
  <c r="D761" i="42"/>
  <c r="E760" i="42"/>
  <c r="D764" i="44" l="1"/>
  <c r="E763" i="44"/>
  <c r="E761" i="42"/>
  <c r="D762" i="42"/>
  <c r="E764" i="44" l="1"/>
  <c r="D765" i="44"/>
  <c r="E762" i="42"/>
  <c r="D763" i="42"/>
  <c r="E765" i="44" l="1"/>
  <c r="D766" i="44"/>
  <c r="D764" i="42"/>
  <c r="E763" i="42"/>
  <c r="D767" i="44" l="1"/>
  <c r="E766" i="44"/>
  <c r="D765" i="42"/>
  <c r="E764" i="42"/>
  <c r="D768" i="44" l="1"/>
  <c r="E767" i="44"/>
  <c r="E765" i="42"/>
  <c r="D766" i="42"/>
  <c r="E768" i="44" l="1"/>
  <c r="D769" i="44"/>
  <c r="E766" i="42"/>
  <c r="D767" i="42"/>
  <c r="E769" i="44" l="1"/>
  <c r="D770" i="44"/>
  <c r="D768" i="42"/>
  <c r="E767" i="42"/>
  <c r="D771" i="44" l="1"/>
  <c r="E770" i="44"/>
  <c r="D769" i="42"/>
  <c r="E768" i="42"/>
  <c r="D772" i="44" l="1"/>
  <c r="E771" i="44"/>
  <c r="E769" i="42"/>
  <c r="D770" i="42"/>
  <c r="E772" i="44" l="1"/>
  <c r="D773" i="44"/>
  <c r="E770" i="42"/>
  <c r="D771" i="42"/>
  <c r="E773" i="44" l="1"/>
  <c r="D774" i="44"/>
  <c r="D772" i="42"/>
  <c r="E771" i="42"/>
  <c r="D775" i="44" l="1"/>
  <c r="E774" i="44"/>
  <c r="D773" i="42"/>
  <c r="E772" i="42"/>
  <c r="D776" i="44" l="1"/>
  <c r="E775" i="44"/>
  <c r="E773" i="42"/>
  <c r="D774" i="42"/>
  <c r="E776" i="44" l="1"/>
  <c r="D777" i="44"/>
  <c r="E774" i="42"/>
  <c r="D775" i="42"/>
  <c r="E777" i="44" l="1"/>
  <c r="D778" i="44"/>
  <c r="D776" i="42"/>
  <c r="E775" i="42"/>
  <c r="D779" i="44" l="1"/>
  <c r="E778" i="44"/>
  <c r="D777" i="42"/>
  <c r="E776" i="42"/>
  <c r="D780" i="44" l="1"/>
  <c r="E779" i="44"/>
  <c r="E777" i="42"/>
  <c r="D778" i="42"/>
  <c r="E780" i="44" l="1"/>
  <c r="D781" i="44"/>
  <c r="E778" i="42"/>
  <c r="D779" i="42"/>
  <c r="E781" i="44" l="1"/>
  <c r="D782" i="44"/>
  <c r="D780" i="42"/>
  <c r="E779" i="42"/>
  <c r="D783" i="44" l="1"/>
  <c r="E782" i="44"/>
  <c r="D781" i="42"/>
  <c r="E780" i="42"/>
  <c r="D784" i="44" l="1"/>
  <c r="E783" i="44"/>
  <c r="E781" i="42"/>
  <c r="D782" i="42"/>
  <c r="E784" i="44" l="1"/>
  <c r="D785" i="44"/>
  <c r="E782" i="42"/>
  <c r="D783" i="42"/>
  <c r="E785" i="44" l="1"/>
  <c r="D786" i="44"/>
  <c r="D784" i="42"/>
  <c r="E783" i="42"/>
  <c r="D787" i="44" l="1"/>
  <c r="E786" i="44"/>
  <c r="D785" i="42"/>
  <c r="E784" i="42"/>
  <c r="D788" i="44" l="1"/>
  <c r="E787" i="44"/>
  <c r="E785" i="42"/>
  <c r="D786" i="42"/>
  <c r="E788" i="44" l="1"/>
  <c r="D789" i="44"/>
  <c r="E786" i="42"/>
  <c r="D787" i="42"/>
  <c r="E789" i="44" l="1"/>
  <c r="D790" i="44"/>
  <c r="D788" i="42"/>
  <c r="E787" i="42"/>
  <c r="D791" i="44" l="1"/>
  <c r="E790" i="44"/>
  <c r="D789" i="42"/>
  <c r="E788" i="42"/>
  <c r="D792" i="44" l="1"/>
  <c r="E791" i="44"/>
  <c r="E789" i="42"/>
  <c r="D790" i="42"/>
  <c r="E792" i="44" l="1"/>
  <c r="D793" i="44"/>
  <c r="E790" i="42"/>
  <c r="D791" i="42"/>
  <c r="E793" i="44" l="1"/>
  <c r="D794" i="44"/>
  <c r="D792" i="42"/>
  <c r="E791" i="42"/>
  <c r="D795" i="44" l="1"/>
  <c r="E794" i="44"/>
  <c r="D793" i="42"/>
  <c r="E792" i="42"/>
  <c r="D796" i="44" l="1"/>
  <c r="E795" i="44"/>
  <c r="E793" i="42"/>
  <c r="D794" i="42"/>
  <c r="E796" i="44" l="1"/>
  <c r="D797" i="44"/>
  <c r="E794" i="42"/>
  <c r="D795" i="42"/>
  <c r="E797" i="44" l="1"/>
  <c r="D798" i="44"/>
  <c r="D796" i="42"/>
  <c r="E795" i="42"/>
  <c r="D799" i="44" l="1"/>
  <c r="E798" i="44"/>
  <c r="D797" i="42"/>
  <c r="E796" i="42"/>
  <c r="D800" i="44" l="1"/>
  <c r="E799" i="44"/>
  <c r="E797" i="42"/>
  <c r="D798" i="42"/>
  <c r="E800" i="44" l="1"/>
  <c r="D801" i="44"/>
  <c r="E798" i="42"/>
  <c r="D799" i="42"/>
  <c r="E801" i="44" l="1"/>
  <c r="D802" i="44"/>
  <c r="D800" i="42"/>
  <c r="E799" i="42"/>
  <c r="D803" i="44" l="1"/>
  <c r="E802" i="44"/>
  <c r="D801" i="42"/>
  <c r="E800" i="42"/>
  <c r="D804" i="44" l="1"/>
  <c r="E803" i="44"/>
  <c r="E801" i="42"/>
  <c r="D802" i="42"/>
  <c r="E804" i="44" l="1"/>
  <c r="D805" i="44"/>
  <c r="E802" i="42"/>
  <c r="D803" i="42"/>
  <c r="E805" i="44" l="1"/>
  <c r="D806" i="44"/>
  <c r="D804" i="42"/>
  <c r="E803" i="42"/>
  <c r="D807" i="44" l="1"/>
  <c r="E806" i="44"/>
  <c r="D805" i="42"/>
  <c r="E804" i="42"/>
  <c r="D808" i="44" l="1"/>
  <c r="E807" i="44"/>
  <c r="E805" i="42"/>
  <c r="D806" i="42"/>
  <c r="E808" i="44" l="1"/>
  <c r="D809" i="44"/>
  <c r="E806" i="42"/>
  <c r="D807" i="42"/>
  <c r="E809" i="44" l="1"/>
  <c r="D810" i="44"/>
  <c r="D808" i="42"/>
  <c r="E807" i="42"/>
  <c r="D811" i="44" l="1"/>
  <c r="E810" i="44"/>
  <c r="D809" i="42"/>
  <c r="E808" i="42"/>
  <c r="D812" i="44" l="1"/>
  <c r="E811" i="44"/>
  <c r="E809" i="42"/>
  <c r="D810" i="42"/>
  <c r="E812" i="44" l="1"/>
  <c r="D813" i="44"/>
  <c r="E810" i="42"/>
  <c r="D811" i="42"/>
  <c r="E813" i="44" l="1"/>
  <c r="D814" i="44"/>
  <c r="D812" i="42"/>
  <c r="E811" i="42"/>
  <c r="D815" i="44" l="1"/>
  <c r="E814" i="44"/>
  <c r="D813" i="42"/>
  <c r="E812" i="42"/>
  <c r="D816" i="44" l="1"/>
  <c r="E815" i="44"/>
  <c r="E813" i="42"/>
  <c r="D814" i="42"/>
  <c r="E816" i="44" l="1"/>
  <c r="D817" i="44"/>
  <c r="E814" i="42"/>
  <c r="D815" i="42"/>
  <c r="E817" i="44" l="1"/>
  <c r="D818" i="44"/>
  <c r="D816" i="42"/>
  <c r="E815" i="42"/>
  <c r="D819" i="44" l="1"/>
  <c r="E818" i="44"/>
  <c r="D817" i="42"/>
  <c r="E816" i="42"/>
  <c r="D820" i="44" l="1"/>
  <c r="E819" i="44"/>
  <c r="E817" i="42"/>
  <c r="D818" i="42"/>
  <c r="E820" i="44" l="1"/>
  <c r="D821" i="44"/>
  <c r="E818" i="42"/>
  <c r="D819" i="42"/>
  <c r="E821" i="44" l="1"/>
  <c r="D822" i="44"/>
  <c r="D820" i="42"/>
  <c r="E819" i="42"/>
  <c r="D823" i="44" l="1"/>
  <c r="E822" i="44"/>
  <c r="D821" i="42"/>
  <c r="E820" i="42"/>
  <c r="D824" i="44" l="1"/>
  <c r="E823" i="44"/>
  <c r="E821" i="42"/>
  <c r="D822" i="42"/>
  <c r="E824" i="44" l="1"/>
  <c r="D825" i="44"/>
  <c r="E822" i="42"/>
  <c r="D823" i="42"/>
  <c r="E825" i="44" l="1"/>
  <c r="D826" i="44"/>
  <c r="D824" i="42"/>
  <c r="E823" i="42"/>
  <c r="D827" i="44" l="1"/>
  <c r="E826" i="44"/>
  <c r="D825" i="42"/>
  <c r="E824" i="42"/>
  <c r="D828" i="44" l="1"/>
  <c r="E827" i="44"/>
  <c r="E825" i="42"/>
  <c r="D826" i="42"/>
  <c r="E828" i="44" l="1"/>
  <c r="D829" i="44"/>
  <c r="E826" i="42"/>
  <c r="D827" i="42"/>
  <c r="E829" i="44" l="1"/>
  <c r="D830" i="44"/>
  <c r="D828" i="42"/>
  <c r="E827" i="42"/>
  <c r="D831" i="44" l="1"/>
  <c r="E830" i="44"/>
  <c r="D829" i="42"/>
  <c r="E828" i="42"/>
  <c r="D832" i="44" l="1"/>
  <c r="E831" i="44"/>
  <c r="E829" i="42"/>
  <c r="D830" i="42"/>
  <c r="E832" i="44" l="1"/>
  <c r="D833" i="44"/>
  <c r="E830" i="42"/>
  <c r="D831" i="42"/>
  <c r="E833" i="44" l="1"/>
  <c r="D834" i="44"/>
  <c r="D832" i="42"/>
  <c r="E831" i="42"/>
  <c r="D835" i="44" l="1"/>
  <c r="E834" i="44"/>
  <c r="D833" i="42"/>
  <c r="E832" i="42"/>
  <c r="D836" i="44" l="1"/>
  <c r="E835" i="44"/>
  <c r="E833" i="42"/>
  <c r="D834" i="42"/>
  <c r="E836" i="44" l="1"/>
  <c r="D837" i="44"/>
  <c r="E834" i="42"/>
  <c r="D835" i="42"/>
  <c r="E837" i="44" l="1"/>
  <c r="D838" i="44"/>
  <c r="D836" i="42"/>
  <c r="E835" i="42"/>
  <c r="D839" i="44" l="1"/>
  <c r="E838" i="44"/>
  <c r="D837" i="42"/>
  <c r="E836" i="42"/>
  <c r="D840" i="44" l="1"/>
  <c r="E839" i="44"/>
  <c r="E837" i="42"/>
  <c r="D838" i="42"/>
  <c r="E840" i="44" l="1"/>
  <c r="D841" i="44"/>
  <c r="E838" i="42"/>
  <c r="D839" i="42"/>
  <c r="E841" i="44" l="1"/>
  <c r="D842" i="44"/>
  <c r="D840" i="42"/>
  <c r="E839" i="42"/>
  <c r="D843" i="44" l="1"/>
  <c r="E842" i="44"/>
  <c r="D841" i="42"/>
  <c r="E840" i="42"/>
  <c r="D844" i="44" l="1"/>
  <c r="E843" i="44"/>
  <c r="E841" i="42"/>
  <c r="D842" i="42"/>
  <c r="E844" i="44" l="1"/>
  <c r="D845" i="44"/>
  <c r="E842" i="42"/>
  <c r="D843" i="42"/>
  <c r="E845" i="44" l="1"/>
  <c r="D846" i="44"/>
  <c r="D844" i="42"/>
  <c r="E843" i="42"/>
  <c r="D847" i="44" l="1"/>
  <c r="E846" i="44"/>
  <c r="D845" i="42"/>
  <c r="E844" i="42"/>
  <c r="D848" i="44" l="1"/>
  <c r="E847" i="44"/>
  <c r="E845" i="42"/>
  <c r="D846" i="42"/>
  <c r="E848" i="44" l="1"/>
  <c r="D849" i="44"/>
  <c r="E846" i="42"/>
  <c r="D847" i="42"/>
  <c r="E849" i="44" l="1"/>
  <c r="D850" i="44"/>
  <c r="D848" i="42"/>
  <c r="E847" i="42"/>
  <c r="D851" i="44" l="1"/>
  <c r="E850" i="44"/>
  <c r="D849" i="42"/>
  <c r="E848" i="42"/>
  <c r="D852" i="44" l="1"/>
  <c r="E851" i="44"/>
  <c r="E849" i="42"/>
  <c r="D850" i="42"/>
  <c r="E852" i="44" l="1"/>
  <c r="D853" i="44"/>
  <c r="E850" i="42"/>
  <c r="D851" i="42"/>
  <c r="E853" i="44" l="1"/>
  <c r="D854" i="44"/>
  <c r="D852" i="42"/>
  <c r="E851" i="42"/>
  <c r="D855" i="44" l="1"/>
  <c r="E854" i="44"/>
  <c r="D853" i="42"/>
  <c r="E852" i="42"/>
  <c r="D856" i="44" l="1"/>
  <c r="E855" i="44"/>
  <c r="E853" i="42"/>
  <c r="D854" i="42"/>
  <c r="E856" i="44" l="1"/>
  <c r="D857" i="44"/>
  <c r="E854" i="42"/>
  <c r="D855" i="42"/>
  <c r="E857" i="44" l="1"/>
  <c r="D858" i="44"/>
  <c r="D856" i="42"/>
  <c r="E855" i="42"/>
  <c r="D859" i="44" l="1"/>
  <c r="E858" i="44"/>
  <c r="D857" i="42"/>
  <c r="E856" i="42"/>
  <c r="D860" i="44" l="1"/>
  <c r="E859" i="44"/>
  <c r="E857" i="42"/>
  <c r="D858" i="42"/>
  <c r="E860" i="44" l="1"/>
  <c r="D861" i="44"/>
  <c r="E858" i="42"/>
  <c r="D859" i="42"/>
  <c r="E861" i="44" l="1"/>
  <c r="D862" i="44"/>
  <c r="D860" i="42"/>
  <c r="E859" i="42"/>
  <c r="D863" i="44" l="1"/>
  <c r="E862" i="44"/>
  <c r="D861" i="42"/>
  <c r="E860" i="42"/>
  <c r="D864" i="44" l="1"/>
  <c r="E863" i="44"/>
  <c r="E861" i="42"/>
  <c r="D862" i="42"/>
  <c r="E864" i="44" l="1"/>
  <c r="D865" i="44"/>
  <c r="E862" i="42"/>
  <c r="D863" i="42"/>
  <c r="E865" i="44" l="1"/>
  <c r="D866" i="44"/>
  <c r="D864" i="42"/>
  <c r="E863" i="42"/>
  <c r="D867" i="44" l="1"/>
  <c r="E866" i="44"/>
  <c r="D865" i="42"/>
  <c r="E864" i="42"/>
  <c r="D868" i="44" l="1"/>
  <c r="E867" i="44"/>
  <c r="E865" i="42"/>
  <c r="D866" i="42"/>
  <c r="E868" i="44" l="1"/>
  <c r="D869" i="44"/>
  <c r="E866" i="42"/>
  <c r="D867" i="42"/>
  <c r="E869" i="44" l="1"/>
  <c r="D870" i="44"/>
  <c r="D868" i="42"/>
  <c r="E867" i="42"/>
  <c r="D871" i="44" l="1"/>
  <c r="E870" i="44"/>
  <c r="D869" i="42"/>
  <c r="E868" i="42"/>
  <c r="D872" i="44" l="1"/>
  <c r="E871" i="44"/>
  <c r="E869" i="42"/>
  <c r="D870" i="42"/>
  <c r="E872" i="44" l="1"/>
  <c r="D873" i="44"/>
  <c r="E870" i="42"/>
  <c r="D871" i="42"/>
  <c r="E873" i="44" l="1"/>
  <c r="D874" i="44"/>
  <c r="D872" i="42"/>
  <c r="E871" i="42"/>
  <c r="D875" i="44" l="1"/>
  <c r="E874" i="44"/>
  <c r="D873" i="42"/>
  <c r="E872" i="42"/>
  <c r="D876" i="44" l="1"/>
  <c r="E875" i="44"/>
  <c r="E873" i="42"/>
  <c r="D874" i="42"/>
  <c r="E876" i="44" l="1"/>
  <c r="D877" i="44"/>
  <c r="E874" i="42"/>
  <c r="D875" i="42"/>
  <c r="E877" i="44" l="1"/>
  <c r="D878" i="44"/>
  <c r="D876" i="42"/>
  <c r="E875" i="42"/>
  <c r="D879" i="44" l="1"/>
  <c r="E878" i="44"/>
  <c r="D877" i="42"/>
  <c r="E876" i="42"/>
  <c r="D880" i="44" l="1"/>
  <c r="E879" i="44"/>
  <c r="E877" i="42"/>
  <c r="D878" i="42"/>
  <c r="E880" i="44" l="1"/>
  <c r="D881" i="44"/>
  <c r="E878" i="42"/>
  <c r="D879" i="42"/>
  <c r="E881" i="44" l="1"/>
  <c r="D882" i="44"/>
  <c r="D880" i="42"/>
  <c r="E879" i="42"/>
  <c r="D883" i="44" l="1"/>
  <c r="E882" i="44"/>
  <c r="D881" i="42"/>
  <c r="E880" i="42"/>
  <c r="D884" i="44" l="1"/>
  <c r="E883" i="44"/>
  <c r="E881" i="42"/>
  <c r="D882" i="42"/>
  <c r="E884" i="44" l="1"/>
  <c r="D885" i="44"/>
  <c r="E882" i="42"/>
  <c r="D883" i="42"/>
  <c r="E885" i="44" l="1"/>
  <c r="D886" i="44"/>
  <c r="D884" i="42"/>
  <c r="E883" i="42"/>
  <c r="D887" i="44" l="1"/>
  <c r="E886" i="44"/>
  <c r="D885" i="42"/>
  <c r="E884" i="42"/>
  <c r="D888" i="44" l="1"/>
  <c r="E887" i="44"/>
  <c r="E885" i="42"/>
  <c r="D886" i="42"/>
  <c r="E888" i="44" l="1"/>
  <c r="D889" i="44"/>
  <c r="E886" i="42"/>
  <c r="D887" i="42"/>
  <c r="E889" i="44" l="1"/>
  <c r="D890" i="44"/>
  <c r="D888" i="42"/>
  <c r="E887" i="42"/>
  <c r="E890" i="44" l="1"/>
  <c r="D891" i="44"/>
  <c r="D889" i="42"/>
  <c r="E888" i="42"/>
  <c r="D892" i="44" l="1"/>
  <c r="E891" i="44"/>
  <c r="E889" i="42"/>
  <c r="D890" i="42"/>
  <c r="E892" i="44" l="1"/>
  <c r="D893" i="44"/>
  <c r="E890" i="42"/>
  <c r="D891" i="42"/>
  <c r="E893" i="44" l="1"/>
  <c r="D894" i="44"/>
  <c r="D892" i="42"/>
  <c r="E891" i="42"/>
  <c r="D895" i="44" l="1"/>
  <c r="E894" i="44"/>
  <c r="D893" i="42"/>
  <c r="E892" i="42"/>
  <c r="D896" i="44" l="1"/>
  <c r="E895" i="44"/>
  <c r="E893" i="42"/>
  <c r="D894" i="42"/>
  <c r="E896" i="44" l="1"/>
  <c r="D897" i="44"/>
  <c r="E894" i="42"/>
  <c r="D895" i="42"/>
  <c r="E897" i="44" l="1"/>
  <c r="D898" i="44"/>
  <c r="D896" i="42"/>
  <c r="E895" i="42"/>
  <c r="D899" i="44" l="1"/>
  <c r="E898" i="44"/>
  <c r="D897" i="42"/>
  <c r="E896" i="42"/>
  <c r="D900" i="44" l="1"/>
  <c r="E899" i="44"/>
  <c r="E897" i="42"/>
  <c r="D898" i="42"/>
  <c r="E900" i="44" l="1"/>
  <c r="D901" i="44"/>
  <c r="E898" i="42"/>
  <c r="D899" i="42"/>
  <c r="E901" i="44" l="1"/>
  <c r="D902" i="44"/>
  <c r="D900" i="42"/>
  <c r="E899" i="42"/>
  <c r="D903" i="44" l="1"/>
  <c r="E902" i="44"/>
  <c r="D901" i="42"/>
  <c r="E900" i="42"/>
  <c r="D904" i="44" l="1"/>
  <c r="E903" i="44"/>
  <c r="E901" i="42"/>
  <c r="D902" i="42"/>
  <c r="E904" i="44" l="1"/>
  <c r="D905" i="44"/>
  <c r="E902" i="42"/>
  <c r="D903" i="42"/>
  <c r="E905" i="44" l="1"/>
  <c r="D906" i="44"/>
  <c r="D904" i="42"/>
  <c r="E903" i="42"/>
  <c r="D907" i="44" l="1"/>
  <c r="E906" i="44"/>
  <c r="D905" i="42"/>
  <c r="E904" i="42"/>
  <c r="D908" i="44" l="1"/>
  <c r="E907" i="44"/>
  <c r="E905" i="42"/>
  <c r="D906" i="42"/>
  <c r="E908" i="44" l="1"/>
  <c r="D909" i="44"/>
  <c r="E906" i="42"/>
  <c r="D907" i="42"/>
  <c r="E909" i="44" l="1"/>
  <c r="D910" i="44"/>
  <c r="D908" i="42"/>
  <c r="E907" i="42"/>
  <c r="D911" i="44" l="1"/>
  <c r="E910" i="44"/>
  <c r="D909" i="42"/>
  <c r="E908" i="42"/>
  <c r="D912" i="44" l="1"/>
  <c r="E911" i="44"/>
  <c r="E909" i="42"/>
  <c r="D910" i="42"/>
  <c r="E912" i="44" l="1"/>
  <c r="D913" i="44"/>
  <c r="E910" i="42"/>
  <c r="D911" i="42"/>
  <c r="E913" i="44" l="1"/>
  <c r="D914" i="44"/>
  <c r="D912" i="42"/>
  <c r="E911" i="42"/>
  <c r="D915" i="44" l="1"/>
  <c r="E914" i="44"/>
  <c r="D913" i="42"/>
  <c r="E912" i="42"/>
  <c r="D916" i="44" l="1"/>
  <c r="E915" i="44"/>
  <c r="E913" i="42"/>
  <c r="D914" i="42"/>
  <c r="E916" i="44" l="1"/>
  <c r="D917" i="44"/>
  <c r="E914" i="42"/>
  <c r="D915" i="42"/>
  <c r="E917" i="44" l="1"/>
  <c r="D918" i="44"/>
  <c r="D916" i="42"/>
  <c r="E915" i="42"/>
  <c r="D919" i="44" l="1"/>
  <c r="E918" i="44"/>
  <c r="D917" i="42"/>
  <c r="E916" i="42"/>
  <c r="D920" i="44" l="1"/>
  <c r="E919" i="44"/>
  <c r="E917" i="42"/>
  <c r="D918" i="42"/>
  <c r="E920" i="44" l="1"/>
  <c r="D921" i="44"/>
  <c r="E918" i="42"/>
  <c r="D919" i="42"/>
  <c r="E921" i="44" l="1"/>
  <c r="D922" i="44"/>
  <c r="D920" i="42"/>
  <c r="E919" i="42"/>
  <c r="D923" i="44" l="1"/>
  <c r="E922" i="44"/>
  <c r="D921" i="42"/>
  <c r="E920" i="42"/>
  <c r="D924" i="44" l="1"/>
  <c r="E923" i="44"/>
  <c r="E921" i="42"/>
  <c r="D922" i="42"/>
  <c r="E924" i="44" l="1"/>
  <c r="D925" i="44"/>
  <c r="E922" i="42"/>
  <c r="D923" i="42"/>
  <c r="E925" i="44" l="1"/>
  <c r="D926" i="44"/>
  <c r="D924" i="42"/>
  <c r="E923" i="42"/>
  <c r="D927" i="44" l="1"/>
  <c r="E926" i="44"/>
  <c r="D925" i="42"/>
  <c r="E924" i="42"/>
  <c r="D928" i="44" l="1"/>
  <c r="E927" i="44"/>
  <c r="E925" i="42"/>
  <c r="D926" i="42"/>
  <c r="E928" i="44" l="1"/>
  <c r="D929" i="44"/>
  <c r="E926" i="42"/>
  <c r="D927" i="42"/>
  <c r="E929" i="44" l="1"/>
  <c r="D930" i="44"/>
  <c r="D928" i="42"/>
  <c r="E927" i="42"/>
  <c r="D931" i="44" l="1"/>
  <c r="E930" i="44"/>
  <c r="D929" i="42"/>
  <c r="E928" i="42"/>
  <c r="D932" i="44" l="1"/>
  <c r="E931" i="44"/>
  <c r="E929" i="42"/>
  <c r="D930" i="42"/>
  <c r="E932" i="44" l="1"/>
  <c r="D933" i="44"/>
  <c r="E930" i="42"/>
  <c r="D931" i="42"/>
  <c r="E933" i="44" l="1"/>
  <c r="D934" i="44"/>
  <c r="D932" i="42"/>
  <c r="E931" i="42"/>
  <c r="D935" i="44" l="1"/>
  <c r="E934" i="44"/>
  <c r="D933" i="42"/>
  <c r="E932" i="42"/>
  <c r="D936" i="44" l="1"/>
  <c r="E935" i="44"/>
  <c r="E933" i="42"/>
  <c r="D934" i="42"/>
  <c r="E936" i="44" l="1"/>
  <c r="D937" i="44"/>
  <c r="E934" i="42"/>
  <c r="D935" i="42"/>
  <c r="E937" i="44" l="1"/>
  <c r="D938" i="44"/>
  <c r="D936" i="42"/>
  <c r="E935" i="42"/>
  <c r="D939" i="44" l="1"/>
  <c r="E938" i="44"/>
  <c r="D937" i="42"/>
  <c r="E936" i="42"/>
  <c r="D940" i="44" l="1"/>
  <c r="E939" i="44"/>
  <c r="E937" i="42"/>
  <c r="D938" i="42"/>
  <c r="E940" i="44" l="1"/>
  <c r="D941" i="44"/>
  <c r="E938" i="42"/>
  <c r="D939" i="42"/>
  <c r="E941" i="44" l="1"/>
  <c r="D942" i="44"/>
  <c r="D940" i="42"/>
  <c r="E939" i="42"/>
  <c r="D943" i="44" l="1"/>
  <c r="E942" i="44"/>
  <c r="D941" i="42"/>
  <c r="E940" i="42"/>
  <c r="D944" i="44" l="1"/>
  <c r="E943" i="44"/>
  <c r="E941" i="42"/>
  <c r="D942" i="42"/>
  <c r="E944" i="44" l="1"/>
  <c r="D945" i="44"/>
  <c r="D943" i="42"/>
  <c r="E942" i="42"/>
  <c r="E945" i="44" l="1"/>
  <c r="D946" i="44"/>
  <c r="D944" i="42"/>
  <c r="E943" i="42"/>
  <c r="D947" i="44" l="1"/>
  <c r="E946" i="44"/>
  <c r="D945" i="42"/>
  <c r="E944" i="42"/>
  <c r="D948" i="44" l="1"/>
  <c r="E947" i="44"/>
  <c r="E945" i="42"/>
  <c r="D946" i="42"/>
  <c r="E948" i="44" l="1"/>
  <c r="D949" i="44"/>
  <c r="D947" i="42"/>
  <c r="E946" i="42"/>
  <c r="E949" i="44" l="1"/>
  <c r="D950" i="44"/>
  <c r="D948" i="42"/>
  <c r="E947" i="42"/>
  <c r="D951" i="44" l="1"/>
  <c r="E950" i="44"/>
  <c r="E948" i="42"/>
  <c r="D949" i="42"/>
  <c r="D952" i="44" l="1"/>
  <c r="E951" i="44"/>
  <c r="E949" i="42"/>
  <c r="D950" i="42"/>
  <c r="E952" i="44" l="1"/>
  <c r="D953" i="44"/>
  <c r="E950" i="42"/>
  <c r="D951" i="42"/>
  <c r="E953" i="44" l="1"/>
  <c r="D954" i="44"/>
  <c r="D952" i="42"/>
  <c r="E951" i="42"/>
  <c r="D955" i="44" l="1"/>
  <c r="E954" i="44"/>
  <c r="E952" i="42"/>
  <c r="D953" i="42"/>
  <c r="D956" i="44" l="1"/>
  <c r="E955" i="44"/>
  <c r="E953" i="42"/>
  <c r="D954" i="42"/>
  <c r="E956" i="44" l="1"/>
  <c r="D957" i="44"/>
  <c r="D955" i="42"/>
  <c r="E954" i="42"/>
  <c r="E957" i="44" l="1"/>
  <c r="D958" i="44"/>
  <c r="D956" i="42"/>
  <c r="E955" i="42"/>
  <c r="D959" i="44" l="1"/>
  <c r="E958" i="44"/>
  <c r="D957" i="42"/>
  <c r="E956" i="42"/>
  <c r="D960" i="44" l="1"/>
  <c r="E959" i="44"/>
  <c r="E957" i="42"/>
  <c r="D958" i="42"/>
  <c r="E960" i="44" l="1"/>
  <c r="D961" i="44"/>
  <c r="D959" i="42"/>
  <c r="E958" i="42"/>
  <c r="E961" i="44" l="1"/>
  <c r="D962" i="44"/>
  <c r="D960" i="42"/>
  <c r="E959" i="42"/>
  <c r="D963" i="44" l="1"/>
  <c r="E962" i="44"/>
  <c r="D961" i="42"/>
  <c r="E960" i="42"/>
  <c r="D964" i="44" l="1"/>
  <c r="E963" i="44"/>
  <c r="E961" i="42"/>
  <c r="D962" i="42"/>
  <c r="E964" i="44" l="1"/>
  <c r="D965" i="44"/>
  <c r="D963" i="42"/>
  <c r="E962" i="42"/>
  <c r="E965" i="44" l="1"/>
  <c r="D966" i="44"/>
  <c r="D964" i="42"/>
  <c r="E963" i="42"/>
  <c r="D967" i="44" l="1"/>
  <c r="E966" i="44"/>
  <c r="E964" i="42"/>
  <c r="D965" i="42"/>
  <c r="D968" i="44" l="1"/>
  <c r="E967" i="44"/>
  <c r="E965" i="42"/>
  <c r="D966" i="42"/>
  <c r="E968" i="44" l="1"/>
  <c r="D969" i="44"/>
  <c r="E966" i="42"/>
  <c r="D967" i="42"/>
  <c r="E969" i="44" l="1"/>
  <c r="D970" i="44"/>
  <c r="D968" i="42"/>
  <c r="E967" i="42"/>
  <c r="D971" i="44" l="1"/>
  <c r="E970" i="44"/>
  <c r="E968" i="42"/>
  <c r="D969" i="42"/>
  <c r="D972" i="44" l="1"/>
  <c r="E971" i="44"/>
  <c r="E969" i="42"/>
  <c r="D970" i="42"/>
  <c r="E972" i="44" l="1"/>
  <c r="D973" i="44"/>
  <c r="D971" i="42"/>
  <c r="E970" i="42"/>
  <c r="E973" i="44" l="1"/>
  <c r="D974" i="44"/>
  <c r="D972" i="42"/>
  <c r="E971" i="42"/>
  <c r="D975" i="44" l="1"/>
  <c r="E974" i="44"/>
  <c r="D973" i="42"/>
  <c r="E972" i="42"/>
  <c r="D976" i="44" l="1"/>
  <c r="E975" i="44"/>
  <c r="E973" i="42"/>
  <c r="D974" i="42"/>
  <c r="E976" i="44" l="1"/>
  <c r="D977" i="44"/>
  <c r="D975" i="42"/>
  <c r="E974" i="42"/>
  <c r="E977" i="44" l="1"/>
  <c r="D978" i="44"/>
  <c r="D976" i="42"/>
  <c r="E975" i="42"/>
  <c r="D979" i="44" l="1"/>
  <c r="E978" i="44"/>
  <c r="D977" i="42"/>
  <c r="E976" i="42"/>
  <c r="D980" i="44" l="1"/>
  <c r="E979" i="44"/>
  <c r="E977" i="42"/>
  <c r="D978" i="42"/>
  <c r="E980" i="44" l="1"/>
  <c r="D981" i="44"/>
  <c r="D979" i="42"/>
  <c r="E978" i="42"/>
  <c r="E981" i="44" l="1"/>
  <c r="D982" i="44"/>
  <c r="D980" i="42"/>
  <c r="E979" i="42"/>
  <c r="D983" i="44" l="1"/>
  <c r="E982" i="44"/>
  <c r="E980" i="42"/>
  <c r="D981" i="42"/>
  <c r="D984" i="44" l="1"/>
  <c r="E983" i="44"/>
  <c r="E981" i="42"/>
  <c r="D982" i="42"/>
  <c r="E984" i="44" l="1"/>
  <c r="D985" i="44"/>
  <c r="E982" i="42"/>
  <c r="D983" i="42"/>
  <c r="E985" i="44" l="1"/>
  <c r="D986" i="44"/>
  <c r="D984" i="42"/>
  <c r="E983" i="42"/>
  <c r="D987" i="44" l="1"/>
  <c r="E986" i="44"/>
  <c r="E984" i="42"/>
  <c r="D985" i="42"/>
  <c r="D988" i="44" l="1"/>
  <c r="E987" i="44"/>
  <c r="E985" i="42"/>
  <c r="D986" i="42"/>
  <c r="E988" i="44" l="1"/>
  <c r="D989" i="44"/>
  <c r="D987" i="42"/>
  <c r="E986" i="42"/>
  <c r="E989" i="44" l="1"/>
  <c r="D990" i="44"/>
  <c r="D988" i="42"/>
  <c r="E987" i="42"/>
  <c r="D991" i="44" l="1"/>
  <c r="E990" i="44"/>
  <c r="D989" i="42"/>
  <c r="E988" i="42"/>
  <c r="D992" i="44" l="1"/>
  <c r="E991" i="44"/>
  <c r="E989" i="42"/>
  <c r="D990" i="42"/>
  <c r="E992" i="44" l="1"/>
  <c r="D993" i="44"/>
  <c r="D991" i="42"/>
  <c r="E990" i="42"/>
  <c r="E993" i="44" l="1"/>
  <c r="D994" i="44"/>
  <c r="D992" i="42"/>
  <c r="E991" i="42"/>
  <c r="D995" i="44" l="1"/>
  <c r="E994" i="44"/>
  <c r="D993" i="42"/>
  <c r="E992" i="42"/>
  <c r="D996" i="44" l="1"/>
  <c r="E995" i="44"/>
  <c r="E993" i="42"/>
  <c r="D994" i="42"/>
  <c r="E996" i="44" l="1"/>
  <c r="D997" i="44"/>
  <c r="D995" i="42"/>
  <c r="E994" i="42"/>
  <c r="E997" i="44" l="1"/>
  <c r="D998" i="44"/>
  <c r="D996" i="42"/>
  <c r="E995" i="42"/>
  <c r="D999" i="44" l="1"/>
  <c r="E998" i="44"/>
  <c r="E996" i="42"/>
  <c r="D997" i="42"/>
  <c r="D1000" i="44" l="1"/>
  <c r="E999" i="44"/>
  <c r="E997" i="42"/>
  <c r="D998" i="42"/>
  <c r="E1000" i="44" l="1"/>
  <c r="D1001" i="44"/>
  <c r="E998" i="42"/>
  <c r="D999" i="42"/>
  <c r="E1001" i="44" l="1"/>
  <c r="D1002" i="44"/>
  <c r="D1000" i="42"/>
  <c r="E999" i="42"/>
  <c r="D1003" i="44" l="1"/>
  <c r="E1002" i="44"/>
  <c r="E1000" i="42"/>
  <c r="D1001" i="42"/>
  <c r="D1004" i="44" l="1"/>
  <c r="E1003" i="44"/>
  <c r="E1001" i="42"/>
  <c r="D1002" i="42"/>
  <c r="E1004" i="44" l="1"/>
  <c r="D1005" i="44"/>
  <c r="D1003" i="42"/>
  <c r="E1002" i="42"/>
  <c r="E1005" i="44" l="1"/>
  <c r="D1006" i="44"/>
  <c r="D1004" i="42"/>
  <c r="E1003" i="42"/>
  <c r="D1007" i="44" l="1"/>
  <c r="E1006" i="44"/>
  <c r="D1005" i="42"/>
  <c r="E1004" i="42"/>
  <c r="D1008" i="44" l="1"/>
  <c r="E1007" i="44"/>
  <c r="E1005" i="42"/>
  <c r="D1006" i="42"/>
  <c r="E1008" i="44" l="1"/>
  <c r="D1009" i="44"/>
  <c r="D1007" i="42"/>
  <c r="E1006" i="42"/>
  <c r="E1009" i="44" l="1"/>
  <c r="D1010" i="44"/>
  <c r="D1008" i="42"/>
  <c r="E1007" i="42"/>
  <c r="D1011" i="44" l="1"/>
  <c r="E1010" i="44"/>
  <c r="D1009" i="42"/>
  <c r="E1008" i="42"/>
  <c r="D1012" i="44" l="1"/>
  <c r="E1011" i="44"/>
  <c r="E1009" i="42"/>
  <c r="D1010" i="42"/>
  <c r="E1012" i="44" l="1"/>
  <c r="D1013" i="44"/>
  <c r="D1011" i="42"/>
  <c r="E1010" i="42"/>
  <c r="E1013" i="44" l="1"/>
  <c r="D1014" i="44"/>
  <c r="D1012" i="42"/>
  <c r="E1011" i="42"/>
  <c r="D1015" i="44" l="1"/>
  <c r="E1014" i="44"/>
  <c r="E1012" i="42"/>
  <c r="D1013" i="42"/>
  <c r="D1016" i="44" l="1"/>
  <c r="E1015" i="44"/>
  <c r="E1013" i="42"/>
  <c r="D1014" i="42"/>
  <c r="E1016" i="44" l="1"/>
  <c r="D1017" i="44"/>
  <c r="E1014" i="42"/>
  <c r="D1015" i="42"/>
  <c r="E1017" i="44" l="1"/>
  <c r="D1018" i="44"/>
  <c r="D1016" i="42"/>
  <c r="E1015" i="42"/>
  <c r="D1019" i="44" l="1"/>
  <c r="E1018" i="44"/>
  <c r="E1016" i="42"/>
  <c r="D1017" i="42"/>
  <c r="D1020" i="44" l="1"/>
  <c r="E1019" i="44"/>
  <c r="E1017" i="42"/>
  <c r="D1018" i="42"/>
  <c r="E1020" i="44" l="1"/>
  <c r="D1021" i="44"/>
  <c r="D1019" i="42"/>
  <c r="E1018" i="42"/>
  <c r="E1021" i="44" l="1"/>
  <c r="D1022" i="44"/>
  <c r="D1020" i="42"/>
  <c r="E1019" i="42"/>
  <c r="D1023" i="44" l="1"/>
  <c r="E1022" i="44"/>
  <c r="D1021" i="42"/>
  <c r="E1020" i="42"/>
  <c r="D1024" i="44" l="1"/>
  <c r="E1023" i="44"/>
  <c r="E1021" i="42"/>
  <c r="D1022" i="42"/>
  <c r="E1024" i="44" l="1"/>
  <c r="D1025" i="44"/>
  <c r="D1023" i="42"/>
  <c r="E1022" i="42"/>
  <c r="E1025" i="44" l="1"/>
  <c r="D1026" i="44"/>
  <c r="D1024" i="42"/>
  <c r="E1023" i="42"/>
  <c r="D1027" i="44" l="1"/>
  <c r="E1026" i="44"/>
  <c r="D1025" i="42"/>
  <c r="E1024" i="42"/>
  <c r="D1028" i="44" l="1"/>
  <c r="E1027" i="44"/>
  <c r="E1025" i="42"/>
  <c r="D1026" i="42"/>
  <c r="E1028" i="44" l="1"/>
  <c r="D1029" i="44"/>
  <c r="D1027" i="42"/>
  <c r="E1026" i="42"/>
  <c r="E1029" i="44" l="1"/>
  <c r="D1030" i="44"/>
  <c r="D1028" i="42"/>
  <c r="E1027" i="42"/>
  <c r="D1031" i="44" l="1"/>
  <c r="E1030" i="44"/>
  <c r="E1028" i="42"/>
  <c r="D1029" i="42"/>
  <c r="D1032" i="44" l="1"/>
  <c r="E1031" i="44"/>
  <c r="E1029" i="42"/>
  <c r="D1030" i="42"/>
  <c r="E1032" i="44" l="1"/>
  <c r="D1033" i="44"/>
  <c r="E1030" i="42"/>
  <c r="D1031" i="42"/>
  <c r="E1033" i="44" l="1"/>
  <c r="D1034" i="44"/>
  <c r="D1032" i="42"/>
  <c r="E1031" i="42"/>
  <c r="D1035" i="44" l="1"/>
  <c r="E1034" i="44"/>
  <c r="E1032" i="42"/>
  <c r="D1033" i="42"/>
  <c r="D1036" i="44" l="1"/>
  <c r="E1035" i="44"/>
  <c r="E1033" i="42"/>
  <c r="D1034" i="42"/>
  <c r="E1036" i="44" l="1"/>
  <c r="D1037" i="44"/>
  <c r="D1035" i="42"/>
  <c r="E1034" i="42"/>
  <c r="E1037" i="44" l="1"/>
  <c r="D1038" i="44"/>
  <c r="D1036" i="42"/>
  <c r="E1035" i="42"/>
  <c r="D1039" i="44" l="1"/>
  <c r="E1038" i="44"/>
  <c r="D1037" i="42"/>
  <c r="E1036" i="42"/>
  <c r="D1040" i="44" l="1"/>
  <c r="E1039" i="44"/>
  <c r="E1037" i="42"/>
  <c r="D1038" i="42"/>
  <c r="E1040" i="44" l="1"/>
  <c r="D1041" i="44"/>
  <c r="D1039" i="42"/>
  <c r="E1038" i="42"/>
  <c r="E1041" i="44" l="1"/>
  <c r="D1042" i="44"/>
  <c r="D1040" i="42"/>
  <c r="E1039" i="42"/>
  <c r="D1043" i="44" l="1"/>
  <c r="E1042" i="44"/>
  <c r="D1041" i="42"/>
  <c r="E1040" i="42"/>
  <c r="D1044" i="44" l="1"/>
  <c r="E1043" i="44"/>
  <c r="E1041" i="42"/>
  <c r="D1042" i="42"/>
  <c r="E1044" i="44" l="1"/>
  <c r="D1045" i="44"/>
  <c r="D1043" i="42"/>
  <c r="E1042" i="42"/>
  <c r="E1045" i="44" l="1"/>
  <c r="D1046" i="44"/>
  <c r="D1044" i="42"/>
  <c r="E1043" i="42"/>
  <c r="D1047" i="44" l="1"/>
  <c r="E1046" i="44"/>
  <c r="E1044" i="42"/>
  <c r="D1045" i="42"/>
  <c r="D1048" i="44" l="1"/>
  <c r="E1047" i="44"/>
  <c r="E1045" i="42"/>
  <c r="D1046" i="42"/>
  <c r="E1048" i="44" l="1"/>
  <c r="D1049" i="44"/>
  <c r="E1046" i="42"/>
  <c r="D1047" i="42"/>
  <c r="E1049" i="44" l="1"/>
  <c r="D1050" i="44"/>
  <c r="D1048" i="42"/>
  <c r="E1047" i="42"/>
  <c r="D1051" i="44" l="1"/>
  <c r="E1050" i="44"/>
  <c r="E1048" i="42"/>
  <c r="D1049" i="42"/>
  <c r="D1052" i="44" l="1"/>
  <c r="E1051" i="44"/>
  <c r="E1049" i="42"/>
  <c r="D1050" i="42"/>
  <c r="E1052" i="44" l="1"/>
  <c r="D1053" i="44"/>
  <c r="D1051" i="42"/>
  <c r="E1050" i="42"/>
  <c r="E1053" i="44" l="1"/>
  <c r="D1054" i="44"/>
  <c r="D1052" i="42"/>
  <c r="E1051" i="42"/>
  <c r="D1055" i="44" l="1"/>
  <c r="E1054" i="44"/>
  <c r="D1053" i="42"/>
  <c r="E1052" i="42"/>
  <c r="D1056" i="44" l="1"/>
  <c r="E1055" i="44"/>
  <c r="E1053" i="42"/>
  <c r="D1054" i="42"/>
  <c r="E1056" i="44" l="1"/>
  <c r="D1057" i="44"/>
  <c r="D1055" i="42"/>
  <c r="E1054" i="42"/>
  <c r="E1057" i="44" l="1"/>
  <c r="D1058" i="44"/>
  <c r="D1056" i="42"/>
  <c r="E1055" i="42"/>
  <c r="D1059" i="44" l="1"/>
  <c r="E1058" i="44"/>
  <c r="D1057" i="42"/>
  <c r="E1056" i="42"/>
  <c r="D1060" i="44" l="1"/>
  <c r="E1059" i="44"/>
  <c r="E1057" i="42"/>
  <c r="D1058" i="42"/>
  <c r="D1061" i="44" l="1"/>
  <c r="E1060" i="44"/>
  <c r="D1059" i="42"/>
  <c r="E1058" i="42"/>
  <c r="E1061" i="44" l="1"/>
  <c r="D1062" i="44"/>
  <c r="D1060" i="42"/>
  <c r="E1059" i="42"/>
  <c r="D1063" i="44" l="1"/>
  <c r="E1062" i="44"/>
  <c r="E1060" i="42"/>
  <c r="D1061" i="42"/>
  <c r="D1064" i="44" l="1"/>
  <c r="E1063" i="44"/>
  <c r="E1061" i="42"/>
  <c r="D1062" i="42"/>
  <c r="D1065" i="44" l="1"/>
  <c r="E1064" i="44"/>
  <c r="E1062" i="42"/>
  <c r="D1063" i="42"/>
  <c r="E1065" i="44" l="1"/>
  <c r="D1066" i="44"/>
  <c r="D1064" i="42"/>
  <c r="E1063" i="42"/>
  <c r="D1067" i="44" l="1"/>
  <c r="E1066" i="44"/>
  <c r="E1064" i="42"/>
  <c r="D1065" i="42"/>
  <c r="D1068" i="44" l="1"/>
  <c r="E1067" i="44"/>
  <c r="E1065" i="42"/>
  <c r="D1066" i="42"/>
  <c r="E1068" i="44" l="1"/>
  <c r="D1069" i="44"/>
  <c r="D1067" i="42"/>
  <c r="E1066" i="42"/>
  <c r="E1069" i="44" l="1"/>
  <c r="D1070" i="44"/>
  <c r="D1068" i="42"/>
  <c r="E1067" i="42"/>
  <c r="D1071" i="44" l="1"/>
  <c r="E1070" i="44"/>
  <c r="D1069" i="42"/>
  <c r="E1068" i="42"/>
  <c r="D1072" i="44" l="1"/>
  <c r="E1071" i="44"/>
  <c r="E1069" i="42"/>
  <c r="D1070" i="42"/>
  <c r="E1072" i="44" l="1"/>
  <c r="D1073" i="44"/>
  <c r="D1071" i="42"/>
  <c r="E1070" i="42"/>
  <c r="E1073" i="44" l="1"/>
  <c r="D1074" i="44"/>
  <c r="D1072" i="42"/>
  <c r="E1071" i="42"/>
  <c r="D1075" i="44" l="1"/>
  <c r="E1074" i="44"/>
  <c r="D1073" i="42"/>
  <c r="E1072" i="42"/>
  <c r="D1076" i="44" l="1"/>
  <c r="E1075" i="44"/>
  <c r="E1073" i="42"/>
  <c r="D1074" i="42"/>
  <c r="E1076" i="44" l="1"/>
  <c r="D1077" i="44"/>
  <c r="D1075" i="42"/>
  <c r="E1074" i="42"/>
  <c r="E1077" i="44" l="1"/>
  <c r="D1078" i="44"/>
  <c r="D1076" i="42"/>
  <c r="E1075" i="42"/>
  <c r="D1079" i="44" l="1"/>
  <c r="E1078" i="44"/>
  <c r="E1076" i="42"/>
  <c r="D1077" i="42"/>
  <c r="D1080" i="44" l="1"/>
  <c r="E1079" i="44"/>
  <c r="E1077" i="42"/>
  <c r="D1078" i="42"/>
  <c r="E1080" i="44" l="1"/>
  <c r="D1081" i="44"/>
  <c r="E1078" i="42"/>
  <c r="D1079" i="42"/>
  <c r="E1081" i="44" l="1"/>
  <c r="D1082" i="44"/>
  <c r="D1080" i="42"/>
  <c r="E1079" i="42"/>
  <c r="D1083" i="44" l="1"/>
  <c r="E1082" i="44"/>
  <c r="E1080" i="42"/>
  <c r="D1081" i="42"/>
  <c r="D1084" i="44" l="1"/>
  <c r="E1083" i="44"/>
  <c r="E1081" i="42"/>
  <c r="D1082" i="42"/>
  <c r="E1084" i="44" l="1"/>
  <c r="D1085" i="44"/>
  <c r="D1083" i="42"/>
  <c r="E1082" i="42"/>
  <c r="E1085" i="44" l="1"/>
  <c r="D1086" i="44"/>
  <c r="D1084" i="42"/>
  <c r="E1083" i="42"/>
  <c r="D1087" i="44" l="1"/>
  <c r="E1086" i="44"/>
  <c r="D1085" i="42"/>
  <c r="E1084" i="42"/>
  <c r="D1088" i="44" l="1"/>
  <c r="E1087" i="44"/>
  <c r="E1085" i="42"/>
  <c r="D1086" i="42"/>
  <c r="E1088" i="44" l="1"/>
  <c r="D1089" i="44"/>
  <c r="D1087" i="42"/>
  <c r="E1086" i="42"/>
  <c r="E1089" i="44" l="1"/>
  <c r="D1090" i="44"/>
  <c r="D1088" i="42"/>
  <c r="E1087" i="42"/>
  <c r="D1091" i="44" l="1"/>
  <c r="E1090" i="44"/>
  <c r="D1089" i="42"/>
  <c r="E1088" i="42"/>
  <c r="D1092" i="44" l="1"/>
  <c r="E1091" i="44"/>
  <c r="E1089" i="42"/>
  <c r="D1090" i="42"/>
  <c r="E1092" i="44" l="1"/>
  <c r="D1093" i="44"/>
  <c r="E1090" i="42"/>
  <c r="D1091" i="42"/>
  <c r="E1093" i="44" l="1"/>
  <c r="D1094" i="44"/>
  <c r="D1092" i="42"/>
  <c r="E1091" i="42"/>
  <c r="D1095" i="44" l="1"/>
  <c r="E1094" i="44"/>
  <c r="D1093" i="42"/>
  <c r="E1092" i="42"/>
  <c r="D1096" i="44" l="1"/>
  <c r="E1095" i="44"/>
  <c r="E1093" i="42"/>
  <c r="D1094" i="42"/>
  <c r="E1096" i="44" l="1"/>
  <c r="D1097" i="44"/>
  <c r="E1094" i="42"/>
  <c r="D1095" i="42"/>
  <c r="E1097" i="44" l="1"/>
  <c r="D1098" i="44"/>
  <c r="D1096" i="42"/>
  <c r="E1095" i="42"/>
  <c r="D1099" i="44" l="1"/>
  <c r="E1098" i="44"/>
  <c r="D1097" i="42"/>
  <c r="E1096" i="42"/>
  <c r="D1100" i="44" l="1"/>
  <c r="E1099" i="44"/>
  <c r="E1097" i="42"/>
  <c r="D1098" i="42"/>
  <c r="E1100" i="44" l="1"/>
  <c r="D1101" i="44"/>
  <c r="E1098" i="42"/>
  <c r="D1099" i="42"/>
  <c r="E1101" i="44" l="1"/>
  <c r="D1102" i="44"/>
  <c r="D1100" i="42"/>
  <c r="E1099" i="42"/>
  <c r="D1103" i="44" l="1"/>
  <c r="E1102" i="44"/>
  <c r="D1101" i="42"/>
  <c r="E1100" i="42"/>
  <c r="D1104" i="44" l="1"/>
  <c r="E1103" i="44"/>
  <c r="E1101" i="42"/>
  <c r="D1102" i="42"/>
  <c r="E1104" i="44" l="1"/>
  <c r="D1105" i="44"/>
  <c r="E1102" i="42"/>
  <c r="D1103" i="42"/>
  <c r="E1105" i="44" l="1"/>
  <c r="D1106" i="44"/>
  <c r="D1104" i="42"/>
  <c r="E1103" i="42"/>
  <c r="D1107" i="44" l="1"/>
  <c r="E1106" i="44"/>
  <c r="D1105" i="42"/>
  <c r="E1104" i="42"/>
  <c r="D1108" i="44" l="1"/>
  <c r="E1107" i="44"/>
  <c r="E1105" i="42"/>
  <c r="D1106" i="42"/>
  <c r="E1108" i="44" l="1"/>
  <c r="D1109" i="44"/>
  <c r="E1106" i="42"/>
  <c r="D1107" i="42"/>
  <c r="E1109" i="44" l="1"/>
  <c r="D1110" i="44"/>
  <c r="D1108" i="42"/>
  <c r="E1107" i="42"/>
  <c r="D1111" i="44" l="1"/>
  <c r="E1110" i="44"/>
  <c r="D1109" i="42"/>
  <c r="E1108" i="42"/>
  <c r="D1112" i="44" l="1"/>
  <c r="E1111" i="44"/>
  <c r="E1109" i="42"/>
  <c r="D1110" i="42"/>
  <c r="E1112" i="44" l="1"/>
  <c r="D1113" i="44"/>
  <c r="E1110" i="42"/>
  <c r="D1111" i="42"/>
  <c r="E1113" i="44" l="1"/>
  <c r="D1114" i="44"/>
  <c r="D1112" i="42"/>
  <c r="E1111" i="42"/>
  <c r="D1115" i="44" l="1"/>
  <c r="E1114" i="44"/>
  <c r="D1113" i="42"/>
  <c r="E1112" i="42"/>
  <c r="D1116" i="44" l="1"/>
  <c r="E1115" i="44"/>
  <c r="E1113" i="42"/>
  <c r="D1114" i="42"/>
  <c r="E1116" i="44" l="1"/>
  <c r="D1117" i="44"/>
  <c r="E1114" i="42"/>
  <c r="D1115" i="42"/>
  <c r="E1117" i="44" l="1"/>
  <c r="D1118" i="44"/>
  <c r="D1116" i="42"/>
  <c r="E1115" i="42"/>
  <c r="D1119" i="44" l="1"/>
  <c r="E1118" i="44"/>
  <c r="D1117" i="42"/>
  <c r="E1116" i="42"/>
  <c r="D1120" i="44" l="1"/>
  <c r="E1119" i="44"/>
  <c r="E1117" i="42"/>
  <c r="D1118" i="42"/>
  <c r="E1120" i="44" l="1"/>
  <c r="D1121" i="44"/>
  <c r="E1118" i="42"/>
  <c r="D1119" i="42"/>
  <c r="E1121" i="44" l="1"/>
  <c r="D1122" i="44"/>
  <c r="D1120" i="42"/>
  <c r="E1119" i="42"/>
  <c r="D1123" i="44" l="1"/>
  <c r="E1122" i="44"/>
  <c r="D1121" i="42"/>
  <c r="E1120" i="42"/>
  <c r="D1124" i="44" l="1"/>
  <c r="E1123" i="44"/>
  <c r="E1121" i="42"/>
  <c r="D1122" i="42"/>
  <c r="E1124" i="44" l="1"/>
  <c r="D1125" i="44"/>
  <c r="E1122" i="42"/>
  <c r="D1123" i="42"/>
  <c r="E1125" i="44" l="1"/>
  <c r="D1126" i="44"/>
  <c r="D1124" i="42"/>
  <c r="E1123" i="42"/>
  <c r="D1127" i="44" l="1"/>
  <c r="E1126" i="44"/>
  <c r="D1125" i="42"/>
  <c r="E1124" i="42"/>
  <c r="D1128" i="44" l="1"/>
  <c r="E1127" i="44"/>
  <c r="E1125" i="42"/>
  <c r="D1126" i="42"/>
  <c r="E1128" i="44" l="1"/>
  <c r="D1129" i="44"/>
  <c r="E1126" i="42"/>
  <c r="D1127" i="42"/>
  <c r="E1129" i="44" l="1"/>
  <c r="D1130" i="44"/>
  <c r="D1128" i="42"/>
  <c r="E1127" i="42"/>
  <c r="D1131" i="44" l="1"/>
  <c r="E1130" i="44"/>
  <c r="D1129" i="42"/>
  <c r="E1128" i="42"/>
  <c r="D1132" i="44" l="1"/>
  <c r="E1131" i="44"/>
  <c r="E1129" i="42"/>
  <c r="D1130" i="42"/>
  <c r="E1132" i="44" l="1"/>
  <c r="D1133" i="44"/>
  <c r="E1130" i="42"/>
  <c r="D1131" i="42"/>
  <c r="E1133" i="44" l="1"/>
  <c r="D1134" i="44"/>
  <c r="D1132" i="42"/>
  <c r="E1131" i="42"/>
  <c r="D1135" i="44" l="1"/>
  <c r="E1134" i="44"/>
  <c r="D1133" i="42"/>
  <c r="E1132" i="42"/>
  <c r="D1136" i="44" l="1"/>
  <c r="E1135" i="44"/>
  <c r="E1133" i="42"/>
  <c r="D1134" i="42"/>
  <c r="E1136" i="44" l="1"/>
  <c r="D1137" i="44"/>
  <c r="E1134" i="42"/>
  <c r="D1135" i="42"/>
  <c r="E1137" i="44" l="1"/>
  <c r="D1138" i="44"/>
  <c r="D1136" i="42"/>
  <c r="E1135" i="42"/>
  <c r="D1139" i="44" l="1"/>
  <c r="E1138" i="44"/>
  <c r="D1137" i="42"/>
  <c r="E1136" i="42"/>
  <c r="D1140" i="44" l="1"/>
  <c r="E1139" i="44"/>
  <c r="E1137" i="42"/>
  <c r="D1138" i="42"/>
  <c r="E1140" i="44" l="1"/>
  <c r="D1141" i="44"/>
  <c r="E1138" i="42"/>
  <c r="D1139" i="42"/>
  <c r="E1141" i="44" l="1"/>
  <c r="D1142" i="44"/>
  <c r="D1140" i="42"/>
  <c r="E1139" i="42"/>
  <c r="D1143" i="44" l="1"/>
  <c r="E1142" i="44"/>
  <c r="D1141" i="42"/>
  <c r="E1140" i="42"/>
  <c r="D1144" i="44" l="1"/>
  <c r="E1143" i="44"/>
  <c r="E1141" i="42"/>
  <c r="D1142" i="42"/>
  <c r="E1144" i="44" l="1"/>
  <c r="D1145" i="44"/>
  <c r="E1142" i="42"/>
  <c r="D1143" i="42"/>
  <c r="E1145" i="44" l="1"/>
  <c r="D1146" i="44"/>
  <c r="D1144" i="42"/>
  <c r="E1143" i="42"/>
  <c r="D1147" i="44" l="1"/>
  <c r="E1146" i="44"/>
  <c r="D1145" i="42"/>
  <c r="E1144" i="42"/>
  <c r="D1148" i="44" l="1"/>
  <c r="E1147" i="44"/>
  <c r="E1145" i="42"/>
  <c r="D1146" i="42"/>
  <c r="E1148" i="44" l="1"/>
  <c r="D1149" i="44"/>
  <c r="E1146" i="42"/>
  <c r="D1147" i="42"/>
  <c r="E1149" i="44" l="1"/>
  <c r="D1150" i="44"/>
  <c r="D1148" i="42"/>
  <c r="E1147" i="42"/>
  <c r="D1151" i="44" l="1"/>
  <c r="E1150" i="44"/>
  <c r="D1149" i="42"/>
  <c r="E1148" i="42"/>
  <c r="D1152" i="44" l="1"/>
  <c r="E1151" i="44"/>
  <c r="E1149" i="42"/>
  <c r="D1150" i="42"/>
  <c r="E1152" i="44" l="1"/>
  <c r="D1153" i="44"/>
  <c r="E1150" i="42"/>
  <c r="D1151" i="42"/>
  <c r="E1153" i="44" l="1"/>
  <c r="D1154" i="44"/>
  <c r="D1152" i="42"/>
  <c r="E1151" i="42"/>
  <c r="D1155" i="44" l="1"/>
  <c r="E1154" i="44"/>
  <c r="D1153" i="42"/>
  <c r="E1152" i="42"/>
  <c r="D1156" i="44" l="1"/>
  <c r="E1155" i="44"/>
  <c r="E1153" i="42"/>
  <c r="D1154" i="42"/>
  <c r="E1156" i="44" l="1"/>
  <c r="D1157" i="44"/>
  <c r="E1154" i="42"/>
  <c r="D1155" i="42"/>
  <c r="E1157" i="44" l="1"/>
  <c r="D1158" i="44"/>
  <c r="D1156" i="42"/>
  <c r="E1155" i="42"/>
  <c r="D1159" i="44" l="1"/>
  <c r="E1158" i="44"/>
  <c r="D1157" i="42"/>
  <c r="E1156" i="42"/>
  <c r="D1160" i="44" l="1"/>
  <c r="E1159" i="44"/>
  <c r="E1157" i="42"/>
  <c r="D1158" i="42"/>
  <c r="E1160" i="44" l="1"/>
  <c r="D1161" i="44"/>
  <c r="E1158" i="42"/>
  <c r="D1159" i="42"/>
  <c r="E1161" i="44" l="1"/>
  <c r="D1162" i="44"/>
  <c r="D1160" i="42"/>
  <c r="E1159" i="42"/>
  <c r="D1163" i="44" l="1"/>
  <c r="E1162" i="44"/>
  <c r="D1161" i="42"/>
  <c r="E1160" i="42"/>
  <c r="D1164" i="44" l="1"/>
  <c r="E1163" i="44"/>
  <c r="E1161" i="42"/>
  <c r="D1162" i="42"/>
  <c r="E1164" i="44" l="1"/>
  <c r="D1165" i="44"/>
  <c r="E1162" i="42"/>
  <c r="D1163" i="42"/>
  <c r="E1165" i="44" l="1"/>
  <c r="D1166" i="44"/>
  <c r="D1164" i="42"/>
  <c r="E1163" i="42"/>
  <c r="D1167" i="44" l="1"/>
  <c r="E1166" i="44"/>
  <c r="D1165" i="42"/>
  <c r="E1164" i="42"/>
  <c r="D1168" i="44" l="1"/>
  <c r="E1167" i="44"/>
  <c r="E1165" i="42"/>
  <c r="D1166" i="42"/>
  <c r="E1168" i="44" l="1"/>
  <c r="D1169" i="44"/>
  <c r="E1166" i="42"/>
  <c r="D1167" i="42"/>
  <c r="E1169" i="44" l="1"/>
  <c r="D1170" i="44"/>
  <c r="D1168" i="42"/>
  <c r="E1167" i="42"/>
  <c r="D1171" i="44" l="1"/>
  <c r="E1170" i="44"/>
  <c r="D1169" i="42"/>
  <c r="E1168" i="42"/>
  <c r="D1172" i="44" l="1"/>
  <c r="E1171" i="44"/>
  <c r="E1169" i="42"/>
  <c r="D1170" i="42"/>
  <c r="E1172" i="44" l="1"/>
  <c r="D1173" i="44"/>
  <c r="E1170" i="42"/>
  <c r="D1171" i="42"/>
  <c r="E1173" i="44" l="1"/>
  <c r="D1174" i="44"/>
  <c r="D1172" i="42"/>
  <c r="E1171" i="42"/>
  <c r="D1175" i="44" l="1"/>
  <c r="E1174" i="44"/>
  <c r="D1173" i="42"/>
  <c r="E1172" i="42"/>
  <c r="D1176" i="44" l="1"/>
  <c r="E1175" i="44"/>
  <c r="E1173" i="42"/>
  <c r="D1174" i="42"/>
  <c r="E1176" i="44" l="1"/>
  <c r="D1177" i="44"/>
  <c r="E1174" i="42"/>
  <c r="D1175" i="42"/>
  <c r="E1177" i="44" l="1"/>
  <c r="D1178" i="44"/>
  <c r="D1176" i="42"/>
  <c r="E1175" i="42"/>
  <c r="D1179" i="44" l="1"/>
  <c r="E1178" i="44"/>
  <c r="D1177" i="42"/>
  <c r="E1176" i="42"/>
  <c r="D1180" i="44" l="1"/>
  <c r="E1179" i="44"/>
  <c r="E1177" i="42"/>
  <c r="D1178" i="42"/>
  <c r="E1180" i="44" l="1"/>
  <c r="D1181" i="44"/>
  <c r="E1178" i="42"/>
  <c r="D1179" i="42"/>
  <c r="E1181" i="44" l="1"/>
  <c r="D1182" i="44"/>
  <c r="D1180" i="42"/>
  <c r="E1179" i="42"/>
  <c r="D1183" i="44" l="1"/>
  <c r="E1182" i="44"/>
  <c r="D1181" i="42"/>
  <c r="E1180" i="42"/>
  <c r="D1184" i="44" l="1"/>
  <c r="E1183" i="44"/>
  <c r="E1181" i="42"/>
  <c r="D1182" i="42"/>
  <c r="E1184" i="44" l="1"/>
  <c r="D1185" i="44"/>
  <c r="E1182" i="42"/>
  <c r="D1183" i="42"/>
  <c r="E1185" i="44" l="1"/>
  <c r="D1186" i="44"/>
  <c r="D1184" i="42"/>
  <c r="E1183" i="42"/>
  <c r="D1187" i="44" l="1"/>
  <c r="E1186" i="44"/>
  <c r="D1185" i="42"/>
  <c r="E1184" i="42"/>
  <c r="D1188" i="44" l="1"/>
  <c r="E1187" i="44"/>
  <c r="E1185" i="42"/>
  <c r="D1186" i="42"/>
  <c r="E1188" i="44" l="1"/>
  <c r="D1189" i="44"/>
  <c r="E1186" i="42"/>
  <c r="D1187" i="42"/>
  <c r="E1189" i="44" l="1"/>
  <c r="D1190" i="44"/>
  <c r="D1188" i="42"/>
  <c r="E1187" i="42"/>
  <c r="D1191" i="44" l="1"/>
  <c r="E1190" i="44"/>
  <c r="D1189" i="42"/>
  <c r="E1188" i="42"/>
  <c r="D1192" i="44" l="1"/>
  <c r="E1191" i="44"/>
  <c r="E1189" i="42"/>
  <c r="D1190" i="42"/>
  <c r="E1192" i="44" l="1"/>
  <c r="D1193" i="44"/>
  <c r="E1190" i="42"/>
  <c r="D1191" i="42"/>
  <c r="E1193" i="44" l="1"/>
  <c r="D1194" i="44"/>
  <c r="D1192" i="42"/>
  <c r="E1191" i="42"/>
  <c r="D1195" i="44" l="1"/>
  <c r="E1194" i="44"/>
  <c r="D1193" i="42"/>
  <c r="E1192" i="42"/>
  <c r="D1196" i="44" l="1"/>
  <c r="E1195" i="44"/>
  <c r="E1193" i="42"/>
  <c r="D1194" i="42"/>
  <c r="E1196" i="44" l="1"/>
  <c r="D1197" i="44"/>
  <c r="E1194" i="42"/>
  <c r="D1195" i="42"/>
  <c r="E1197" i="44" l="1"/>
  <c r="D1198" i="44"/>
  <c r="D1196" i="42"/>
  <c r="E1195" i="42"/>
  <c r="D1199" i="44" l="1"/>
  <c r="E1198" i="44"/>
  <c r="D1197" i="42"/>
  <c r="E1196" i="42"/>
  <c r="D1200" i="44" l="1"/>
  <c r="E1199" i="44"/>
  <c r="E1197" i="42"/>
  <c r="D1198" i="42"/>
  <c r="E1200" i="44" l="1"/>
  <c r="D1201" i="44"/>
  <c r="E1198" i="42"/>
  <c r="D1199" i="42"/>
  <c r="E1201" i="44" l="1"/>
  <c r="D1202" i="44"/>
  <c r="D1200" i="42"/>
  <c r="E1199" i="42"/>
  <c r="D1203" i="44" l="1"/>
  <c r="E1202" i="44"/>
  <c r="D1201" i="42"/>
  <c r="E1200" i="42"/>
  <c r="D1204" i="44" l="1"/>
  <c r="E1203" i="44"/>
  <c r="E1201" i="42"/>
  <c r="D1202" i="42"/>
  <c r="E1204" i="44" l="1"/>
  <c r="D1205" i="44"/>
  <c r="E1202" i="42"/>
  <c r="D1203" i="42"/>
  <c r="E1205" i="44" l="1"/>
  <c r="D1206" i="44"/>
  <c r="D1204" i="42"/>
  <c r="E1203" i="42"/>
  <c r="D1207" i="44" l="1"/>
  <c r="E1206" i="44"/>
  <c r="D1205" i="42"/>
  <c r="E1204" i="42"/>
  <c r="D1208" i="44" l="1"/>
  <c r="E1207" i="44"/>
  <c r="E1205" i="42"/>
  <c r="D1206" i="42"/>
  <c r="E1208" i="44" l="1"/>
  <c r="D1209" i="44"/>
  <c r="E1206" i="42"/>
  <c r="D1207" i="42"/>
  <c r="E1209" i="44" l="1"/>
  <c r="D1210" i="44"/>
  <c r="D1208" i="42"/>
  <c r="E1207" i="42"/>
  <c r="D1211" i="44" l="1"/>
  <c r="E1210" i="44"/>
  <c r="D1209" i="42"/>
  <c r="E1208" i="42"/>
  <c r="D1212" i="44" l="1"/>
  <c r="E1211" i="44"/>
  <c r="E1209" i="42"/>
  <c r="D1210" i="42"/>
  <c r="E1212" i="44" l="1"/>
  <c r="D1213" i="44"/>
  <c r="E1210" i="42"/>
  <c r="D1211" i="42"/>
  <c r="E1213" i="44" l="1"/>
  <c r="D1214" i="44"/>
  <c r="D1212" i="42"/>
  <c r="E1211" i="42"/>
  <c r="D1215" i="44" l="1"/>
  <c r="E1214" i="44"/>
  <c r="D1213" i="42"/>
  <c r="E1212" i="42"/>
  <c r="D1216" i="44" l="1"/>
  <c r="E1215" i="44"/>
  <c r="E1213" i="42"/>
  <c r="D1214" i="42"/>
  <c r="E1216" i="44" l="1"/>
  <c r="D1217" i="44"/>
  <c r="E1214" i="42"/>
  <c r="D1215" i="42"/>
  <c r="E1217" i="44" l="1"/>
  <c r="D1218" i="44"/>
  <c r="D1216" i="42"/>
  <c r="E1215" i="42"/>
  <c r="D1219" i="44" l="1"/>
  <c r="E1218" i="44"/>
  <c r="E1216" i="42"/>
  <c r="D1217" i="42"/>
  <c r="D1220" i="44" l="1"/>
  <c r="E1219" i="44"/>
  <c r="E1217" i="42"/>
  <c r="D1218" i="42"/>
  <c r="E1220" i="44" l="1"/>
  <c r="D1221" i="44"/>
  <c r="D1219" i="42"/>
  <c r="E1218" i="42"/>
  <c r="D1222" i="44" l="1"/>
  <c r="E1221" i="44"/>
  <c r="D1220" i="42"/>
  <c r="E1219" i="42"/>
  <c r="D1223" i="44" l="1"/>
  <c r="E1222" i="44"/>
  <c r="D1221" i="42"/>
  <c r="E1220" i="42"/>
  <c r="E1223" i="44" l="1"/>
  <c r="D1224" i="44"/>
  <c r="E1221" i="42"/>
  <c r="D1222" i="42"/>
  <c r="E1224" i="44" l="1"/>
  <c r="D1225" i="44"/>
  <c r="D1223" i="42"/>
  <c r="E1222" i="42"/>
  <c r="D1226" i="44" l="1"/>
  <c r="E1225" i="44"/>
  <c r="D1224" i="42"/>
  <c r="E1223" i="42"/>
  <c r="D1227" i="44" l="1"/>
  <c r="E1226" i="44"/>
  <c r="D1225" i="42"/>
  <c r="E1224" i="42"/>
  <c r="E1227" i="44" l="1"/>
  <c r="D1228" i="44"/>
  <c r="E1225" i="42"/>
  <c r="D1226" i="42"/>
  <c r="E1228" i="44" l="1"/>
  <c r="D1229" i="44"/>
  <c r="D1227" i="42"/>
  <c r="E1226" i="42"/>
  <c r="D1230" i="44" l="1"/>
  <c r="E1229" i="44"/>
  <c r="D1228" i="42"/>
  <c r="E1227" i="42"/>
  <c r="D1231" i="44" l="1"/>
  <c r="E1230" i="44"/>
  <c r="E1228" i="42"/>
  <c r="D1229" i="42"/>
  <c r="E1231" i="44" l="1"/>
  <c r="D1232" i="44"/>
  <c r="E1229" i="42"/>
  <c r="D1230" i="42"/>
  <c r="E1232" i="44" l="1"/>
  <c r="D1233" i="44"/>
  <c r="E1230" i="42"/>
  <c r="D1231" i="42"/>
  <c r="D1234" i="44" l="1"/>
  <c r="E1233" i="44"/>
  <c r="D1232" i="42"/>
  <c r="E1231" i="42"/>
  <c r="D1235" i="44" l="1"/>
  <c r="E1234" i="44"/>
  <c r="E1232" i="42"/>
  <c r="D1233" i="42"/>
  <c r="E1235" i="44" l="1"/>
  <c r="D1236" i="44"/>
  <c r="E1233" i="42"/>
  <c r="D1234" i="42"/>
  <c r="E1236" i="44" l="1"/>
  <c r="D1237" i="44"/>
  <c r="D1235" i="42"/>
  <c r="E1234" i="42"/>
  <c r="D1238" i="44" l="1"/>
  <c r="E1237" i="44"/>
  <c r="D1236" i="42"/>
  <c r="E1235" i="42"/>
  <c r="D1239" i="44" l="1"/>
  <c r="E1238" i="44"/>
  <c r="D1237" i="42"/>
  <c r="E1236" i="42"/>
  <c r="E1239" i="44" l="1"/>
  <c r="D1240" i="44"/>
  <c r="E1237" i="42"/>
  <c r="D1238" i="42"/>
  <c r="E1240" i="44" l="1"/>
  <c r="D1241" i="44"/>
  <c r="D1239" i="42"/>
  <c r="E1238" i="42"/>
  <c r="D1242" i="44" l="1"/>
  <c r="E1241" i="44"/>
  <c r="D1240" i="42"/>
  <c r="E1239" i="42"/>
  <c r="D1243" i="44" l="1"/>
  <c r="E1242" i="44"/>
  <c r="D1241" i="42"/>
  <c r="E1240" i="42"/>
  <c r="E1243" i="44" l="1"/>
  <c r="D1244" i="44"/>
  <c r="E1241" i="42"/>
  <c r="D1242" i="42"/>
  <c r="E1244" i="44" l="1"/>
  <c r="D1245" i="44"/>
  <c r="D1243" i="42"/>
  <c r="E1242" i="42"/>
  <c r="D1246" i="44" l="1"/>
  <c r="E1245" i="44"/>
  <c r="D1244" i="42"/>
  <c r="E1243" i="42"/>
  <c r="D1247" i="44" l="1"/>
  <c r="E1246" i="44"/>
  <c r="E1244" i="42"/>
  <c r="D1245" i="42"/>
  <c r="E1247" i="44" l="1"/>
  <c r="D1248" i="44"/>
  <c r="E1245" i="42"/>
  <c r="D1246" i="42"/>
  <c r="E1248" i="44" l="1"/>
  <c r="D1249" i="44"/>
  <c r="E1246" i="42"/>
  <c r="D1247" i="42"/>
  <c r="D1250" i="44" l="1"/>
  <c r="E1249" i="44"/>
  <c r="D1248" i="42"/>
  <c r="E1247" i="42"/>
  <c r="D1251" i="44" l="1"/>
  <c r="E1250" i="44"/>
  <c r="E1248" i="42"/>
  <c r="D1249" i="42"/>
  <c r="E1251" i="44" l="1"/>
  <c r="D1252" i="44"/>
  <c r="E1249" i="42"/>
  <c r="D1250" i="42"/>
  <c r="E1252" i="44" l="1"/>
  <c r="D1253" i="44"/>
  <c r="D1251" i="42"/>
  <c r="E1250" i="42"/>
  <c r="D1254" i="44" l="1"/>
  <c r="E1253" i="44"/>
  <c r="D1252" i="42"/>
  <c r="E1251" i="42"/>
  <c r="D1255" i="44" l="1"/>
  <c r="E1254" i="44"/>
  <c r="D1253" i="42"/>
  <c r="E1252" i="42"/>
  <c r="E1255" i="44" l="1"/>
  <c r="D1256" i="44"/>
  <c r="E1253" i="42"/>
  <c r="D1254" i="42"/>
  <c r="E1256" i="44" l="1"/>
  <c r="D1257" i="44"/>
  <c r="D1255" i="42"/>
  <c r="E1254" i="42"/>
  <c r="D1258" i="44" l="1"/>
  <c r="E1257" i="44"/>
  <c r="D1256" i="42"/>
  <c r="E1255" i="42"/>
  <c r="D1259" i="44" l="1"/>
  <c r="E1258" i="44"/>
  <c r="D1257" i="42"/>
  <c r="E1256" i="42"/>
  <c r="E1259" i="44" l="1"/>
  <c r="D1260" i="44"/>
  <c r="E1257" i="42"/>
  <c r="D1258" i="42"/>
  <c r="E1260" i="44" l="1"/>
  <c r="D1261" i="44"/>
  <c r="D1259" i="42"/>
  <c r="E1258" i="42"/>
  <c r="D1262" i="44" l="1"/>
  <c r="E1261" i="44"/>
  <c r="D1260" i="42"/>
  <c r="E1259" i="42"/>
  <c r="D1263" i="44" l="1"/>
  <c r="E1262" i="44"/>
  <c r="D1261" i="42"/>
  <c r="E1260" i="42"/>
  <c r="E1263" i="44" l="1"/>
  <c r="D1264" i="44"/>
  <c r="E1261" i="42"/>
  <c r="D1262" i="42"/>
  <c r="E1264" i="44" l="1"/>
  <c r="D1265" i="44"/>
  <c r="E1262" i="42"/>
  <c r="D1263" i="42"/>
  <c r="D1266" i="44" l="1"/>
  <c r="E1265" i="44"/>
  <c r="D1264" i="42"/>
  <c r="E1263" i="42"/>
  <c r="D1267" i="44" l="1"/>
  <c r="E1266" i="44"/>
  <c r="D1265" i="42"/>
  <c r="E1264" i="42"/>
  <c r="E1267" i="44" l="1"/>
  <c r="D1268" i="44"/>
  <c r="E1265" i="42"/>
  <c r="D1266" i="42"/>
  <c r="E1268" i="44" l="1"/>
  <c r="D1269" i="44"/>
  <c r="E1266" i="42"/>
  <c r="D1267" i="42"/>
  <c r="D1270" i="44" l="1"/>
  <c r="E1269" i="44"/>
  <c r="D1268" i="42"/>
  <c r="E1267" i="42"/>
  <c r="D1271" i="44" l="1"/>
  <c r="E1270" i="44"/>
  <c r="D1269" i="42"/>
  <c r="E1268" i="42"/>
  <c r="E1271" i="44" l="1"/>
  <c r="D1272" i="44"/>
  <c r="E1269" i="42"/>
  <c r="D1270" i="42"/>
  <c r="E1272" i="44" l="1"/>
  <c r="D1273" i="44"/>
  <c r="E1270" i="42"/>
  <c r="D1271" i="42"/>
  <c r="D1274" i="44" l="1"/>
  <c r="E1273" i="44"/>
  <c r="D1272" i="42"/>
  <c r="E1271" i="42"/>
  <c r="D1275" i="44" l="1"/>
  <c r="E1274" i="44"/>
  <c r="D1273" i="42"/>
  <c r="E1272" i="42"/>
  <c r="E1275" i="44" l="1"/>
  <c r="D1276" i="44"/>
  <c r="E1273" i="42"/>
  <c r="D1274" i="42"/>
  <c r="E1276" i="44" l="1"/>
  <c r="D1277" i="44"/>
  <c r="E1274" i="42"/>
  <c r="D1275" i="42"/>
  <c r="D1278" i="44" l="1"/>
  <c r="E1277" i="44"/>
  <c r="D1276" i="42"/>
  <c r="E1275" i="42"/>
  <c r="D1279" i="44" l="1"/>
  <c r="E1278" i="44"/>
  <c r="D1277" i="42"/>
  <c r="E1276" i="42"/>
  <c r="E1279" i="44" l="1"/>
  <c r="D1280" i="44"/>
  <c r="E1277" i="42"/>
  <c r="D1278" i="42"/>
  <c r="E1280" i="44" l="1"/>
  <c r="D1281" i="44"/>
  <c r="E1278" i="42"/>
  <c r="D1279" i="42"/>
  <c r="D1282" i="44" l="1"/>
  <c r="E1281" i="44"/>
  <c r="D1280" i="42"/>
  <c r="E1279" i="42"/>
  <c r="D1283" i="44" l="1"/>
  <c r="E1282" i="44"/>
  <c r="D1281" i="42"/>
  <c r="E1280" i="42"/>
  <c r="E1283" i="44" l="1"/>
  <c r="D1284" i="44"/>
  <c r="E1281" i="42"/>
  <c r="D1282" i="42"/>
  <c r="E1284" i="44" l="1"/>
  <c r="D1285" i="44"/>
  <c r="E1282" i="42"/>
  <c r="D1283" i="42"/>
  <c r="D1286" i="44" l="1"/>
  <c r="E1285" i="44"/>
  <c r="D1284" i="42"/>
  <c r="E1283" i="42"/>
  <c r="D1287" i="44" l="1"/>
  <c r="E1286" i="44"/>
  <c r="D1285" i="42"/>
  <c r="E1284" i="42"/>
  <c r="E1287" i="44" l="1"/>
  <c r="D1288" i="44"/>
  <c r="E1285" i="42"/>
  <c r="D1286" i="42"/>
  <c r="E1288" i="44" l="1"/>
  <c r="D1289" i="44"/>
  <c r="E1286" i="42"/>
  <c r="D1287" i="42"/>
  <c r="D1290" i="44" l="1"/>
  <c r="E1289" i="44"/>
  <c r="D1288" i="42"/>
  <c r="E1287" i="42"/>
  <c r="D1291" i="44" l="1"/>
  <c r="E1290" i="44"/>
  <c r="D1289" i="42"/>
  <c r="E1288" i="42"/>
  <c r="E1291" i="44" l="1"/>
  <c r="D1292" i="44"/>
  <c r="E1289" i="42"/>
  <c r="D1290" i="42"/>
  <c r="E1292" i="44" l="1"/>
  <c r="D1293" i="44"/>
  <c r="E1290" i="42"/>
  <c r="D1291" i="42"/>
  <c r="D1294" i="44" l="1"/>
  <c r="E1293" i="44"/>
  <c r="D1292" i="42"/>
  <c r="E1291" i="42"/>
  <c r="D1295" i="44" l="1"/>
  <c r="E1294" i="44"/>
  <c r="D1293" i="42"/>
  <c r="E1292" i="42"/>
  <c r="E1295" i="44" l="1"/>
  <c r="D1296" i="44"/>
  <c r="E1293" i="42"/>
  <c r="D1294" i="42"/>
  <c r="E1296" i="44" l="1"/>
  <c r="D1297" i="44"/>
  <c r="E1294" i="42"/>
  <c r="D1295" i="42"/>
  <c r="D1298" i="44" l="1"/>
  <c r="E1297" i="44"/>
  <c r="D1296" i="42"/>
  <c r="E1295" i="42"/>
  <c r="D1299" i="44" l="1"/>
  <c r="E1298" i="44"/>
  <c r="D1297" i="42"/>
  <c r="E1296" i="42"/>
  <c r="E1299" i="44" l="1"/>
  <c r="D1300" i="44"/>
  <c r="E1297" i="42"/>
  <c r="D1298" i="42"/>
  <c r="E1300" i="44" l="1"/>
  <c r="D1301" i="44"/>
  <c r="E1298" i="42"/>
  <c r="D1299" i="42"/>
  <c r="D1302" i="44" l="1"/>
  <c r="E1301" i="44"/>
  <c r="D1300" i="42"/>
  <c r="E1299" i="42"/>
  <c r="D1303" i="44" l="1"/>
  <c r="E1302" i="44"/>
  <c r="D1301" i="42"/>
  <c r="E1300" i="42"/>
  <c r="E1303" i="44" l="1"/>
  <c r="D1304" i="44"/>
  <c r="E1301" i="42"/>
  <c r="D1302" i="42"/>
  <c r="E1304" i="44" l="1"/>
  <c r="D1305" i="44"/>
  <c r="E1302" i="42"/>
  <c r="D1303" i="42"/>
  <c r="D1306" i="44" l="1"/>
  <c r="E1305" i="44"/>
  <c r="D1304" i="42"/>
  <c r="E1303" i="42"/>
  <c r="D1307" i="44" l="1"/>
  <c r="E1306" i="44"/>
  <c r="D1305" i="42"/>
  <c r="E1304" i="42"/>
  <c r="E1307" i="44" l="1"/>
  <c r="D1308" i="44"/>
  <c r="E1305" i="42"/>
  <c r="D1306" i="42"/>
  <c r="E1308" i="44" l="1"/>
  <c r="D1309" i="44"/>
  <c r="E1306" i="42"/>
  <c r="D1307" i="42"/>
  <c r="D1310" i="44" l="1"/>
  <c r="E1309" i="44"/>
  <c r="D1308" i="42"/>
  <c r="E1307" i="42"/>
  <c r="D1311" i="44" l="1"/>
  <c r="E1310" i="44"/>
  <c r="D1309" i="42"/>
  <c r="E1308" i="42"/>
  <c r="E1311" i="44" l="1"/>
  <c r="D1312" i="44"/>
  <c r="E1309" i="42"/>
  <c r="D1310" i="42"/>
  <c r="E1312" i="44" l="1"/>
  <c r="D1313" i="44"/>
  <c r="E1310" i="42"/>
  <c r="D1311" i="42"/>
  <c r="D1314" i="44" l="1"/>
  <c r="E1313" i="44"/>
  <c r="D1312" i="42"/>
  <c r="E1311" i="42"/>
  <c r="F3" i="39"/>
  <c r="F4" i="39" s="1"/>
  <c r="F5" i="39" s="1"/>
  <c r="F6" i="39" s="1"/>
  <c r="F7" i="39" s="1"/>
  <c r="F8" i="39" s="1"/>
  <c r="F9" i="39" s="1"/>
  <c r="F10" i="39" s="1"/>
  <c r="F11" i="39" s="1"/>
  <c r="F12" i="39" s="1"/>
  <c r="F13" i="39" s="1"/>
  <c r="F14" i="39" s="1"/>
  <c r="F15" i="39" s="1"/>
  <c r="F16" i="39" s="1"/>
  <c r="F17" i="39" s="1"/>
  <c r="F18" i="39" s="1"/>
  <c r="F19" i="39" s="1"/>
  <c r="F20" i="39" s="1"/>
  <c r="F21" i="39" s="1"/>
  <c r="F22" i="39" s="1"/>
  <c r="F23" i="39" s="1"/>
  <c r="F24" i="39" s="1"/>
  <c r="F25" i="39" s="1"/>
  <c r="F26" i="39" s="1"/>
  <c r="F27" i="39" s="1"/>
  <c r="F28" i="39" s="1"/>
  <c r="F29" i="39" s="1"/>
  <c r="F30" i="39" s="1"/>
  <c r="F31" i="39" s="1"/>
  <c r="F32" i="39" s="1"/>
  <c r="F33" i="39" s="1"/>
  <c r="F34" i="39" s="1"/>
  <c r="F35" i="39" s="1"/>
  <c r="F36" i="39" s="1"/>
  <c r="F37" i="39" s="1"/>
  <c r="F38" i="39" s="1"/>
  <c r="F39" i="39" s="1"/>
  <c r="F40" i="39" s="1"/>
  <c r="F41" i="39" s="1"/>
  <c r="F42" i="39" s="1"/>
  <c r="F43" i="39" s="1"/>
  <c r="F44" i="39" s="1"/>
  <c r="F45" i="39" s="1"/>
  <c r="F46" i="39" s="1"/>
  <c r="F47" i="39" s="1"/>
  <c r="F48" i="39" s="1"/>
  <c r="F49" i="39" s="1"/>
  <c r="F50" i="39" s="1"/>
  <c r="F51" i="39" s="1"/>
  <c r="F52" i="39" s="1"/>
  <c r="F53" i="39" s="1"/>
  <c r="F54" i="39" s="1"/>
  <c r="F55" i="39" s="1"/>
  <c r="F56" i="39" s="1"/>
  <c r="F57" i="39" s="1"/>
  <c r="F58" i="39" s="1"/>
  <c r="F59" i="39" s="1"/>
  <c r="F60" i="39" s="1"/>
  <c r="F61" i="39" s="1"/>
  <c r="F62" i="39" s="1"/>
  <c r="F63" i="39" s="1"/>
  <c r="F64" i="39" s="1"/>
  <c r="F65" i="39" s="1"/>
  <c r="F66" i="39" s="1"/>
  <c r="F67" i="39" s="1"/>
  <c r="F68" i="39" s="1"/>
  <c r="F69" i="39" s="1"/>
  <c r="F70" i="39" s="1"/>
  <c r="F71" i="39" s="1"/>
  <c r="F72" i="39" s="1"/>
  <c r="F73" i="39" s="1"/>
  <c r="F74" i="39" s="1"/>
  <c r="F75" i="39" s="1"/>
  <c r="F76" i="39" s="1"/>
  <c r="F77" i="39" s="1"/>
  <c r="F78" i="39" s="1"/>
  <c r="F79" i="39" s="1"/>
  <c r="F80" i="39" s="1"/>
  <c r="F81" i="39" s="1"/>
  <c r="F82" i="39" s="1"/>
  <c r="F83" i="39" s="1"/>
  <c r="F84" i="39" s="1"/>
  <c r="F85" i="39" s="1"/>
  <c r="F86" i="39" s="1"/>
  <c r="F87" i="39" s="1"/>
  <c r="F88" i="39" s="1"/>
  <c r="F89" i="39" s="1"/>
  <c r="F90" i="39" s="1"/>
  <c r="F91" i="39" s="1"/>
  <c r="F92" i="39" s="1"/>
  <c r="F93" i="39" s="1"/>
  <c r="F94" i="39" s="1"/>
  <c r="F95" i="39" s="1"/>
  <c r="F96" i="39" s="1"/>
  <c r="F97" i="39" s="1"/>
  <c r="F98" i="39" s="1"/>
  <c r="F99" i="39" s="1"/>
  <c r="F100" i="39" s="1"/>
  <c r="F101" i="39" s="1"/>
  <c r="F102" i="39" s="1"/>
  <c r="F103" i="39" s="1"/>
  <c r="F104" i="39" s="1"/>
  <c r="F105" i="39" s="1"/>
  <c r="F106" i="39" s="1"/>
  <c r="F107" i="39" s="1"/>
  <c r="F108" i="39" s="1"/>
  <c r="F109" i="39" s="1"/>
  <c r="F110" i="39" s="1"/>
  <c r="F111" i="39" s="1"/>
  <c r="F112" i="39" s="1"/>
  <c r="F113" i="39" s="1"/>
  <c r="F114" i="39" s="1"/>
  <c r="F115" i="39" s="1"/>
  <c r="F116" i="39" s="1"/>
  <c r="F117" i="39" s="1"/>
  <c r="F118" i="39" s="1"/>
  <c r="F119" i="39" s="1"/>
  <c r="F120" i="39" s="1"/>
  <c r="F121" i="39" s="1"/>
  <c r="F122" i="39" s="1"/>
  <c r="F123" i="39" s="1"/>
  <c r="F124" i="39" s="1"/>
  <c r="F125" i="39" s="1"/>
  <c r="F126" i="39" s="1"/>
  <c r="F127" i="39" s="1"/>
  <c r="F128" i="39" s="1"/>
  <c r="F129" i="39" s="1"/>
  <c r="F130" i="39" s="1"/>
  <c r="F131" i="39" s="1"/>
  <c r="F132" i="39" s="1"/>
  <c r="F133" i="39" s="1"/>
  <c r="F134" i="39" s="1"/>
  <c r="F135" i="39" s="1"/>
  <c r="F136" i="39" s="1"/>
  <c r="F137" i="39" s="1"/>
  <c r="F138" i="39" s="1"/>
  <c r="F139" i="39" s="1"/>
  <c r="F140" i="39" s="1"/>
  <c r="F141" i="39" s="1"/>
  <c r="F142" i="39" s="1"/>
  <c r="F143" i="39" s="1"/>
  <c r="F144" i="39" s="1"/>
  <c r="F145" i="39" s="1"/>
  <c r="F146" i="39" s="1"/>
  <c r="F147" i="39" s="1"/>
  <c r="F148" i="39" s="1"/>
  <c r="F149" i="39" s="1"/>
  <c r="F150" i="39" s="1"/>
  <c r="F151" i="39" s="1"/>
  <c r="F152" i="39" s="1"/>
  <c r="F153" i="39" s="1"/>
  <c r="F154" i="39" s="1"/>
  <c r="F155" i="39" s="1"/>
  <c r="F156" i="39" s="1"/>
  <c r="F157" i="39" s="1"/>
  <c r="F158" i="39" s="1"/>
  <c r="F159" i="39" s="1"/>
  <c r="F160" i="39" s="1"/>
  <c r="F161" i="39" s="1"/>
  <c r="F162" i="39" s="1"/>
  <c r="F163" i="39" s="1"/>
  <c r="F164" i="39" s="1"/>
  <c r="F165" i="39" s="1"/>
  <c r="F166" i="39" s="1"/>
  <c r="F167" i="39" s="1"/>
  <c r="F168" i="39" s="1"/>
  <c r="F169" i="39" s="1"/>
  <c r="F170" i="39" s="1"/>
  <c r="F171" i="39" s="1"/>
  <c r="F172" i="39" s="1"/>
  <c r="F173" i="39" s="1"/>
  <c r="F174" i="39" s="1"/>
  <c r="F175" i="39" s="1"/>
  <c r="F176" i="39" s="1"/>
  <c r="F177" i="39" s="1"/>
  <c r="F178" i="39" s="1"/>
  <c r="F179" i="39" s="1"/>
  <c r="F180" i="39" s="1"/>
  <c r="F181" i="39" s="1"/>
  <c r="F182" i="39" s="1"/>
  <c r="F183" i="39" s="1"/>
  <c r="F184" i="39" s="1"/>
  <c r="F185" i="39" s="1"/>
  <c r="F186" i="39" s="1"/>
  <c r="F187" i="39" s="1"/>
  <c r="F188" i="39" s="1"/>
  <c r="F189" i="39" s="1"/>
  <c r="F190" i="39" s="1"/>
  <c r="F191" i="39" s="1"/>
  <c r="F192" i="39" s="1"/>
  <c r="F193" i="39" s="1"/>
  <c r="F194" i="39" s="1"/>
  <c r="F195" i="39" s="1"/>
  <c r="F196" i="39" s="1"/>
  <c r="F197" i="39" s="1"/>
  <c r="F198" i="39" s="1"/>
  <c r="F199" i="39" s="1"/>
  <c r="F200" i="39" s="1"/>
  <c r="F201" i="39" s="1"/>
  <c r="F202" i="39" s="1"/>
  <c r="F203" i="39" s="1"/>
  <c r="F204" i="39" s="1"/>
  <c r="F205" i="39" s="1"/>
  <c r="F206" i="39" s="1"/>
  <c r="F207" i="39" s="1"/>
  <c r="F208" i="39" s="1"/>
  <c r="F209" i="39" s="1"/>
  <c r="F210" i="39" s="1"/>
  <c r="F211" i="39" s="1"/>
  <c r="F212" i="39" s="1"/>
  <c r="F213" i="39" s="1"/>
  <c r="F214" i="39" s="1"/>
  <c r="F215" i="39" s="1"/>
  <c r="F216" i="39" s="1"/>
  <c r="F217" i="39" s="1"/>
  <c r="F218" i="39" s="1"/>
  <c r="F219" i="39" s="1"/>
  <c r="F220" i="39" s="1"/>
  <c r="F221" i="39" s="1"/>
  <c r="F222" i="39" s="1"/>
  <c r="F223" i="39" s="1"/>
  <c r="F224" i="39" s="1"/>
  <c r="F225" i="39" s="1"/>
  <c r="F226" i="39" s="1"/>
  <c r="F227" i="39" s="1"/>
  <c r="F228" i="39" s="1"/>
  <c r="F229" i="39" s="1"/>
  <c r="F230" i="39" s="1"/>
  <c r="F231" i="39" s="1"/>
  <c r="F232" i="39" s="1"/>
  <c r="F233" i="39" s="1"/>
  <c r="F234" i="39" s="1"/>
  <c r="F235" i="39" s="1"/>
  <c r="F236" i="39" s="1"/>
  <c r="F237" i="39" s="1"/>
  <c r="F238" i="39" s="1"/>
  <c r="F239" i="39" s="1"/>
  <c r="F240" i="39" s="1"/>
  <c r="F241" i="39" s="1"/>
  <c r="F242" i="39" s="1"/>
  <c r="F243" i="39" s="1"/>
  <c r="F244" i="39" s="1"/>
  <c r="F245" i="39" s="1"/>
  <c r="F246" i="39" s="1"/>
  <c r="F247" i="39" s="1"/>
  <c r="F248" i="39" s="1"/>
  <c r="F249" i="39" s="1"/>
  <c r="F250" i="39" s="1"/>
  <c r="F251" i="39" s="1"/>
  <c r="F252" i="39" s="1"/>
  <c r="F253" i="39" s="1"/>
  <c r="F254" i="39" s="1"/>
  <c r="F255" i="39" s="1"/>
  <c r="F256" i="39" s="1"/>
  <c r="F257" i="39" s="1"/>
  <c r="F258" i="39" s="1"/>
  <c r="F259" i="39" s="1"/>
  <c r="F260" i="39" s="1"/>
  <c r="F261" i="39" s="1"/>
  <c r="F262" i="39" s="1"/>
  <c r="F263" i="39" s="1"/>
  <c r="F264" i="39" s="1"/>
  <c r="F265" i="39" s="1"/>
  <c r="F266" i="39" s="1"/>
  <c r="F267" i="39" s="1"/>
  <c r="F268" i="39" s="1"/>
  <c r="F269" i="39" s="1"/>
  <c r="F270" i="39" s="1"/>
  <c r="F271" i="39" s="1"/>
  <c r="F272" i="39" s="1"/>
  <c r="F273" i="39" s="1"/>
  <c r="F274" i="39" s="1"/>
  <c r="F275" i="39" s="1"/>
  <c r="F276" i="39" s="1"/>
  <c r="F277" i="39" s="1"/>
  <c r="F278" i="39" s="1"/>
  <c r="F279" i="39" s="1"/>
  <c r="F280" i="39" s="1"/>
  <c r="F281" i="39" s="1"/>
  <c r="F282" i="39" s="1"/>
  <c r="F283" i="39" s="1"/>
  <c r="F284" i="39" s="1"/>
  <c r="F285" i="39" s="1"/>
  <c r="F286" i="39" s="1"/>
  <c r="F287" i="39" s="1"/>
  <c r="F288" i="39" s="1"/>
  <c r="F289" i="39" s="1"/>
  <c r="F290" i="39" s="1"/>
  <c r="F291" i="39" s="1"/>
  <c r="F292" i="39" s="1"/>
  <c r="F293" i="39" s="1"/>
  <c r="F294" i="39" s="1"/>
  <c r="F295" i="39" s="1"/>
  <c r="F296" i="39" s="1"/>
  <c r="F297" i="39" s="1"/>
  <c r="F298" i="39" s="1"/>
  <c r="F299" i="39" s="1"/>
  <c r="F300" i="39" s="1"/>
  <c r="F301" i="39" s="1"/>
  <c r="F302" i="39" s="1"/>
  <c r="F303" i="39" s="1"/>
  <c r="F304" i="39" s="1"/>
  <c r="F305" i="39" s="1"/>
  <c r="F306" i="39" s="1"/>
  <c r="F307" i="39" s="1"/>
  <c r="F308" i="39" s="1"/>
  <c r="F309" i="39" s="1"/>
  <c r="F310" i="39" s="1"/>
  <c r="F311" i="39" s="1"/>
  <c r="F312" i="39" s="1"/>
  <c r="F313" i="39" s="1"/>
  <c r="F314" i="39" s="1"/>
  <c r="F315" i="39" s="1"/>
  <c r="F316" i="39" s="1"/>
  <c r="F317" i="39" s="1"/>
  <c r="F318" i="39" s="1"/>
  <c r="F319" i="39" s="1"/>
  <c r="F320" i="39" s="1"/>
  <c r="F321" i="39" s="1"/>
  <c r="F322" i="39" s="1"/>
  <c r="F323" i="39" s="1"/>
  <c r="F324" i="39" s="1"/>
  <c r="F325" i="39" s="1"/>
  <c r="F326" i="39" s="1"/>
  <c r="F327" i="39" s="1"/>
  <c r="F328" i="39" s="1"/>
  <c r="F329" i="39" s="1"/>
  <c r="F330" i="39" s="1"/>
  <c r="F331" i="39" s="1"/>
  <c r="F332" i="39" s="1"/>
  <c r="F333" i="39" s="1"/>
  <c r="F334" i="39" s="1"/>
  <c r="F335" i="39" s="1"/>
  <c r="F336" i="39" s="1"/>
  <c r="F337" i="39" s="1"/>
  <c r="F338" i="39" s="1"/>
  <c r="F339" i="39" s="1"/>
  <c r="F340" i="39" s="1"/>
  <c r="F341" i="39" s="1"/>
  <c r="F342" i="39" s="1"/>
  <c r="F343" i="39" s="1"/>
  <c r="F344" i="39" s="1"/>
  <c r="F345" i="39" s="1"/>
  <c r="F346" i="39" s="1"/>
  <c r="F347" i="39" s="1"/>
  <c r="F348" i="39" s="1"/>
  <c r="F349" i="39" s="1"/>
  <c r="F350" i="39" s="1"/>
  <c r="F351" i="39" s="1"/>
  <c r="F352" i="39" s="1"/>
  <c r="F353" i="39" s="1"/>
  <c r="F354" i="39" s="1"/>
  <c r="F355" i="39" s="1"/>
  <c r="F356" i="39" s="1"/>
  <c r="F357" i="39" s="1"/>
  <c r="F358" i="39" s="1"/>
  <c r="F359" i="39" s="1"/>
  <c r="F360" i="39" s="1"/>
  <c r="F361" i="39" s="1"/>
  <c r="F362" i="39" s="1"/>
  <c r="F363" i="39" s="1"/>
  <c r="F364" i="39" s="1"/>
  <c r="F365" i="39" s="1"/>
  <c r="F366" i="39" s="1"/>
  <c r="F367" i="39" s="1"/>
  <c r="F368" i="39" s="1"/>
  <c r="F369" i="39" s="1"/>
  <c r="F370" i="39" s="1"/>
  <c r="F371" i="39" s="1"/>
  <c r="F372" i="39" s="1"/>
  <c r="F373" i="39" s="1"/>
  <c r="F374" i="39" s="1"/>
  <c r="F375" i="39" s="1"/>
  <c r="F376" i="39" s="1"/>
  <c r="F377" i="39" s="1"/>
  <c r="F378" i="39" s="1"/>
  <c r="F379" i="39" s="1"/>
  <c r="F380" i="39" s="1"/>
  <c r="F381" i="39" s="1"/>
  <c r="F382" i="39" s="1"/>
  <c r="F383" i="39" s="1"/>
  <c r="F384" i="39" s="1"/>
  <c r="F385" i="39" s="1"/>
  <c r="F386" i="39" s="1"/>
  <c r="F387" i="39" s="1"/>
  <c r="F388" i="39" s="1"/>
  <c r="F389" i="39" s="1"/>
  <c r="F390" i="39" s="1"/>
  <c r="F391" i="39" s="1"/>
  <c r="F392" i="39" s="1"/>
  <c r="F393" i="39" s="1"/>
  <c r="F394" i="39" s="1"/>
  <c r="F395" i="39" s="1"/>
  <c r="F396" i="39" s="1"/>
  <c r="F397" i="39" s="1"/>
  <c r="F398" i="39" s="1"/>
  <c r="F399" i="39" s="1"/>
  <c r="F400" i="39" s="1"/>
  <c r="F401" i="39" s="1"/>
  <c r="F402" i="39" s="1"/>
  <c r="F403" i="39" s="1"/>
  <c r="F404" i="39" s="1"/>
  <c r="F405" i="39" s="1"/>
  <c r="F406" i="39" s="1"/>
  <c r="F407" i="39" s="1"/>
  <c r="F408" i="39" s="1"/>
  <c r="F409" i="39" s="1"/>
  <c r="F410" i="39" s="1"/>
  <c r="F411" i="39" s="1"/>
  <c r="F412" i="39" s="1"/>
  <c r="F413" i="39" s="1"/>
  <c r="F414" i="39" s="1"/>
  <c r="F415" i="39" s="1"/>
  <c r="F416" i="39" s="1"/>
  <c r="F417" i="39" s="1"/>
  <c r="F418" i="39" s="1"/>
  <c r="F419" i="39" s="1"/>
  <c r="F420" i="39" s="1"/>
  <c r="F421" i="39" s="1"/>
  <c r="F422" i="39" s="1"/>
  <c r="F423" i="39" s="1"/>
  <c r="F424" i="39" s="1"/>
  <c r="F425" i="39" s="1"/>
  <c r="F426" i="39" s="1"/>
  <c r="F427" i="39" s="1"/>
  <c r="F428" i="39" s="1"/>
  <c r="F429" i="39" s="1"/>
  <c r="F430" i="39" s="1"/>
  <c r="F431" i="39" s="1"/>
  <c r="F432" i="39" s="1"/>
  <c r="F433" i="39" s="1"/>
  <c r="F434" i="39" s="1"/>
  <c r="F435" i="39" s="1"/>
  <c r="F436" i="39" s="1"/>
  <c r="F437" i="39" s="1"/>
  <c r="F438" i="39" s="1"/>
  <c r="F439" i="39" s="1"/>
  <c r="F440" i="39" s="1"/>
  <c r="F441" i="39" s="1"/>
  <c r="F442" i="39" s="1"/>
  <c r="F443" i="39" s="1"/>
  <c r="F444" i="39" s="1"/>
  <c r="F445" i="39" s="1"/>
  <c r="F446" i="39" s="1"/>
  <c r="F447" i="39" s="1"/>
  <c r="F448" i="39" s="1"/>
  <c r="F449" i="39" s="1"/>
  <c r="F450" i="39" s="1"/>
  <c r="F451" i="39" s="1"/>
  <c r="F452" i="39" s="1"/>
  <c r="F453" i="39" s="1"/>
  <c r="F454" i="39" s="1"/>
  <c r="F455" i="39" s="1"/>
  <c r="F456" i="39" s="1"/>
  <c r="F457" i="39" s="1"/>
  <c r="F458" i="39" s="1"/>
  <c r="F459" i="39" s="1"/>
  <c r="F460" i="39" s="1"/>
  <c r="F461" i="39" s="1"/>
  <c r="F462" i="39" s="1"/>
  <c r="F463" i="39" s="1"/>
  <c r="F464" i="39" s="1"/>
  <c r="F465" i="39" s="1"/>
  <c r="F466" i="39" s="1"/>
  <c r="F467" i="39" s="1"/>
  <c r="F468" i="39" s="1"/>
  <c r="F469" i="39" s="1"/>
  <c r="F470" i="39" s="1"/>
  <c r="F471" i="39" s="1"/>
  <c r="F472" i="39" s="1"/>
  <c r="F473" i="39" s="1"/>
  <c r="F474" i="39" s="1"/>
  <c r="F475" i="39" s="1"/>
  <c r="F476" i="39" s="1"/>
  <c r="F477" i="39" s="1"/>
  <c r="F478" i="39" s="1"/>
  <c r="F479" i="39" s="1"/>
  <c r="F480" i="39" s="1"/>
  <c r="F481" i="39" s="1"/>
  <c r="F482" i="39" s="1"/>
  <c r="F483" i="39" s="1"/>
  <c r="F484" i="39" s="1"/>
  <c r="F485" i="39" s="1"/>
  <c r="F486" i="39" s="1"/>
  <c r="F487" i="39" s="1"/>
  <c r="F488" i="39" s="1"/>
  <c r="F489" i="39" s="1"/>
  <c r="F490" i="39" s="1"/>
  <c r="F491" i="39" s="1"/>
  <c r="F492" i="39" s="1"/>
  <c r="F493" i="39" s="1"/>
  <c r="F494" i="39" s="1"/>
  <c r="F495" i="39" s="1"/>
  <c r="F496" i="39" s="1"/>
  <c r="F497" i="39" s="1"/>
  <c r="F498" i="39" s="1"/>
  <c r="F499" i="39" s="1"/>
  <c r="F500" i="39" s="1"/>
  <c r="F501" i="39" s="1"/>
  <c r="F502" i="39" s="1"/>
  <c r="F503" i="39" s="1"/>
  <c r="F504" i="39" s="1"/>
  <c r="F505" i="39" s="1"/>
  <c r="F506" i="39" s="1"/>
  <c r="F507" i="39" s="1"/>
  <c r="F508" i="39" s="1"/>
  <c r="F509" i="39" s="1"/>
  <c r="F510" i="39" s="1"/>
  <c r="F511" i="39" s="1"/>
  <c r="F512" i="39" s="1"/>
  <c r="F513" i="39" s="1"/>
  <c r="F514" i="39" s="1"/>
  <c r="F515" i="39" s="1"/>
  <c r="F516" i="39" s="1"/>
  <c r="F517" i="39" s="1"/>
  <c r="F518" i="39" s="1"/>
  <c r="F519" i="39" s="1"/>
  <c r="F520" i="39" s="1"/>
  <c r="F521" i="39" s="1"/>
  <c r="F522" i="39" s="1"/>
  <c r="F523" i="39" s="1"/>
  <c r="F524" i="39" s="1"/>
  <c r="F525" i="39" s="1"/>
  <c r="F526" i="39" s="1"/>
  <c r="F527" i="39" s="1"/>
  <c r="F528" i="39" s="1"/>
  <c r="F529" i="39" s="1"/>
  <c r="F530" i="39" s="1"/>
  <c r="F531" i="39" s="1"/>
  <c r="F532" i="39" s="1"/>
  <c r="F533" i="39" s="1"/>
  <c r="F534" i="39" s="1"/>
  <c r="F535" i="39" s="1"/>
  <c r="F536" i="39" s="1"/>
  <c r="F537" i="39" s="1"/>
  <c r="F538" i="39" s="1"/>
  <c r="F539" i="39" s="1"/>
  <c r="F540" i="39" s="1"/>
  <c r="F541" i="39" s="1"/>
  <c r="F542" i="39" s="1"/>
  <c r="F543" i="39" s="1"/>
  <c r="F544" i="39" s="1"/>
  <c r="F545" i="39" s="1"/>
  <c r="F546" i="39" s="1"/>
  <c r="F547" i="39" s="1"/>
  <c r="F548" i="39" s="1"/>
  <c r="F549" i="39" s="1"/>
  <c r="F550" i="39" s="1"/>
  <c r="F551" i="39" s="1"/>
  <c r="F552" i="39" s="1"/>
  <c r="F553" i="39" s="1"/>
  <c r="F554" i="39" s="1"/>
  <c r="F555" i="39" s="1"/>
  <c r="F556" i="39" s="1"/>
  <c r="F557" i="39" s="1"/>
  <c r="F558" i="39" s="1"/>
  <c r="F559" i="39" s="1"/>
  <c r="F560" i="39" s="1"/>
  <c r="F561" i="39" s="1"/>
  <c r="F562" i="39" s="1"/>
  <c r="F563" i="39" s="1"/>
  <c r="F564" i="39" s="1"/>
  <c r="F565" i="39" s="1"/>
  <c r="F566" i="39" s="1"/>
  <c r="F567" i="39" s="1"/>
  <c r="F568" i="39" s="1"/>
  <c r="F569" i="39" s="1"/>
  <c r="F570" i="39" s="1"/>
  <c r="F571" i="39" s="1"/>
  <c r="F572" i="39" s="1"/>
  <c r="F573" i="39" s="1"/>
  <c r="F574" i="39" s="1"/>
  <c r="F575" i="39" s="1"/>
  <c r="F576" i="39" s="1"/>
  <c r="F577" i="39" s="1"/>
  <c r="F578" i="39" s="1"/>
  <c r="F579" i="39" s="1"/>
  <c r="F580" i="39" s="1"/>
  <c r="F581" i="39" s="1"/>
  <c r="F582" i="39" s="1"/>
  <c r="F583" i="39" s="1"/>
  <c r="F584" i="39" s="1"/>
  <c r="F585" i="39" s="1"/>
  <c r="F586" i="39" s="1"/>
  <c r="F587" i="39" s="1"/>
  <c r="F588" i="39" s="1"/>
  <c r="F589" i="39" s="1"/>
  <c r="F590" i="39" s="1"/>
  <c r="F591" i="39" s="1"/>
  <c r="F592" i="39" s="1"/>
  <c r="F593" i="39" s="1"/>
  <c r="F594" i="39" s="1"/>
  <c r="F595" i="39" s="1"/>
  <c r="F596" i="39" s="1"/>
  <c r="F597" i="39" s="1"/>
  <c r="F598" i="39" s="1"/>
  <c r="F599" i="39" s="1"/>
  <c r="F600" i="39" s="1"/>
  <c r="F601" i="39" s="1"/>
  <c r="F602" i="39" s="1"/>
  <c r="F603" i="39" s="1"/>
  <c r="F604" i="39" s="1"/>
  <c r="F605" i="39" s="1"/>
  <c r="F606" i="39" s="1"/>
  <c r="F607" i="39" s="1"/>
  <c r="F608" i="39" s="1"/>
  <c r="F609" i="39" s="1"/>
  <c r="F610" i="39" s="1"/>
  <c r="F611" i="39" s="1"/>
  <c r="F612" i="39" s="1"/>
  <c r="F613" i="39" s="1"/>
  <c r="F614" i="39" s="1"/>
  <c r="F615" i="39" s="1"/>
  <c r="F616" i="39" s="1"/>
  <c r="F617" i="39" s="1"/>
  <c r="F618" i="39" s="1"/>
  <c r="F619" i="39" s="1"/>
  <c r="F620" i="39" s="1"/>
  <c r="F621" i="39" s="1"/>
  <c r="F622" i="39" s="1"/>
  <c r="F623" i="39" s="1"/>
  <c r="F624" i="39" s="1"/>
  <c r="F625" i="39" s="1"/>
  <c r="F626" i="39" s="1"/>
  <c r="F627" i="39" s="1"/>
  <c r="F628" i="39" s="1"/>
  <c r="F629" i="39" s="1"/>
  <c r="F630" i="39" s="1"/>
  <c r="F631" i="39" s="1"/>
  <c r="F632" i="39" s="1"/>
  <c r="F633" i="39" s="1"/>
  <c r="F634" i="39" s="1"/>
  <c r="F635" i="39" s="1"/>
  <c r="F636" i="39" s="1"/>
  <c r="F637" i="39" s="1"/>
  <c r="F638" i="39" s="1"/>
  <c r="F639" i="39" s="1"/>
  <c r="F640" i="39" s="1"/>
  <c r="F641" i="39" s="1"/>
  <c r="F642" i="39" s="1"/>
  <c r="F643" i="39" s="1"/>
  <c r="F644" i="39" s="1"/>
  <c r="F645" i="39" s="1"/>
  <c r="F646" i="39" s="1"/>
  <c r="F647" i="39" s="1"/>
  <c r="F648" i="39" s="1"/>
  <c r="F649" i="39" s="1"/>
  <c r="F650" i="39" s="1"/>
  <c r="F651" i="39" s="1"/>
  <c r="F652" i="39" s="1"/>
  <c r="F653" i="39" s="1"/>
  <c r="F654" i="39" s="1"/>
  <c r="F655" i="39" s="1"/>
  <c r="F656" i="39" s="1"/>
  <c r="F657" i="39" s="1"/>
  <c r="F658" i="39" s="1"/>
  <c r="F659" i="39" s="1"/>
  <c r="F660" i="39" s="1"/>
  <c r="F661" i="39" s="1"/>
  <c r="F662" i="39" s="1"/>
  <c r="F663" i="39" s="1"/>
  <c r="F664" i="39" s="1"/>
  <c r="F665" i="39" s="1"/>
  <c r="F666" i="39" s="1"/>
  <c r="F667" i="39" s="1"/>
  <c r="F668" i="39" s="1"/>
  <c r="F669" i="39" s="1"/>
  <c r="F670" i="39" s="1"/>
  <c r="F671" i="39" s="1"/>
  <c r="F672" i="39" s="1"/>
  <c r="F673" i="39" s="1"/>
  <c r="F674" i="39" s="1"/>
  <c r="F675" i="39" s="1"/>
  <c r="F676" i="39" s="1"/>
  <c r="F677" i="39" s="1"/>
  <c r="F678" i="39" s="1"/>
  <c r="F679" i="39" s="1"/>
  <c r="F680" i="39" s="1"/>
  <c r="F681" i="39" s="1"/>
  <c r="F682" i="39" s="1"/>
  <c r="F683" i="39" s="1"/>
  <c r="F684" i="39" s="1"/>
  <c r="F685" i="39" s="1"/>
  <c r="F686" i="39" s="1"/>
  <c r="F687" i="39" s="1"/>
  <c r="F688" i="39" s="1"/>
  <c r="F689" i="39" s="1"/>
  <c r="F690" i="39" s="1"/>
  <c r="F691" i="39" s="1"/>
  <c r="F692" i="39" s="1"/>
  <c r="F693" i="39" s="1"/>
  <c r="F694" i="39" s="1"/>
  <c r="F695" i="39" s="1"/>
  <c r="F696" i="39" s="1"/>
  <c r="F697" i="39" s="1"/>
  <c r="F698" i="39" s="1"/>
  <c r="F699" i="39" s="1"/>
  <c r="F700" i="39" s="1"/>
  <c r="F701" i="39" s="1"/>
  <c r="F702" i="39" s="1"/>
  <c r="F703" i="39" s="1"/>
  <c r="F704" i="39" s="1"/>
  <c r="F705" i="39" s="1"/>
  <c r="F706" i="39" s="1"/>
  <c r="F707" i="39" s="1"/>
  <c r="F708" i="39" s="1"/>
  <c r="F709" i="39" s="1"/>
  <c r="F710" i="39" s="1"/>
  <c r="F711" i="39" s="1"/>
  <c r="F712" i="39" s="1"/>
  <c r="F713" i="39" s="1"/>
  <c r="F714" i="39" s="1"/>
  <c r="F715" i="39" s="1"/>
  <c r="F716" i="39" s="1"/>
  <c r="F717" i="39" s="1"/>
  <c r="F718" i="39" s="1"/>
  <c r="F719" i="39" s="1"/>
  <c r="F720" i="39" s="1"/>
  <c r="F721" i="39" s="1"/>
  <c r="F722" i="39" s="1"/>
  <c r="F723" i="39" s="1"/>
  <c r="F724" i="39" s="1"/>
  <c r="F725" i="39" s="1"/>
  <c r="F726" i="39" s="1"/>
  <c r="F727" i="39" s="1"/>
  <c r="F728" i="39" s="1"/>
  <c r="F729" i="39" s="1"/>
  <c r="F730" i="39" s="1"/>
  <c r="F731" i="39" s="1"/>
  <c r="F732" i="39" s="1"/>
  <c r="F733" i="39" s="1"/>
  <c r="F734" i="39" s="1"/>
  <c r="F735" i="39" s="1"/>
  <c r="F736" i="39" s="1"/>
  <c r="F737" i="39" s="1"/>
  <c r="F738" i="39" s="1"/>
  <c r="F739" i="39" s="1"/>
  <c r="F740" i="39" s="1"/>
  <c r="F741" i="39" s="1"/>
  <c r="F742" i="39" s="1"/>
  <c r="F743" i="39" s="1"/>
  <c r="F744" i="39" s="1"/>
  <c r="F745" i="39" s="1"/>
  <c r="F746" i="39" s="1"/>
  <c r="F747" i="39" s="1"/>
  <c r="F748" i="39" s="1"/>
  <c r="F749" i="39" s="1"/>
  <c r="F750" i="39" s="1"/>
  <c r="F751" i="39" s="1"/>
  <c r="F752" i="39" s="1"/>
  <c r="F753" i="39" s="1"/>
  <c r="F754" i="39" s="1"/>
  <c r="F755" i="39" s="1"/>
  <c r="F756" i="39" s="1"/>
  <c r="F757" i="39" s="1"/>
  <c r="F758" i="39" s="1"/>
  <c r="F759" i="39" s="1"/>
  <c r="F760" i="39" s="1"/>
  <c r="F761" i="39" s="1"/>
  <c r="F762" i="39" s="1"/>
  <c r="F763" i="39" s="1"/>
  <c r="F764" i="39" s="1"/>
  <c r="F765" i="39" s="1"/>
  <c r="F766" i="39" s="1"/>
  <c r="F767" i="39" s="1"/>
  <c r="F768" i="39" s="1"/>
  <c r="F769" i="39" s="1"/>
  <c r="F770" i="39" s="1"/>
  <c r="F771" i="39" s="1"/>
  <c r="F772" i="39" s="1"/>
  <c r="F773" i="39" s="1"/>
  <c r="F774" i="39" s="1"/>
  <c r="F775" i="39" s="1"/>
  <c r="F776" i="39" s="1"/>
  <c r="F777" i="39" s="1"/>
  <c r="F778" i="39" s="1"/>
  <c r="F779" i="39" s="1"/>
  <c r="F780" i="39" s="1"/>
  <c r="F781" i="39" s="1"/>
  <c r="F782" i="39" s="1"/>
  <c r="F783" i="39" s="1"/>
  <c r="F784" i="39" s="1"/>
  <c r="F785" i="39" s="1"/>
  <c r="F786" i="39" s="1"/>
  <c r="F787" i="39" s="1"/>
  <c r="F788" i="39" s="1"/>
  <c r="F789" i="39" s="1"/>
  <c r="F790" i="39" s="1"/>
  <c r="F791" i="39" s="1"/>
  <c r="F792" i="39" s="1"/>
  <c r="F793" i="39" s="1"/>
  <c r="F794" i="39" s="1"/>
  <c r="F795" i="39" s="1"/>
  <c r="F796" i="39" s="1"/>
  <c r="F797" i="39" s="1"/>
  <c r="F798" i="39" s="1"/>
  <c r="F799" i="39" s="1"/>
  <c r="F800" i="39" s="1"/>
  <c r="F801" i="39" s="1"/>
  <c r="F802" i="39" s="1"/>
  <c r="F803" i="39" s="1"/>
  <c r="F804" i="39" s="1"/>
  <c r="F805" i="39" s="1"/>
  <c r="F806" i="39" s="1"/>
  <c r="F807" i="39" s="1"/>
  <c r="F808" i="39" s="1"/>
  <c r="F809" i="39" s="1"/>
  <c r="F810" i="39" s="1"/>
  <c r="F811" i="39" s="1"/>
  <c r="F812" i="39" s="1"/>
  <c r="F813" i="39" s="1"/>
  <c r="F814" i="39" s="1"/>
  <c r="F815" i="39" s="1"/>
  <c r="F816" i="39" s="1"/>
  <c r="F817" i="39" s="1"/>
  <c r="F818" i="39" s="1"/>
  <c r="F819" i="39" s="1"/>
  <c r="F820" i="39" s="1"/>
  <c r="F821" i="39" s="1"/>
  <c r="F822" i="39" s="1"/>
  <c r="F823" i="39" s="1"/>
  <c r="F824" i="39" s="1"/>
  <c r="F825" i="39" s="1"/>
  <c r="F826" i="39" s="1"/>
  <c r="F827" i="39" s="1"/>
  <c r="F828" i="39" s="1"/>
  <c r="F829" i="39" s="1"/>
  <c r="F830" i="39" s="1"/>
  <c r="F831" i="39" s="1"/>
  <c r="F832" i="39" s="1"/>
  <c r="F833" i="39" s="1"/>
  <c r="F834" i="39" s="1"/>
  <c r="F835" i="39" s="1"/>
  <c r="F836" i="39" s="1"/>
  <c r="F837" i="39" s="1"/>
  <c r="F838" i="39" s="1"/>
  <c r="F839" i="39" s="1"/>
  <c r="F840" i="39" s="1"/>
  <c r="F841" i="39" s="1"/>
  <c r="F842" i="39" s="1"/>
  <c r="F843" i="39" s="1"/>
  <c r="F844" i="39" s="1"/>
  <c r="F845" i="39" s="1"/>
  <c r="F846" i="39" s="1"/>
  <c r="F847" i="39" s="1"/>
  <c r="F848" i="39" s="1"/>
  <c r="F849" i="39" s="1"/>
  <c r="F850" i="39" s="1"/>
  <c r="F851" i="39" s="1"/>
  <c r="F852" i="39" s="1"/>
  <c r="F853" i="39" s="1"/>
  <c r="F854" i="39" s="1"/>
  <c r="F855" i="39" s="1"/>
  <c r="F856" i="39" s="1"/>
  <c r="F857" i="39" s="1"/>
  <c r="F858" i="39" s="1"/>
  <c r="F859" i="39" s="1"/>
  <c r="F860" i="39" s="1"/>
  <c r="F861" i="39" s="1"/>
  <c r="F862" i="39" s="1"/>
  <c r="F863" i="39" s="1"/>
  <c r="F864" i="39" s="1"/>
  <c r="F865" i="39" s="1"/>
  <c r="F866" i="39" s="1"/>
  <c r="F867" i="39" s="1"/>
  <c r="F868" i="39" s="1"/>
  <c r="F869" i="39" s="1"/>
  <c r="F870" i="39" s="1"/>
  <c r="F871" i="39" s="1"/>
  <c r="F872" i="39" s="1"/>
  <c r="F873" i="39" s="1"/>
  <c r="F874" i="39" s="1"/>
  <c r="F875" i="39" s="1"/>
  <c r="F876" i="39" s="1"/>
  <c r="F877" i="39" s="1"/>
  <c r="F878" i="39" s="1"/>
  <c r="F879" i="39" s="1"/>
  <c r="F880" i="39" s="1"/>
  <c r="F881" i="39" s="1"/>
  <c r="F882" i="39" s="1"/>
  <c r="F883" i="39" s="1"/>
  <c r="F884" i="39" s="1"/>
  <c r="F885" i="39" s="1"/>
  <c r="F886" i="39" s="1"/>
  <c r="F887" i="39" s="1"/>
  <c r="F888" i="39" s="1"/>
  <c r="F889" i="39" s="1"/>
  <c r="F890" i="39" s="1"/>
  <c r="F891" i="39" s="1"/>
  <c r="F892" i="39" s="1"/>
  <c r="F893" i="39" s="1"/>
  <c r="F894" i="39" s="1"/>
  <c r="F895" i="39" s="1"/>
  <c r="F896" i="39" s="1"/>
  <c r="F897" i="39" s="1"/>
  <c r="F898" i="39" s="1"/>
  <c r="F899" i="39" s="1"/>
  <c r="F900" i="39" s="1"/>
  <c r="F901" i="39" s="1"/>
  <c r="F902" i="39" s="1"/>
  <c r="F903" i="39" s="1"/>
  <c r="F904" i="39" s="1"/>
  <c r="F905" i="39" s="1"/>
  <c r="F906" i="39" s="1"/>
  <c r="F907" i="39" s="1"/>
  <c r="F908" i="39" s="1"/>
  <c r="F909" i="39" s="1"/>
  <c r="F910" i="39" s="1"/>
  <c r="F911" i="39" s="1"/>
  <c r="F912" i="39" s="1"/>
  <c r="F913" i="39" s="1"/>
  <c r="F914" i="39" s="1"/>
  <c r="F915" i="39" s="1"/>
  <c r="F916" i="39" s="1"/>
  <c r="F917" i="39" s="1"/>
  <c r="F918" i="39" s="1"/>
  <c r="F919" i="39" s="1"/>
  <c r="F920" i="39" s="1"/>
  <c r="F921" i="39" s="1"/>
  <c r="F922" i="39" s="1"/>
  <c r="F923" i="39" s="1"/>
  <c r="F924" i="39" s="1"/>
  <c r="F925" i="39" s="1"/>
  <c r="F926" i="39" s="1"/>
  <c r="F927" i="39" s="1"/>
  <c r="F928" i="39" s="1"/>
  <c r="F929" i="39" s="1"/>
  <c r="F930" i="39" s="1"/>
  <c r="F931" i="39" s="1"/>
  <c r="F932" i="39" s="1"/>
  <c r="F933" i="39" s="1"/>
  <c r="F934" i="39" s="1"/>
  <c r="F935" i="39" s="1"/>
  <c r="F936" i="39" s="1"/>
  <c r="F937" i="39" s="1"/>
  <c r="F938" i="39" s="1"/>
  <c r="F939" i="39" s="1"/>
  <c r="F940" i="39" s="1"/>
  <c r="F941" i="39" s="1"/>
  <c r="F942" i="39" s="1"/>
  <c r="F943" i="39" s="1"/>
  <c r="F944" i="39" s="1"/>
  <c r="F945" i="39" s="1"/>
  <c r="F946" i="39" s="1"/>
  <c r="F947" i="39" s="1"/>
  <c r="F948" i="39" s="1"/>
  <c r="F949" i="39" s="1"/>
  <c r="F950" i="39" s="1"/>
  <c r="F951" i="39" s="1"/>
  <c r="F952" i="39" s="1"/>
  <c r="F953" i="39" s="1"/>
  <c r="F954" i="39" s="1"/>
  <c r="F955" i="39" s="1"/>
  <c r="F956" i="39" s="1"/>
  <c r="F957" i="39" s="1"/>
  <c r="F958" i="39" s="1"/>
  <c r="F959" i="39" s="1"/>
  <c r="F960" i="39" s="1"/>
  <c r="F961" i="39" s="1"/>
  <c r="F962" i="39" s="1"/>
  <c r="F963" i="39" s="1"/>
  <c r="F964" i="39" s="1"/>
  <c r="F965" i="39" s="1"/>
  <c r="F966" i="39" s="1"/>
  <c r="F967" i="39" s="1"/>
  <c r="F968" i="39" s="1"/>
  <c r="F969" i="39" s="1"/>
  <c r="F970" i="39" s="1"/>
  <c r="F971" i="39" s="1"/>
  <c r="F972" i="39" s="1"/>
  <c r="F973" i="39" s="1"/>
  <c r="F974" i="39" s="1"/>
  <c r="F975" i="39" s="1"/>
  <c r="F976" i="39" s="1"/>
  <c r="F977" i="39" s="1"/>
  <c r="F978" i="39" s="1"/>
  <c r="F979" i="39" s="1"/>
  <c r="F980" i="39" s="1"/>
  <c r="F981" i="39" s="1"/>
  <c r="F982" i="39" s="1"/>
  <c r="F983" i="39" s="1"/>
  <c r="F984" i="39" s="1"/>
  <c r="F985" i="39" s="1"/>
  <c r="F986" i="39" s="1"/>
  <c r="F987" i="39" s="1"/>
  <c r="F988" i="39" s="1"/>
  <c r="F989" i="39" s="1"/>
  <c r="F990" i="39" s="1"/>
  <c r="F991" i="39" s="1"/>
  <c r="F992" i="39" s="1"/>
  <c r="F993" i="39" s="1"/>
  <c r="F994" i="39" s="1"/>
  <c r="F995" i="39" s="1"/>
  <c r="F996" i="39" s="1"/>
  <c r="F997" i="39" s="1"/>
  <c r="F998" i="39" s="1"/>
  <c r="F999" i="39" s="1"/>
  <c r="F1000" i="39" s="1"/>
  <c r="F1001" i="39" s="1"/>
  <c r="F1002" i="39" s="1"/>
  <c r="F1003" i="39" s="1"/>
  <c r="F1004" i="39" s="1"/>
  <c r="F1005" i="39" s="1"/>
  <c r="F1006" i="39" s="1"/>
  <c r="F1007" i="39" s="1"/>
  <c r="F1008" i="39" s="1"/>
  <c r="F1009" i="39" s="1"/>
  <c r="F1010" i="39" s="1"/>
  <c r="F1011" i="39" s="1"/>
  <c r="F1012" i="39" s="1"/>
  <c r="F1013" i="39" s="1"/>
  <c r="F1014" i="39" s="1"/>
  <c r="F1015" i="39" s="1"/>
  <c r="F1016" i="39" s="1"/>
  <c r="F1017" i="39" s="1"/>
  <c r="F1018" i="39" s="1"/>
  <c r="F1019" i="39" s="1"/>
  <c r="F1020" i="39" s="1"/>
  <c r="F1021" i="39" s="1"/>
  <c r="F1022" i="39" s="1"/>
  <c r="F1023" i="39" s="1"/>
  <c r="F1024" i="39" s="1"/>
  <c r="F1025" i="39" s="1"/>
  <c r="F1026" i="39" s="1"/>
  <c r="F1027" i="39" s="1"/>
  <c r="F1028" i="39" s="1"/>
  <c r="F1029" i="39" s="1"/>
  <c r="F1030" i="39" s="1"/>
  <c r="F1031" i="39" s="1"/>
  <c r="F1032" i="39" s="1"/>
  <c r="F1033" i="39" s="1"/>
  <c r="F1034" i="39" s="1"/>
  <c r="F1035" i="39" s="1"/>
  <c r="F1036" i="39" s="1"/>
  <c r="F1037" i="39" s="1"/>
  <c r="F1038" i="39" s="1"/>
  <c r="F1039" i="39" s="1"/>
  <c r="F1040" i="39" s="1"/>
  <c r="F1041" i="39" s="1"/>
  <c r="F1042" i="39" s="1"/>
  <c r="F1043" i="39" s="1"/>
  <c r="F1044" i="39" s="1"/>
  <c r="F1045" i="39" s="1"/>
  <c r="F1046" i="39" s="1"/>
  <c r="F1047" i="39" s="1"/>
  <c r="F1048" i="39" s="1"/>
  <c r="F1049" i="39" s="1"/>
  <c r="F1050" i="39" s="1"/>
  <c r="F1051" i="39" s="1"/>
  <c r="F1052" i="39" s="1"/>
  <c r="F1053" i="39" s="1"/>
  <c r="F1054" i="39" s="1"/>
  <c r="F1055" i="39" s="1"/>
  <c r="F1056" i="39" s="1"/>
  <c r="F1057" i="39" s="1"/>
  <c r="F1058" i="39" s="1"/>
  <c r="F1059" i="39" s="1"/>
  <c r="F1060" i="39" s="1"/>
  <c r="F1061" i="39" s="1"/>
  <c r="F1062" i="39" s="1"/>
  <c r="F1063" i="39" s="1"/>
  <c r="F1064" i="39" s="1"/>
  <c r="F1065" i="39" s="1"/>
  <c r="F1066" i="39" s="1"/>
  <c r="F1067" i="39" s="1"/>
  <c r="F1068" i="39" s="1"/>
  <c r="F1069" i="39" s="1"/>
  <c r="F1070" i="39" s="1"/>
  <c r="F1071" i="39" s="1"/>
  <c r="F1072" i="39" s="1"/>
  <c r="F1073" i="39" s="1"/>
  <c r="F1074" i="39" s="1"/>
  <c r="F1075" i="39" s="1"/>
  <c r="F1076" i="39" s="1"/>
  <c r="F1077" i="39" s="1"/>
  <c r="F1078" i="39" s="1"/>
  <c r="F1079" i="39" s="1"/>
  <c r="F1080" i="39" s="1"/>
  <c r="F1081" i="39" s="1"/>
  <c r="F1082" i="39" s="1"/>
  <c r="F1083" i="39" s="1"/>
  <c r="F1084" i="39" s="1"/>
  <c r="F1085" i="39" s="1"/>
  <c r="F1086" i="39" s="1"/>
  <c r="F1087" i="39" s="1"/>
  <c r="F1088" i="39" s="1"/>
  <c r="F1089" i="39" s="1"/>
  <c r="F1090" i="39" s="1"/>
  <c r="F1091" i="39" s="1"/>
  <c r="F1092" i="39" s="1"/>
  <c r="F1093" i="39" s="1"/>
  <c r="F1094" i="39" s="1"/>
  <c r="F1095" i="39" s="1"/>
  <c r="F1096" i="39" s="1"/>
  <c r="F1097" i="39" s="1"/>
  <c r="F1098" i="39" s="1"/>
  <c r="F1099" i="39" s="1"/>
  <c r="F1100" i="39" s="1"/>
  <c r="F1101" i="39" s="1"/>
  <c r="F1102" i="39" s="1"/>
  <c r="F1103" i="39" s="1"/>
  <c r="F1104" i="39" s="1"/>
  <c r="F1105" i="39" s="1"/>
  <c r="F1106" i="39" s="1"/>
  <c r="F1107" i="39" s="1"/>
  <c r="F1108" i="39" s="1"/>
  <c r="F1109" i="39" s="1"/>
  <c r="F1110" i="39" s="1"/>
  <c r="F1111" i="39" s="1"/>
  <c r="F1112" i="39" s="1"/>
  <c r="F1113" i="39" s="1"/>
  <c r="F1114" i="39" s="1"/>
  <c r="F1115" i="39" s="1"/>
  <c r="F1116" i="39" s="1"/>
  <c r="F1117" i="39" s="1"/>
  <c r="F1118" i="39" s="1"/>
  <c r="F1119" i="39" s="1"/>
  <c r="F1120" i="39" s="1"/>
  <c r="F1121" i="39" s="1"/>
  <c r="F1122" i="39" s="1"/>
  <c r="F1123" i="39" s="1"/>
  <c r="F1124" i="39" s="1"/>
  <c r="F1125" i="39" s="1"/>
  <c r="F1126" i="39" s="1"/>
  <c r="F1127" i="39" s="1"/>
  <c r="F1128" i="39" s="1"/>
  <c r="F1129" i="39" s="1"/>
  <c r="F1130" i="39" s="1"/>
  <c r="F1131" i="39" s="1"/>
  <c r="F1132" i="39" s="1"/>
  <c r="F1133" i="39" s="1"/>
  <c r="F1134" i="39" s="1"/>
  <c r="F1135" i="39" s="1"/>
  <c r="F1136" i="39" s="1"/>
  <c r="F1137" i="39" s="1"/>
  <c r="F1138" i="39" s="1"/>
  <c r="F1139" i="39" s="1"/>
  <c r="F1140" i="39" s="1"/>
  <c r="F1141" i="39" s="1"/>
  <c r="F1142" i="39" s="1"/>
  <c r="F1143" i="39" s="1"/>
  <c r="F1144" i="39" s="1"/>
  <c r="F1145" i="39" s="1"/>
  <c r="F1146" i="39" s="1"/>
  <c r="F1147" i="39" s="1"/>
  <c r="F1148" i="39" s="1"/>
  <c r="F1149" i="39" s="1"/>
  <c r="F1150" i="39" s="1"/>
  <c r="F1151" i="39" s="1"/>
  <c r="F1152" i="39" s="1"/>
  <c r="F1153" i="39" s="1"/>
  <c r="F1154" i="39" s="1"/>
  <c r="F1155" i="39" s="1"/>
  <c r="F1156" i="39" s="1"/>
  <c r="F1157" i="39" s="1"/>
  <c r="F1158" i="39" s="1"/>
  <c r="F1159" i="39" s="1"/>
  <c r="F1160" i="39" s="1"/>
  <c r="F1161" i="39" s="1"/>
  <c r="F1162" i="39" s="1"/>
  <c r="F1163" i="39" s="1"/>
  <c r="F1164" i="39" s="1"/>
  <c r="F1165" i="39" s="1"/>
  <c r="F1166" i="39" s="1"/>
  <c r="F1167" i="39" s="1"/>
  <c r="F1168" i="39" s="1"/>
  <c r="F1169" i="39" s="1"/>
  <c r="F1170" i="39" s="1"/>
  <c r="F1171" i="39" s="1"/>
  <c r="F1172" i="39" s="1"/>
  <c r="F1173" i="39" s="1"/>
  <c r="F1174" i="39" s="1"/>
  <c r="F1175" i="39" s="1"/>
  <c r="F1176" i="39" s="1"/>
  <c r="F1177" i="39" s="1"/>
  <c r="F1178" i="39" s="1"/>
  <c r="F1179" i="39" s="1"/>
  <c r="F1180" i="39" s="1"/>
  <c r="F1181" i="39" s="1"/>
  <c r="F1182" i="39" s="1"/>
  <c r="F1183" i="39" s="1"/>
  <c r="F1184" i="39" s="1"/>
  <c r="F1185" i="39" s="1"/>
  <c r="F1186" i="39" s="1"/>
  <c r="F1187" i="39" s="1"/>
  <c r="F1188" i="39" s="1"/>
  <c r="F1189" i="39" s="1"/>
  <c r="F1190" i="39" s="1"/>
  <c r="F1191" i="39" s="1"/>
  <c r="F1192" i="39" s="1"/>
  <c r="F1193" i="39" s="1"/>
  <c r="F1194" i="39" s="1"/>
  <c r="F1195" i="39" s="1"/>
  <c r="F1196" i="39" s="1"/>
  <c r="F1197" i="39" s="1"/>
  <c r="F1198" i="39" s="1"/>
  <c r="F1199" i="39" s="1"/>
  <c r="F1200" i="39" s="1"/>
  <c r="F1201" i="39" s="1"/>
  <c r="F1202" i="39" s="1"/>
  <c r="F1203" i="39" s="1"/>
  <c r="F1204" i="39" s="1"/>
  <c r="F1205" i="39" s="1"/>
  <c r="F1206" i="39" s="1"/>
  <c r="F1207" i="39" s="1"/>
  <c r="F1208" i="39" s="1"/>
  <c r="F1209" i="39" s="1"/>
  <c r="F1210" i="39" s="1"/>
  <c r="F1211" i="39" s="1"/>
  <c r="F1212" i="39" s="1"/>
  <c r="F1213" i="39" s="1"/>
  <c r="F1214" i="39" s="1"/>
  <c r="F1215" i="39" s="1"/>
  <c r="F1216" i="39" s="1"/>
  <c r="F1217" i="39" s="1"/>
  <c r="F1218" i="39" s="1"/>
  <c r="F1219" i="39" s="1"/>
  <c r="F1220" i="39" s="1"/>
  <c r="F1221" i="39" s="1"/>
  <c r="F1222" i="39" s="1"/>
  <c r="F1223" i="39" s="1"/>
  <c r="F1224" i="39" s="1"/>
  <c r="F1225" i="39" s="1"/>
  <c r="F1226" i="39" s="1"/>
  <c r="F1227" i="39" s="1"/>
  <c r="F1228" i="39" s="1"/>
  <c r="F1229" i="39" s="1"/>
  <c r="F1230" i="39" s="1"/>
  <c r="F1231" i="39" s="1"/>
  <c r="F1232" i="39" s="1"/>
  <c r="F1233" i="39" s="1"/>
  <c r="F1234" i="39" s="1"/>
  <c r="F1235" i="39" s="1"/>
  <c r="F1236" i="39" s="1"/>
  <c r="F1237" i="39" s="1"/>
  <c r="F1238" i="39" s="1"/>
  <c r="F1239" i="39" s="1"/>
  <c r="F1240" i="39" s="1"/>
  <c r="F1241" i="39" s="1"/>
  <c r="F1242" i="39" s="1"/>
  <c r="F1243" i="39" s="1"/>
  <c r="F1244" i="39" s="1"/>
  <c r="F1245" i="39" s="1"/>
  <c r="F1246" i="39" s="1"/>
  <c r="F1247" i="39" s="1"/>
  <c r="F1248" i="39" s="1"/>
  <c r="F1249" i="39" s="1"/>
  <c r="F1250" i="39" s="1"/>
  <c r="F1251" i="39" s="1"/>
  <c r="F1252" i="39" s="1"/>
  <c r="F1253" i="39" s="1"/>
  <c r="F1254" i="39" s="1"/>
  <c r="F1255" i="39" s="1"/>
  <c r="F1256" i="39" s="1"/>
  <c r="F1257" i="39" s="1"/>
  <c r="F1258" i="39" s="1"/>
  <c r="F1259" i="39" s="1"/>
  <c r="F1260" i="39" s="1"/>
  <c r="F1261" i="39" s="1"/>
  <c r="F1262" i="39" s="1"/>
  <c r="F1263" i="39" s="1"/>
  <c r="F1264" i="39" s="1"/>
  <c r="F1265" i="39" s="1"/>
  <c r="F1266" i="39" s="1"/>
  <c r="F1267" i="39" s="1"/>
  <c r="F1268" i="39" s="1"/>
  <c r="F1269" i="39" s="1"/>
  <c r="F1270" i="39" s="1"/>
  <c r="F1271" i="39" s="1"/>
  <c r="F1272" i="39" s="1"/>
  <c r="F1273" i="39" s="1"/>
  <c r="F1274" i="39" s="1"/>
  <c r="F1275" i="39" s="1"/>
  <c r="F1276" i="39" s="1"/>
  <c r="F1277" i="39" s="1"/>
  <c r="F1278" i="39" s="1"/>
  <c r="F1279" i="39" s="1"/>
  <c r="F1280" i="39" s="1"/>
  <c r="F1281" i="39" s="1"/>
  <c r="F1282" i="39" s="1"/>
  <c r="F1283" i="39" s="1"/>
  <c r="F1284" i="39" s="1"/>
  <c r="F1285" i="39" s="1"/>
  <c r="F1286" i="39" s="1"/>
  <c r="F1287" i="39" s="1"/>
  <c r="F1288" i="39" s="1"/>
  <c r="F1289" i="39" s="1"/>
  <c r="F1290" i="39" s="1"/>
  <c r="F1291" i="39" s="1"/>
  <c r="F1292" i="39" s="1"/>
  <c r="F1293" i="39" s="1"/>
  <c r="F1294" i="39" s="1"/>
  <c r="F1295" i="39" s="1"/>
  <c r="F1296" i="39" s="1"/>
  <c r="F1297" i="39" s="1"/>
  <c r="F1298" i="39" s="1"/>
  <c r="F1299" i="39" s="1"/>
  <c r="F1300" i="39" s="1"/>
  <c r="F1301" i="39" s="1"/>
  <c r="F1302" i="39" s="1"/>
  <c r="F1303" i="39" s="1"/>
  <c r="F1304" i="39" s="1"/>
  <c r="F1305" i="39" s="1"/>
  <c r="F1306" i="39" s="1"/>
  <c r="F1307" i="39" s="1"/>
  <c r="F1308" i="39" s="1"/>
  <c r="F1309" i="39" s="1"/>
  <c r="F1310" i="39" s="1"/>
  <c r="F1311" i="39" s="1"/>
  <c r="F1312" i="39" s="1"/>
  <c r="F1313" i="39" s="1"/>
  <c r="F1314" i="39" s="1"/>
  <c r="F1315" i="39" s="1"/>
  <c r="F1316" i="39" s="1"/>
  <c r="F1317" i="39" s="1"/>
  <c r="F1318" i="39" s="1"/>
  <c r="F1319" i="39" s="1"/>
  <c r="F1320" i="39" s="1"/>
  <c r="F1321" i="39" s="1"/>
  <c r="F1322" i="39" s="1"/>
  <c r="F1323" i="39" s="1"/>
  <c r="F1324" i="39" s="1"/>
  <c r="F1325" i="39" s="1"/>
  <c r="F1326" i="39" s="1"/>
  <c r="F1327" i="39" s="1"/>
  <c r="F1328" i="39" s="1"/>
  <c r="F1329" i="39" s="1"/>
  <c r="F1330" i="39" s="1"/>
  <c r="F1331" i="39" s="1"/>
  <c r="F1332" i="39" s="1"/>
  <c r="F1333" i="39" s="1"/>
  <c r="F1334" i="39" s="1"/>
  <c r="F1335" i="39" s="1"/>
  <c r="F1336" i="39" s="1"/>
  <c r="F1337" i="39" s="1"/>
  <c r="F1338" i="39" s="1"/>
  <c r="F1339" i="39" s="1"/>
  <c r="F1340" i="39" s="1"/>
  <c r="F1341" i="39" s="1"/>
  <c r="F1342" i="39" s="1"/>
  <c r="F1343" i="39" s="1"/>
  <c r="F1344" i="39" s="1"/>
  <c r="F1345" i="39" s="1"/>
  <c r="F1346" i="39" s="1"/>
  <c r="F1347" i="39" s="1"/>
  <c r="F1348" i="39" s="1"/>
  <c r="F1349" i="39" s="1"/>
  <c r="F1350" i="39" s="1"/>
  <c r="F1351" i="39" s="1"/>
  <c r="F1352" i="39" s="1"/>
  <c r="F1353" i="39" s="1"/>
  <c r="F1354" i="39" s="1"/>
  <c r="F1355" i="39" s="1"/>
  <c r="F1356" i="39" s="1"/>
  <c r="F1357" i="39" s="1"/>
  <c r="F1358" i="39" s="1"/>
  <c r="F1359" i="39" s="1"/>
  <c r="F1360" i="39" s="1"/>
  <c r="F1361" i="39" s="1"/>
  <c r="F1362" i="39" s="1"/>
  <c r="F1363" i="39" s="1"/>
  <c r="F1364" i="39" s="1"/>
  <c r="F1365" i="39" s="1"/>
  <c r="F1366" i="39" s="1"/>
  <c r="F1367" i="39" s="1"/>
  <c r="F1368" i="39" s="1"/>
  <c r="F1369" i="39" s="1"/>
  <c r="F1370" i="39" s="1"/>
  <c r="F1371" i="39" s="1"/>
  <c r="F1372" i="39" s="1"/>
  <c r="F1373" i="39" s="1"/>
  <c r="F1374" i="39" s="1"/>
  <c r="F1375" i="39" s="1"/>
  <c r="F1376" i="39" s="1"/>
  <c r="F1377" i="39" s="1"/>
  <c r="F1378" i="39" s="1"/>
  <c r="F1379" i="39" s="1"/>
  <c r="F1380" i="39" s="1"/>
  <c r="F1381" i="39" s="1"/>
  <c r="F1382" i="39" s="1"/>
  <c r="F1383" i="39" s="1"/>
  <c r="F1384" i="39" s="1"/>
  <c r="F1385" i="39" s="1"/>
  <c r="F1386" i="39" s="1"/>
  <c r="F1387" i="39" s="1"/>
  <c r="F1388" i="39" s="1"/>
  <c r="F1389" i="39" s="1"/>
  <c r="F1390" i="39" s="1"/>
  <c r="F1391" i="39" s="1"/>
  <c r="F1392" i="39" s="1"/>
  <c r="F1393" i="39" s="1"/>
  <c r="F1394" i="39" s="1"/>
  <c r="F1395" i="39" s="1"/>
  <c r="F1396" i="39" s="1"/>
  <c r="F1397" i="39" s="1"/>
  <c r="F1398" i="39" s="1"/>
  <c r="F1399" i="39" s="1"/>
  <c r="F1400" i="39" s="1"/>
  <c r="F1401" i="39" s="1"/>
  <c r="F1402" i="39" s="1"/>
  <c r="F1403" i="39" s="1"/>
  <c r="F1404" i="39" s="1"/>
  <c r="F1405" i="39" s="1"/>
  <c r="F1406" i="39" s="1"/>
  <c r="F1407" i="39" s="1"/>
  <c r="F1408" i="39" s="1"/>
  <c r="F1409" i="39" s="1"/>
  <c r="F1410" i="39" s="1"/>
  <c r="F1411" i="39" s="1"/>
  <c r="F1412" i="39" s="1"/>
  <c r="F1413" i="39" s="1"/>
  <c r="F1414" i="39" s="1"/>
  <c r="F1415" i="39" s="1"/>
  <c r="F1416" i="39" s="1"/>
  <c r="F1417" i="39" s="1"/>
  <c r="F1418" i="39" s="1"/>
  <c r="F1419" i="39" s="1"/>
  <c r="F1420" i="39" s="1"/>
  <c r="F1421" i="39" s="1"/>
  <c r="F1422" i="39" s="1"/>
  <c r="F1423" i="39" s="1"/>
  <c r="F1424" i="39" s="1"/>
  <c r="F1425" i="39" s="1"/>
  <c r="F1426" i="39" s="1"/>
  <c r="F1427" i="39" s="1"/>
  <c r="F1428" i="39" s="1"/>
  <c r="F1429" i="39" s="1"/>
  <c r="F1430" i="39" s="1"/>
  <c r="F1431" i="39" s="1"/>
  <c r="F1432" i="39" s="1"/>
  <c r="F1433" i="39" s="1"/>
  <c r="F1434" i="39" s="1"/>
  <c r="F1435" i="39" s="1"/>
  <c r="F1436" i="39" s="1"/>
  <c r="F1437" i="39" s="1"/>
  <c r="F1438" i="39" s="1"/>
  <c r="F1439" i="39" s="1"/>
  <c r="F1440" i="39" s="1"/>
  <c r="F1441" i="39" s="1"/>
  <c r="F1442" i="39" s="1"/>
  <c r="F1443" i="39" s="1"/>
  <c r="F1444" i="39" s="1"/>
  <c r="F1445" i="39" s="1"/>
  <c r="F1446" i="39" s="1"/>
  <c r="F1447" i="39" s="1"/>
  <c r="F1448" i="39" s="1"/>
  <c r="F1449" i="39" s="1"/>
  <c r="F1450" i="39" s="1"/>
  <c r="F1451" i="39" s="1"/>
  <c r="F1452" i="39" s="1"/>
  <c r="F1453" i="39" s="1"/>
  <c r="F1454" i="39" s="1"/>
  <c r="F1455" i="39" s="1"/>
  <c r="F1456" i="39" s="1"/>
  <c r="F1457" i="39" s="1"/>
  <c r="F1458" i="39" s="1"/>
  <c r="F1459" i="39" s="1"/>
  <c r="F1460" i="39" s="1"/>
  <c r="F1461" i="39" s="1"/>
  <c r="F1462" i="39" s="1"/>
  <c r="F1463" i="39" s="1"/>
  <c r="F1464" i="39" s="1"/>
  <c r="F1465" i="39" s="1"/>
  <c r="F1466" i="39" s="1"/>
  <c r="F1467" i="39" s="1"/>
  <c r="F1468" i="39" s="1"/>
  <c r="F1469" i="39" s="1"/>
  <c r="F1470" i="39" s="1"/>
  <c r="F1471" i="39" s="1"/>
  <c r="F1472" i="39" s="1"/>
  <c r="F1473" i="39" s="1"/>
  <c r="F1474" i="39" s="1"/>
  <c r="F1475" i="39" s="1"/>
  <c r="F1476" i="39" s="1"/>
  <c r="F1477" i="39" s="1"/>
  <c r="F1478" i="39" s="1"/>
  <c r="F1479" i="39" s="1"/>
  <c r="F1480" i="39" s="1"/>
  <c r="F1481" i="39" s="1"/>
  <c r="F1482" i="39" s="1"/>
  <c r="F1483" i="39" s="1"/>
  <c r="F1484" i="39" s="1"/>
  <c r="F1485" i="39" s="1"/>
  <c r="F1486" i="39" s="1"/>
  <c r="F1487" i="39" s="1"/>
  <c r="F1488" i="39" s="1"/>
  <c r="F1489" i="39" s="1"/>
  <c r="F1490" i="39" s="1"/>
  <c r="F1491" i="39" s="1"/>
  <c r="F1492" i="39" s="1"/>
  <c r="F1493" i="39" s="1"/>
  <c r="F1494" i="39" s="1"/>
  <c r="F1495" i="39" s="1"/>
  <c r="F1496" i="39" s="1"/>
  <c r="F1497" i="39" s="1"/>
  <c r="F1498" i="39" s="1"/>
  <c r="F1499" i="39" s="1"/>
  <c r="F1500" i="39" s="1"/>
  <c r="F1501" i="39" s="1"/>
  <c r="F1502" i="39" s="1"/>
  <c r="D3" i="39"/>
  <c r="E3" i="39" s="1"/>
  <c r="E2" i="39"/>
  <c r="F3" i="31"/>
  <c r="F4" i="31" s="1"/>
  <c r="F5" i="31" s="1"/>
  <c r="D3" i="31"/>
  <c r="D4" i="31" s="1"/>
  <c r="E2" i="31"/>
  <c r="D4" i="39" l="1"/>
  <c r="E4" i="39" s="1"/>
  <c r="D1315" i="44"/>
  <c r="E1314" i="44"/>
  <c r="D1313" i="42"/>
  <c r="E1312" i="42"/>
  <c r="D5" i="39"/>
  <c r="B2" i="39"/>
  <c r="D5" i="31"/>
  <c r="E4" i="31"/>
  <c r="F6" i="31"/>
  <c r="F7" i="31" s="1"/>
  <c r="F8" i="31" s="1"/>
  <c r="F9" i="31" s="1"/>
  <c r="F10" i="31" s="1"/>
  <c r="F11" i="31" s="1"/>
  <c r="F12" i="31" s="1"/>
  <c r="F13" i="31" s="1"/>
  <c r="F14" i="31" s="1"/>
  <c r="F15" i="31" s="1"/>
  <c r="F16" i="31" s="1"/>
  <c r="F17" i="31" s="1"/>
  <c r="F18" i="31" s="1"/>
  <c r="F19" i="31" s="1"/>
  <c r="F20" i="31" s="1"/>
  <c r="F21" i="31" s="1"/>
  <c r="F22" i="31" s="1"/>
  <c r="F23" i="31" s="1"/>
  <c r="F24" i="31" s="1"/>
  <c r="F25" i="31" s="1"/>
  <c r="F26" i="31" s="1"/>
  <c r="F27" i="31" s="1"/>
  <c r="F28" i="31" s="1"/>
  <c r="F29" i="31" s="1"/>
  <c r="F30" i="31" s="1"/>
  <c r="F31" i="31" s="1"/>
  <c r="F32" i="31" s="1"/>
  <c r="F33" i="31" s="1"/>
  <c r="F34" i="31" s="1"/>
  <c r="F35" i="31" s="1"/>
  <c r="F36" i="31" s="1"/>
  <c r="F37" i="31" s="1"/>
  <c r="F38" i="31" s="1"/>
  <c r="F39" i="31" s="1"/>
  <c r="F40" i="31" s="1"/>
  <c r="F41" i="31" s="1"/>
  <c r="F42" i="31" s="1"/>
  <c r="F43" i="31" s="1"/>
  <c r="F44" i="31" s="1"/>
  <c r="F45" i="31" s="1"/>
  <c r="F46" i="31" s="1"/>
  <c r="F47" i="31" s="1"/>
  <c r="F48" i="31" s="1"/>
  <c r="F49" i="31" s="1"/>
  <c r="F50" i="31" s="1"/>
  <c r="F51" i="31" s="1"/>
  <c r="F52" i="31" s="1"/>
  <c r="F53" i="31" s="1"/>
  <c r="F54" i="31" s="1"/>
  <c r="F55" i="31" s="1"/>
  <c r="F56" i="31" s="1"/>
  <c r="F57" i="31" s="1"/>
  <c r="F58" i="31" s="1"/>
  <c r="F59" i="31" s="1"/>
  <c r="F60" i="31" s="1"/>
  <c r="F61" i="31" s="1"/>
  <c r="F62" i="31" s="1"/>
  <c r="F63" i="31" s="1"/>
  <c r="F64" i="31" s="1"/>
  <c r="F65" i="31" s="1"/>
  <c r="F66" i="31" s="1"/>
  <c r="F67" i="31" s="1"/>
  <c r="F68" i="31" s="1"/>
  <c r="F69" i="31" s="1"/>
  <c r="F70" i="31" s="1"/>
  <c r="F71" i="31" s="1"/>
  <c r="F72" i="31" s="1"/>
  <c r="F73" i="31" s="1"/>
  <c r="F74" i="31" s="1"/>
  <c r="F75" i="31" s="1"/>
  <c r="F76" i="31" s="1"/>
  <c r="F77" i="31" s="1"/>
  <c r="F78" i="31" s="1"/>
  <c r="F79" i="31" s="1"/>
  <c r="F80" i="31" s="1"/>
  <c r="F81" i="31" s="1"/>
  <c r="F82" i="31" s="1"/>
  <c r="F83" i="31" s="1"/>
  <c r="F84" i="31" s="1"/>
  <c r="F85" i="31" s="1"/>
  <c r="F86" i="31" s="1"/>
  <c r="F87" i="31" s="1"/>
  <c r="F88" i="31" s="1"/>
  <c r="F89" i="31" s="1"/>
  <c r="F90" i="31" s="1"/>
  <c r="F91" i="31" s="1"/>
  <c r="F92" i="31" s="1"/>
  <c r="F93" i="31" s="1"/>
  <c r="F94" i="31" s="1"/>
  <c r="F95" i="31" s="1"/>
  <c r="F96" i="31" s="1"/>
  <c r="F97" i="31" s="1"/>
  <c r="F98" i="31" s="1"/>
  <c r="F99" i="31" s="1"/>
  <c r="F100" i="31" s="1"/>
  <c r="F101" i="31" s="1"/>
  <c r="F102" i="31" s="1"/>
  <c r="E3" i="31"/>
  <c r="E1315" i="44" l="1"/>
  <c r="D1316" i="44"/>
  <c r="E1313" i="42"/>
  <c r="D1314" i="42"/>
  <c r="E5" i="39"/>
  <c r="D6" i="39"/>
  <c r="B2" i="31"/>
  <c r="D6" i="31"/>
  <c r="E5" i="31"/>
  <c r="E1316" i="44" l="1"/>
  <c r="D1317" i="44"/>
  <c r="E1314" i="42"/>
  <c r="D1315" i="42"/>
  <c r="D7" i="39"/>
  <c r="E6" i="39"/>
  <c r="E6" i="31"/>
  <c r="D7" i="31"/>
  <c r="D1318" i="44" l="1"/>
  <c r="E1317" i="44"/>
  <c r="D1316" i="42"/>
  <c r="E1315" i="42"/>
  <c r="D8" i="39"/>
  <c r="E7" i="39"/>
  <c r="E7" i="31"/>
  <c r="D8" i="31"/>
  <c r="D1319" i="44" l="1"/>
  <c r="E1318" i="44"/>
  <c r="D1317" i="42"/>
  <c r="E1316" i="42"/>
  <c r="E8" i="39"/>
  <c r="D9" i="39"/>
  <c r="D9" i="31"/>
  <c r="E8" i="31"/>
  <c r="E1319" i="44" l="1"/>
  <c r="D1320" i="44"/>
  <c r="E1317" i="42"/>
  <c r="D1318" i="42"/>
  <c r="E9" i="39"/>
  <c r="D10" i="39"/>
  <c r="D10" i="31"/>
  <c r="E9" i="31"/>
  <c r="E1320" i="44" l="1"/>
  <c r="D1321" i="44"/>
  <c r="E1318" i="42"/>
  <c r="D1319" i="42"/>
  <c r="D11" i="39"/>
  <c r="E10" i="39"/>
  <c r="E10" i="31"/>
  <c r="D11" i="31"/>
  <c r="D1322" i="44" l="1"/>
  <c r="E1321" i="44"/>
  <c r="D1320" i="42"/>
  <c r="E1319" i="42"/>
  <c r="D12" i="39"/>
  <c r="E11" i="39"/>
  <c r="E11" i="31"/>
  <c r="D12" i="31"/>
  <c r="D1323" i="44" l="1"/>
  <c r="E1322" i="44"/>
  <c r="D1321" i="42"/>
  <c r="E1320" i="42"/>
  <c r="E12" i="39"/>
  <c r="D13" i="39"/>
  <c r="E12" i="31"/>
  <c r="D13" i="31"/>
  <c r="E1323" i="44" l="1"/>
  <c r="D1324" i="44"/>
  <c r="E1321" i="42"/>
  <c r="D1322" i="42"/>
  <c r="E13" i="39"/>
  <c r="D14" i="39"/>
  <c r="D14" i="31"/>
  <c r="E13" i="31"/>
  <c r="E1324" i="44" l="1"/>
  <c r="D1325" i="44"/>
  <c r="E1322" i="42"/>
  <c r="D1323" i="42"/>
  <c r="E14" i="39"/>
  <c r="D15" i="39"/>
  <c r="D15" i="31"/>
  <c r="E14" i="31"/>
  <c r="D1326" i="44" l="1"/>
  <c r="E1325" i="44"/>
  <c r="D1324" i="42"/>
  <c r="E1323" i="42"/>
  <c r="D16" i="39"/>
  <c r="E15" i="39"/>
  <c r="E15" i="31"/>
  <c r="D16" i="31"/>
  <c r="D1327" i="44" l="1"/>
  <c r="E1326" i="44"/>
  <c r="D1325" i="42"/>
  <c r="E1324" i="42"/>
  <c r="D17" i="39"/>
  <c r="E16" i="39"/>
  <c r="D17" i="31"/>
  <c r="E16" i="31"/>
  <c r="E1327" i="44" l="1"/>
  <c r="D1328" i="44"/>
  <c r="E1325" i="42"/>
  <c r="D1326" i="42"/>
  <c r="E17" i="39"/>
  <c r="D18" i="39"/>
  <c r="D18" i="31"/>
  <c r="E17" i="31"/>
  <c r="E1328" i="44" l="1"/>
  <c r="D1329" i="44"/>
  <c r="E1326" i="42"/>
  <c r="D1327" i="42"/>
  <c r="E18" i="39"/>
  <c r="D19" i="39"/>
  <c r="D19" i="31"/>
  <c r="E18" i="31"/>
  <c r="D1330" i="44" l="1"/>
  <c r="E1329" i="44"/>
  <c r="D1328" i="42"/>
  <c r="E1327" i="42"/>
  <c r="D20" i="39"/>
  <c r="E19" i="39"/>
  <c r="E19" i="31"/>
  <c r="D20" i="31"/>
  <c r="D1331" i="44" l="1"/>
  <c r="E1330" i="44"/>
  <c r="D1329" i="42"/>
  <c r="E1328" i="42"/>
  <c r="D21" i="39"/>
  <c r="E20" i="39"/>
  <c r="E20" i="31"/>
  <c r="D21" i="31"/>
  <c r="E1331" i="44" l="1"/>
  <c r="D1332" i="44"/>
  <c r="E1329" i="42"/>
  <c r="D1330" i="42"/>
  <c r="E21" i="39"/>
  <c r="D22" i="39"/>
  <c r="D22" i="31"/>
  <c r="E21" i="31"/>
  <c r="E1332" i="44" l="1"/>
  <c r="D1333" i="44"/>
  <c r="E1330" i="42"/>
  <c r="D1331" i="42"/>
  <c r="E22" i="39"/>
  <c r="D23" i="39"/>
  <c r="E22" i="31"/>
  <c r="D23" i="31"/>
  <c r="D1334" i="44" l="1"/>
  <c r="E1333" i="44"/>
  <c r="D1332" i="42"/>
  <c r="E1331" i="42"/>
  <c r="D24" i="39"/>
  <c r="E23" i="39"/>
  <c r="E23" i="31"/>
  <c r="D24" i="31"/>
  <c r="D1335" i="44" l="1"/>
  <c r="E1334" i="44"/>
  <c r="D1333" i="42"/>
  <c r="E1332" i="42"/>
  <c r="D25" i="39"/>
  <c r="E24" i="39"/>
  <c r="E24" i="31"/>
  <c r="D25" i="31"/>
  <c r="E1335" i="44" l="1"/>
  <c r="D1336" i="44"/>
  <c r="E1333" i="42"/>
  <c r="D1334" i="42"/>
  <c r="E25" i="39"/>
  <c r="D26" i="39"/>
  <c r="D26" i="31"/>
  <c r="E25" i="31"/>
  <c r="E1336" i="44" l="1"/>
  <c r="D1337" i="44"/>
  <c r="E1334" i="42"/>
  <c r="D1335" i="42"/>
  <c r="E26" i="39"/>
  <c r="D27" i="39"/>
  <c r="D27" i="31"/>
  <c r="E26" i="31"/>
  <c r="D1338" i="44" l="1"/>
  <c r="E1337" i="44"/>
  <c r="D1336" i="42"/>
  <c r="E1335" i="42"/>
  <c r="D28" i="39"/>
  <c r="E27" i="39"/>
  <c r="E27" i="31"/>
  <c r="D28" i="31"/>
  <c r="D1339" i="44" l="1"/>
  <c r="E1338" i="44"/>
  <c r="D1337" i="42"/>
  <c r="E1336" i="42"/>
  <c r="D29" i="39"/>
  <c r="E28" i="39"/>
  <c r="E28" i="31"/>
  <c r="D29" i="31"/>
  <c r="D1340" i="44" l="1"/>
  <c r="E1339" i="44"/>
  <c r="E1337" i="42"/>
  <c r="D1338" i="42"/>
  <c r="E29" i="39"/>
  <c r="D30" i="39"/>
  <c r="D30" i="31"/>
  <c r="E29" i="31"/>
  <c r="E1340" i="44" l="1"/>
  <c r="D1341" i="44"/>
  <c r="E1338" i="42"/>
  <c r="D1339" i="42"/>
  <c r="E30" i="39"/>
  <c r="D31" i="39"/>
  <c r="D31" i="31"/>
  <c r="E30" i="31"/>
  <c r="D1342" i="44" l="1"/>
  <c r="E1341" i="44"/>
  <c r="D1340" i="42"/>
  <c r="E1339" i="42"/>
  <c r="D32" i="39"/>
  <c r="E31" i="39"/>
  <c r="E31" i="31"/>
  <c r="D32" i="31"/>
  <c r="D1343" i="44" l="1"/>
  <c r="E1342" i="44"/>
  <c r="D1341" i="42"/>
  <c r="E1340" i="42"/>
  <c r="D33" i="39"/>
  <c r="E32" i="39"/>
  <c r="E32" i="31"/>
  <c r="D33" i="31"/>
  <c r="E1343" i="44" l="1"/>
  <c r="D1344" i="44"/>
  <c r="E1341" i="42"/>
  <c r="D1342" i="42"/>
  <c r="E33" i="39"/>
  <c r="D34" i="39"/>
  <c r="D34" i="31"/>
  <c r="E33" i="31"/>
  <c r="E1344" i="44" l="1"/>
  <c r="D1345" i="44"/>
  <c r="E1342" i="42"/>
  <c r="D1343" i="42"/>
  <c r="E34" i="39"/>
  <c r="D35" i="39"/>
  <c r="D35" i="31"/>
  <c r="E34" i="31"/>
  <c r="E1345" i="44" l="1"/>
  <c r="D1346" i="44"/>
  <c r="D1344" i="42"/>
  <c r="E1343" i="42"/>
  <c r="D36" i="39"/>
  <c r="E35" i="39"/>
  <c r="E35" i="31"/>
  <c r="D36" i="31"/>
  <c r="D1347" i="44" l="1"/>
  <c r="E1346" i="44"/>
  <c r="D1345" i="42"/>
  <c r="E1344" i="42"/>
  <c r="D37" i="39"/>
  <c r="E36" i="39"/>
  <c r="E36" i="31"/>
  <c r="D37" i="31"/>
  <c r="E1347" i="44" l="1"/>
  <c r="D1348" i="44"/>
  <c r="E1345" i="42"/>
  <c r="D1346" i="42"/>
  <c r="E37" i="39"/>
  <c r="D38" i="39"/>
  <c r="D38" i="31"/>
  <c r="E37" i="31"/>
  <c r="E1348" i="44" l="1"/>
  <c r="D1349" i="44"/>
  <c r="E1346" i="42"/>
  <c r="D1347" i="42"/>
  <c r="E38" i="39"/>
  <c r="D39" i="39"/>
  <c r="D39" i="31"/>
  <c r="E38" i="31"/>
  <c r="D1350" i="44" l="1"/>
  <c r="E1349" i="44"/>
  <c r="D1348" i="42"/>
  <c r="E1347" i="42"/>
  <c r="D40" i="39"/>
  <c r="E39" i="39"/>
  <c r="E39" i="31"/>
  <c r="D40" i="31"/>
  <c r="D1351" i="44" l="1"/>
  <c r="E1350" i="44"/>
  <c r="D1349" i="42"/>
  <c r="E1348" i="42"/>
  <c r="D41" i="39"/>
  <c r="E40" i="39"/>
  <c r="E40" i="31"/>
  <c r="D41" i="31"/>
  <c r="D1352" i="44" l="1"/>
  <c r="E1351" i="44"/>
  <c r="E1349" i="42"/>
  <c r="D1350" i="42"/>
  <c r="E41" i="39"/>
  <c r="D42" i="39"/>
  <c r="D42" i="31"/>
  <c r="E41" i="31"/>
  <c r="E1352" i="44" l="1"/>
  <c r="D1353" i="44"/>
  <c r="E1350" i="42"/>
  <c r="D1351" i="42"/>
  <c r="E42" i="39"/>
  <c r="D43" i="39"/>
  <c r="E42" i="31"/>
  <c r="D43" i="31"/>
  <c r="D1354" i="44" l="1"/>
  <c r="E1353" i="44"/>
  <c r="D1352" i="42"/>
  <c r="E1351" i="42"/>
  <c r="D44" i="39"/>
  <c r="E43" i="39"/>
  <c r="E43" i="31"/>
  <c r="D44" i="31"/>
  <c r="D1355" i="44" l="1"/>
  <c r="E1354" i="44"/>
  <c r="D1353" i="42"/>
  <c r="E1352" i="42"/>
  <c r="D45" i="39"/>
  <c r="E44" i="39"/>
  <c r="E44" i="31"/>
  <c r="D45" i="31"/>
  <c r="D1356" i="44" l="1"/>
  <c r="E1355" i="44"/>
  <c r="E1353" i="42"/>
  <c r="D1354" i="42"/>
  <c r="E45" i="39"/>
  <c r="D46" i="39"/>
  <c r="D46" i="31"/>
  <c r="E45" i="31"/>
  <c r="E1356" i="44" l="1"/>
  <c r="D1357" i="44"/>
  <c r="E1354" i="42"/>
  <c r="D1355" i="42"/>
  <c r="E46" i="39"/>
  <c r="D47" i="39"/>
  <c r="D47" i="31"/>
  <c r="E46" i="31"/>
  <c r="E1357" i="44" l="1"/>
  <c r="D1358" i="44"/>
  <c r="D1356" i="42"/>
  <c r="E1355" i="42"/>
  <c r="D48" i="39"/>
  <c r="E47" i="39"/>
  <c r="E47" i="31"/>
  <c r="D48" i="31"/>
  <c r="D1359" i="44" l="1"/>
  <c r="E1358" i="44"/>
  <c r="D1357" i="42"/>
  <c r="E1356" i="42"/>
  <c r="D49" i="39"/>
  <c r="E48" i="39"/>
  <c r="E48" i="31"/>
  <c r="D49" i="31"/>
  <c r="D1360" i="44" l="1"/>
  <c r="E1359" i="44"/>
  <c r="E1357" i="42"/>
  <c r="D1358" i="42"/>
  <c r="E49" i="39"/>
  <c r="D50" i="39"/>
  <c r="D50" i="31"/>
  <c r="E49" i="31"/>
  <c r="E1360" i="44" l="1"/>
  <c r="D1361" i="44"/>
  <c r="E1358" i="42"/>
  <c r="D1359" i="42"/>
  <c r="E50" i="39"/>
  <c r="D51" i="39"/>
  <c r="D51" i="31"/>
  <c r="E50" i="31"/>
  <c r="E1361" i="44" l="1"/>
  <c r="D1362" i="44"/>
  <c r="D1360" i="42"/>
  <c r="E1359" i="42"/>
  <c r="D52" i="39"/>
  <c r="E51" i="39"/>
  <c r="E51" i="31"/>
  <c r="D52" i="31"/>
  <c r="D1363" i="44" l="1"/>
  <c r="E1362" i="44"/>
  <c r="D1361" i="42"/>
  <c r="E1360" i="42"/>
  <c r="D53" i="39"/>
  <c r="E52" i="39"/>
  <c r="E52" i="31"/>
  <c r="D53" i="31"/>
  <c r="D1364" i="44" l="1"/>
  <c r="E1363" i="44"/>
  <c r="E1361" i="42"/>
  <c r="D1362" i="42"/>
  <c r="E53" i="39"/>
  <c r="D54" i="39"/>
  <c r="D54" i="31"/>
  <c r="E53" i="31"/>
  <c r="E1364" i="44" l="1"/>
  <c r="D1365" i="44"/>
  <c r="E1362" i="42"/>
  <c r="D1363" i="42"/>
  <c r="E54" i="39"/>
  <c r="D55" i="39"/>
  <c r="D55" i="31"/>
  <c r="E54" i="31"/>
  <c r="E1365" i="44" l="1"/>
  <c r="D1366" i="44"/>
  <c r="D1364" i="42"/>
  <c r="E1363" i="42"/>
  <c r="D56" i="39"/>
  <c r="E55" i="39"/>
  <c r="E55" i="31"/>
  <c r="D56" i="31"/>
  <c r="D1367" i="44" l="1"/>
  <c r="E1366" i="44"/>
  <c r="D1365" i="42"/>
  <c r="E1364" i="42"/>
  <c r="D57" i="39"/>
  <c r="E56" i="39"/>
  <c r="E56" i="31"/>
  <c r="D57" i="31"/>
  <c r="D1368" i="44" l="1"/>
  <c r="E1367" i="44"/>
  <c r="E1365" i="42"/>
  <c r="D1366" i="42"/>
  <c r="E57" i="39"/>
  <c r="D58" i="39"/>
  <c r="D58" i="31"/>
  <c r="E57" i="31"/>
  <c r="E1368" i="44" l="1"/>
  <c r="D1369" i="44"/>
  <c r="E1366" i="42"/>
  <c r="D1367" i="42"/>
  <c r="E58" i="39"/>
  <c r="D59" i="39"/>
  <c r="D59" i="31"/>
  <c r="E58" i="31"/>
  <c r="E1369" i="44" l="1"/>
  <c r="D1370" i="44"/>
  <c r="E1367" i="42"/>
  <c r="D1368" i="42"/>
  <c r="D60" i="39"/>
  <c r="E59" i="39"/>
  <c r="E59" i="31"/>
  <c r="D60" i="31"/>
  <c r="D1371" i="44" l="1"/>
  <c r="E1370" i="44"/>
  <c r="E1368" i="42"/>
  <c r="D1369" i="42"/>
  <c r="D61" i="39"/>
  <c r="E60" i="39"/>
  <c r="E60" i="31"/>
  <c r="D61" i="31"/>
  <c r="D1372" i="44" l="1"/>
  <c r="E1371" i="44"/>
  <c r="D1370" i="42"/>
  <c r="E1369" i="42"/>
  <c r="E61" i="39"/>
  <c r="D62" i="39"/>
  <c r="D62" i="31"/>
  <c r="E61" i="31"/>
  <c r="E1372" i="44" l="1"/>
  <c r="D1373" i="44"/>
  <c r="E1370" i="42"/>
  <c r="D1371" i="42"/>
  <c r="E62" i="39"/>
  <c r="D63" i="39"/>
  <c r="D63" i="31"/>
  <c r="E62" i="31"/>
  <c r="E1373" i="44" l="1"/>
  <c r="D1374" i="44"/>
  <c r="E1371" i="42"/>
  <c r="D1372" i="42"/>
  <c r="D64" i="39"/>
  <c r="E63" i="39"/>
  <c r="E63" i="31"/>
  <c r="D64" i="31"/>
  <c r="D1375" i="44" l="1"/>
  <c r="E1374" i="44"/>
  <c r="D1373" i="42"/>
  <c r="E1372" i="42"/>
  <c r="D65" i="39"/>
  <c r="E64" i="39"/>
  <c r="E64" i="31"/>
  <c r="D65" i="31"/>
  <c r="D1376" i="44" l="1"/>
  <c r="E1375" i="44"/>
  <c r="D1374" i="42"/>
  <c r="E1373" i="42"/>
  <c r="E65" i="39"/>
  <c r="D66" i="39"/>
  <c r="D66" i="31"/>
  <c r="E65" i="31"/>
  <c r="E1376" i="44" l="1"/>
  <c r="D1377" i="44"/>
  <c r="D1375" i="42"/>
  <c r="E1374" i="42"/>
  <c r="E66" i="39"/>
  <c r="D67" i="39"/>
  <c r="D67" i="31"/>
  <c r="E66" i="31"/>
  <c r="E1377" i="44" l="1"/>
  <c r="D1378" i="44"/>
  <c r="E1375" i="42"/>
  <c r="D1376" i="42"/>
  <c r="D68" i="39"/>
  <c r="E67" i="39"/>
  <c r="E67" i="31"/>
  <c r="D68" i="31"/>
  <c r="D1379" i="44" l="1"/>
  <c r="E1378" i="44"/>
  <c r="D1377" i="42"/>
  <c r="E1376" i="42"/>
  <c r="D69" i="39"/>
  <c r="E68" i="39"/>
  <c r="E68" i="31"/>
  <c r="D69" i="31"/>
  <c r="D1380" i="44" l="1"/>
  <c r="E1379" i="44"/>
  <c r="D1378" i="42"/>
  <c r="E1377" i="42"/>
  <c r="E69" i="39"/>
  <c r="D70" i="39"/>
  <c r="D70" i="31"/>
  <c r="E69" i="31"/>
  <c r="E1380" i="44" l="1"/>
  <c r="D1381" i="44"/>
  <c r="D1379" i="42"/>
  <c r="E1378" i="42"/>
  <c r="E70" i="39"/>
  <c r="D71" i="39"/>
  <c r="D71" i="31"/>
  <c r="E70" i="31"/>
  <c r="E1381" i="44" l="1"/>
  <c r="D1382" i="44"/>
  <c r="E1379" i="42"/>
  <c r="D1380" i="42"/>
  <c r="D72" i="39"/>
  <c r="E71" i="39"/>
  <c r="E71" i="31"/>
  <c r="D72" i="31"/>
  <c r="D1383" i="44" l="1"/>
  <c r="E1382" i="44"/>
  <c r="D1381" i="42"/>
  <c r="E1380" i="42"/>
  <c r="D73" i="39"/>
  <c r="E72" i="39"/>
  <c r="E72" i="31"/>
  <c r="D73" i="31"/>
  <c r="D1384" i="44" l="1"/>
  <c r="E1383" i="44"/>
  <c r="D1382" i="42"/>
  <c r="E1381" i="42"/>
  <c r="E73" i="39"/>
  <c r="D74" i="39"/>
  <c r="D74" i="31"/>
  <c r="E73" i="31"/>
  <c r="E1384" i="44" l="1"/>
  <c r="D1385" i="44"/>
  <c r="E1382" i="42"/>
  <c r="D1383" i="42"/>
  <c r="E74" i="39"/>
  <c r="D75" i="39"/>
  <c r="D75" i="31"/>
  <c r="E74" i="31"/>
  <c r="E1385" i="44" l="1"/>
  <c r="D1386" i="44"/>
  <c r="E1383" i="42"/>
  <c r="D1384" i="42"/>
  <c r="D76" i="39"/>
  <c r="E75" i="39"/>
  <c r="E75" i="31"/>
  <c r="D76" i="31"/>
  <c r="D1387" i="44" l="1"/>
  <c r="E1386" i="44"/>
  <c r="E1384" i="42"/>
  <c r="D1385" i="42"/>
  <c r="D77" i="39"/>
  <c r="E76" i="39"/>
  <c r="E76" i="31"/>
  <c r="D77" i="31"/>
  <c r="D1388" i="44" l="1"/>
  <c r="E1387" i="44"/>
  <c r="D1386" i="42"/>
  <c r="E1385" i="42"/>
  <c r="E77" i="39"/>
  <c r="D78" i="39"/>
  <c r="D78" i="31"/>
  <c r="E77" i="31"/>
  <c r="E1388" i="44" l="1"/>
  <c r="D1389" i="44"/>
  <c r="E1386" i="42"/>
  <c r="D1387" i="42"/>
  <c r="E78" i="39"/>
  <c r="D79" i="39"/>
  <c r="D79" i="31"/>
  <c r="E78" i="31"/>
  <c r="E1389" i="44" l="1"/>
  <c r="D1390" i="44"/>
  <c r="E1387" i="42"/>
  <c r="D1388" i="42"/>
  <c r="D80" i="39"/>
  <c r="E79" i="39"/>
  <c r="E79" i="31"/>
  <c r="D80" i="31"/>
  <c r="D1391" i="44" l="1"/>
  <c r="E1390" i="44"/>
  <c r="D1389" i="42"/>
  <c r="E1388" i="42"/>
  <c r="D81" i="39"/>
  <c r="E80" i="39"/>
  <c r="E80" i="31"/>
  <c r="D81" i="31"/>
  <c r="D1392" i="44" l="1"/>
  <c r="E1391" i="44"/>
  <c r="D1390" i="42"/>
  <c r="E1389" i="42"/>
  <c r="E81" i="39"/>
  <c r="D82" i="39"/>
  <c r="D82" i="31"/>
  <c r="E81" i="31"/>
  <c r="D1393" i="44" l="1"/>
  <c r="E1392" i="44"/>
  <c r="D1391" i="42"/>
  <c r="E1390" i="42"/>
  <c r="E82" i="39"/>
  <c r="D83" i="39"/>
  <c r="D83" i="31"/>
  <c r="E82" i="31"/>
  <c r="E1393" i="44" l="1"/>
  <c r="D1394" i="44"/>
  <c r="E1391" i="42"/>
  <c r="D1392" i="42"/>
  <c r="D84" i="39"/>
  <c r="E83" i="39"/>
  <c r="E83" i="31"/>
  <c r="D84" i="31"/>
  <c r="D1395" i="44" l="1"/>
  <c r="E1394" i="44"/>
  <c r="D1393" i="42"/>
  <c r="E1392" i="42"/>
  <c r="D85" i="39"/>
  <c r="E84" i="39"/>
  <c r="E84" i="31"/>
  <c r="D85" i="31"/>
  <c r="D1396" i="44" l="1"/>
  <c r="E1395" i="44"/>
  <c r="D1394" i="42"/>
  <c r="E1393" i="42"/>
  <c r="E85" i="39"/>
  <c r="D86" i="39"/>
  <c r="D86" i="31"/>
  <c r="E85" i="31"/>
  <c r="E1396" i="44" l="1"/>
  <c r="D1397" i="44"/>
  <c r="D1395" i="42"/>
  <c r="E1394" i="42"/>
  <c r="E86" i="39"/>
  <c r="D87" i="39"/>
  <c r="D87" i="31"/>
  <c r="E86" i="31"/>
  <c r="E1397" i="44" l="1"/>
  <c r="D1398" i="44"/>
  <c r="E1395" i="42"/>
  <c r="D1396" i="42"/>
  <c r="D88" i="39"/>
  <c r="E87" i="39"/>
  <c r="E87" i="31"/>
  <c r="D88" i="31"/>
  <c r="E1398" i="44" l="1"/>
  <c r="D1399" i="44"/>
  <c r="D1397" i="42"/>
  <c r="E1396" i="42"/>
  <c r="D89" i="39"/>
  <c r="E88" i="39"/>
  <c r="E88" i="31"/>
  <c r="D89" i="31"/>
  <c r="D1400" i="44" l="1"/>
  <c r="E1399" i="44"/>
  <c r="D1398" i="42"/>
  <c r="E1397" i="42"/>
  <c r="E89" i="39"/>
  <c r="D90" i="39"/>
  <c r="D90" i="31"/>
  <c r="E89" i="31"/>
  <c r="E1400" i="44" l="1"/>
  <c r="D1401" i="44"/>
  <c r="E1398" i="42"/>
  <c r="D1399" i="42"/>
  <c r="E90" i="39"/>
  <c r="D91" i="39"/>
  <c r="D91" i="31"/>
  <c r="E90" i="31"/>
  <c r="E1401" i="44" l="1"/>
  <c r="D1402" i="44"/>
  <c r="E1399" i="42"/>
  <c r="D1400" i="42"/>
  <c r="D92" i="39"/>
  <c r="E91" i="39"/>
  <c r="E91" i="31"/>
  <c r="D92" i="31"/>
  <c r="E1402" i="44" l="1"/>
  <c r="D1403" i="44"/>
  <c r="E1400" i="42"/>
  <c r="D1401" i="42"/>
  <c r="D93" i="39"/>
  <c r="E92" i="39"/>
  <c r="E92" i="31"/>
  <c r="D93" i="31"/>
  <c r="D1404" i="44" l="1"/>
  <c r="E1403" i="44"/>
  <c r="D1402" i="42"/>
  <c r="E1401" i="42"/>
  <c r="E93" i="39"/>
  <c r="D94" i="39"/>
  <c r="D94" i="31"/>
  <c r="E93" i="31"/>
  <c r="D1405" i="44" l="1"/>
  <c r="E1404" i="44"/>
  <c r="E1402" i="42"/>
  <c r="D1403" i="42"/>
  <c r="E94" i="39"/>
  <c r="D95" i="39"/>
  <c r="D95" i="31"/>
  <c r="E94" i="31"/>
  <c r="E1405" i="44" l="1"/>
  <c r="D1406" i="44"/>
  <c r="E1403" i="42"/>
  <c r="D1404" i="42"/>
  <c r="D96" i="39"/>
  <c r="E95" i="39"/>
  <c r="E95" i="31"/>
  <c r="D96" i="31"/>
  <c r="D1407" i="44" l="1"/>
  <c r="E1406" i="44"/>
  <c r="D1405" i="42"/>
  <c r="E1404" i="42"/>
  <c r="D97" i="39"/>
  <c r="E96" i="39"/>
  <c r="E96" i="31"/>
  <c r="D97" i="31"/>
  <c r="D1408" i="44" l="1"/>
  <c r="E1407" i="44"/>
  <c r="D1406" i="42"/>
  <c r="E1405" i="42"/>
  <c r="E97" i="39"/>
  <c r="D98" i="39"/>
  <c r="D98" i="31"/>
  <c r="E97" i="31"/>
  <c r="D1409" i="44" l="1"/>
  <c r="E1408" i="44"/>
  <c r="D1407" i="42"/>
  <c r="E1406" i="42"/>
  <c r="E98" i="39"/>
  <c r="D99" i="39"/>
  <c r="D99" i="31"/>
  <c r="E98" i="31"/>
  <c r="E1409" i="44" l="1"/>
  <c r="D1410" i="44"/>
  <c r="E1407" i="42"/>
  <c r="D1408" i="42"/>
  <c r="D100" i="39"/>
  <c r="E99" i="39"/>
  <c r="E99" i="31"/>
  <c r="D100" i="31"/>
  <c r="D1411" i="44" l="1"/>
  <c r="E1410" i="44"/>
  <c r="D1409" i="42"/>
  <c r="E1408" i="42"/>
  <c r="D101" i="39"/>
  <c r="E100" i="39"/>
  <c r="E100" i="31"/>
  <c r="D101" i="31"/>
  <c r="D1412" i="44" l="1"/>
  <c r="E1411" i="44"/>
  <c r="D1410" i="42"/>
  <c r="E1409" i="42"/>
  <c r="E101" i="39"/>
  <c r="D102" i="39"/>
  <c r="D102" i="31"/>
  <c r="E101" i="31"/>
  <c r="E1412" i="44" l="1"/>
  <c r="D1413" i="44"/>
  <c r="D1411" i="42"/>
  <c r="E1410" i="42"/>
  <c r="E102" i="39"/>
  <c r="D103" i="39"/>
  <c r="E102" i="31"/>
  <c r="E1413" i="44" l="1"/>
  <c r="D1414" i="44"/>
  <c r="E1411" i="42"/>
  <c r="D1412" i="42"/>
  <c r="D104" i="39"/>
  <c r="E103" i="39"/>
  <c r="E1414" i="44" l="1"/>
  <c r="D1415" i="44"/>
  <c r="D1413" i="42"/>
  <c r="E1412" i="42"/>
  <c r="D105" i="39"/>
  <c r="E104" i="39"/>
  <c r="D1416" i="44" l="1"/>
  <c r="E1415" i="44"/>
  <c r="D1414" i="42"/>
  <c r="E1413" i="42"/>
  <c r="E105" i="39"/>
  <c r="D106" i="39"/>
  <c r="E1416" i="44" l="1"/>
  <c r="D1417" i="44"/>
  <c r="E1414" i="42"/>
  <c r="D1415" i="42"/>
  <c r="E106" i="39"/>
  <c r="D107" i="39"/>
  <c r="E1417" i="44" l="1"/>
  <c r="D1418" i="44"/>
  <c r="E1415" i="42"/>
  <c r="D1416" i="42"/>
  <c r="D108" i="39"/>
  <c r="E107" i="39"/>
  <c r="D1419" i="44" l="1"/>
  <c r="E1418" i="44"/>
  <c r="E1416" i="42"/>
  <c r="D1417" i="42"/>
  <c r="D109" i="39"/>
  <c r="E108" i="39"/>
  <c r="D1420" i="44" l="1"/>
  <c r="E1419" i="44"/>
  <c r="D1418" i="42"/>
  <c r="E1417" i="42"/>
  <c r="E109" i="39"/>
  <c r="D110" i="39"/>
  <c r="D1421" i="44" l="1"/>
  <c r="E1420" i="44"/>
  <c r="E1418" i="42"/>
  <c r="D1419" i="42"/>
  <c r="E110" i="39"/>
  <c r="D111" i="39"/>
  <c r="E1421" i="44" l="1"/>
  <c r="D1422" i="44"/>
  <c r="E1419" i="42"/>
  <c r="D1420" i="42"/>
  <c r="D112" i="39"/>
  <c r="E111" i="39"/>
  <c r="D1423" i="44" l="1"/>
  <c r="E1422" i="44"/>
  <c r="D1421" i="42"/>
  <c r="E1420" i="42"/>
  <c r="D113" i="39"/>
  <c r="E112" i="39"/>
  <c r="D1424" i="44" l="1"/>
  <c r="E1423" i="44"/>
  <c r="D1422" i="42"/>
  <c r="E1421" i="42"/>
  <c r="E113" i="39"/>
  <c r="D114" i="39"/>
  <c r="D1425" i="44" l="1"/>
  <c r="E1424" i="44"/>
  <c r="D1423" i="42"/>
  <c r="E1422" i="42"/>
  <c r="E114" i="39"/>
  <c r="D115" i="39"/>
  <c r="E1425" i="44" l="1"/>
  <c r="D1426" i="44"/>
  <c r="E1423" i="42"/>
  <c r="D1424" i="42"/>
  <c r="D116" i="39"/>
  <c r="E115" i="39"/>
  <c r="D1427" i="44" l="1"/>
  <c r="E1426" i="44"/>
  <c r="D1425" i="42"/>
  <c r="E1424" i="42"/>
  <c r="D117" i="39"/>
  <c r="E116" i="39"/>
  <c r="D1428" i="44" l="1"/>
  <c r="E1427" i="44"/>
  <c r="D1426" i="42"/>
  <c r="E1425" i="42"/>
  <c r="E117" i="39"/>
  <c r="D118" i="39"/>
  <c r="E1428" i="44" l="1"/>
  <c r="D1429" i="44"/>
  <c r="D1427" i="42"/>
  <c r="E1426" i="42"/>
  <c r="E118" i="39"/>
  <c r="D119" i="39"/>
  <c r="E1429" i="44" l="1"/>
  <c r="D1430" i="44"/>
  <c r="E1427" i="42"/>
  <c r="D1428" i="42"/>
  <c r="D120" i="39"/>
  <c r="E119" i="39"/>
  <c r="E1430" i="44" l="1"/>
  <c r="D1431" i="44"/>
  <c r="D1429" i="42"/>
  <c r="E1428" i="42"/>
  <c r="D121" i="39"/>
  <c r="E120" i="39"/>
  <c r="D1432" i="44" l="1"/>
  <c r="E1431" i="44"/>
  <c r="D1430" i="42"/>
  <c r="E1429" i="42"/>
  <c r="E121" i="39"/>
  <c r="D122" i="39"/>
  <c r="E1432" i="44" l="1"/>
  <c r="D1433" i="44"/>
  <c r="E1430" i="42"/>
  <c r="D1431" i="42"/>
  <c r="E122" i="39"/>
  <c r="D123" i="39"/>
  <c r="E1433" i="44" l="1"/>
  <c r="D1434" i="44"/>
  <c r="E1431" i="42"/>
  <c r="D1432" i="42"/>
  <c r="D124" i="39"/>
  <c r="E123" i="39"/>
  <c r="E1434" i="44" l="1"/>
  <c r="D1435" i="44"/>
  <c r="E1432" i="42"/>
  <c r="D1433" i="42"/>
  <c r="D125" i="39"/>
  <c r="E124" i="39"/>
  <c r="D1436" i="44" l="1"/>
  <c r="E1435" i="44"/>
  <c r="D1434" i="42"/>
  <c r="E1433" i="42"/>
  <c r="E125" i="39"/>
  <c r="D126" i="39"/>
  <c r="D1437" i="44" l="1"/>
  <c r="E1436" i="44"/>
  <c r="E1434" i="42"/>
  <c r="D1435" i="42"/>
  <c r="E126" i="39"/>
  <c r="D127" i="39"/>
  <c r="E1437" i="44" l="1"/>
  <c r="D1438" i="44"/>
  <c r="E1435" i="42"/>
  <c r="D1436" i="42"/>
  <c r="D128" i="39"/>
  <c r="E127" i="39"/>
  <c r="D1439" i="44" l="1"/>
  <c r="E1438" i="44"/>
  <c r="D1437" i="42"/>
  <c r="E1436" i="42"/>
  <c r="D129" i="39"/>
  <c r="E128" i="39"/>
  <c r="D1440" i="44" l="1"/>
  <c r="E1439" i="44"/>
  <c r="D1438" i="42"/>
  <c r="E1437" i="42"/>
  <c r="E129" i="39"/>
  <c r="D130" i="39"/>
  <c r="D1441" i="44" l="1"/>
  <c r="E1440" i="44"/>
  <c r="D1439" i="42"/>
  <c r="E1438" i="42"/>
  <c r="E130" i="39"/>
  <c r="D131" i="39"/>
  <c r="E1441" i="44" l="1"/>
  <c r="D1442" i="44"/>
  <c r="E1439" i="42"/>
  <c r="D1440" i="42"/>
  <c r="D132" i="39"/>
  <c r="E131" i="39"/>
  <c r="D1443" i="44" l="1"/>
  <c r="E1442" i="44"/>
  <c r="D1441" i="42"/>
  <c r="E1440" i="42"/>
  <c r="D133" i="39"/>
  <c r="E132" i="39"/>
  <c r="D1444" i="44" l="1"/>
  <c r="E1443" i="44"/>
  <c r="D1442" i="42"/>
  <c r="E1441" i="42"/>
  <c r="E133" i="39"/>
  <c r="D134" i="39"/>
  <c r="E1444" i="44" l="1"/>
  <c r="D1445" i="44"/>
  <c r="D1443" i="42"/>
  <c r="E1442" i="42"/>
  <c r="E134" i="39"/>
  <c r="D135" i="39"/>
  <c r="E1445" i="44" l="1"/>
  <c r="D1446" i="44"/>
  <c r="E1443" i="42"/>
  <c r="D1444" i="42"/>
  <c r="D136" i="39"/>
  <c r="E135" i="39"/>
  <c r="E1446" i="44" l="1"/>
  <c r="D1447" i="44"/>
  <c r="D1445" i="42"/>
  <c r="E1444" i="42"/>
  <c r="D137" i="39"/>
  <c r="E136" i="39"/>
  <c r="D1448" i="44" l="1"/>
  <c r="E1447" i="44"/>
  <c r="D1446" i="42"/>
  <c r="E1445" i="42"/>
  <c r="E137" i="39"/>
  <c r="D138" i="39"/>
  <c r="E1448" i="44" l="1"/>
  <c r="D1449" i="44"/>
  <c r="E1446" i="42"/>
  <c r="D1447" i="42"/>
  <c r="E138" i="39"/>
  <c r="D139" i="39"/>
  <c r="E1449" i="44" l="1"/>
  <c r="D1450" i="44"/>
  <c r="E1447" i="42"/>
  <c r="D1448" i="42"/>
  <c r="D140" i="39"/>
  <c r="E139" i="39"/>
  <c r="D1451" i="44" l="1"/>
  <c r="E1450" i="44"/>
  <c r="E1448" i="42"/>
  <c r="D1449" i="42"/>
  <c r="D141" i="39"/>
  <c r="E140" i="39"/>
  <c r="D1452" i="44" l="1"/>
  <c r="E1451" i="44"/>
  <c r="D1450" i="42"/>
  <c r="E1449" i="42"/>
  <c r="E141" i="39"/>
  <c r="D142" i="39"/>
  <c r="D1453" i="44" l="1"/>
  <c r="E1452" i="44"/>
  <c r="E1450" i="42"/>
  <c r="D1451" i="42"/>
  <c r="E142" i="39"/>
  <c r="D143" i="39"/>
  <c r="E1453" i="44" l="1"/>
  <c r="D1454" i="44"/>
  <c r="E1451" i="42"/>
  <c r="D1452" i="42"/>
  <c r="D144" i="39"/>
  <c r="E143" i="39"/>
  <c r="D1455" i="44" l="1"/>
  <c r="E1454" i="44"/>
  <c r="D1453" i="42"/>
  <c r="E1452" i="42"/>
  <c r="D145" i="39"/>
  <c r="E144" i="39"/>
  <c r="D1456" i="44" l="1"/>
  <c r="E1455" i="44"/>
  <c r="D1454" i="42"/>
  <c r="E1453" i="42"/>
  <c r="E145" i="39"/>
  <c r="D146" i="39"/>
  <c r="D1457" i="44" l="1"/>
  <c r="E1456" i="44"/>
  <c r="D1455" i="42"/>
  <c r="E1454" i="42"/>
  <c r="E146" i="39"/>
  <c r="D147" i="39"/>
  <c r="E1457" i="44" l="1"/>
  <c r="D1458" i="44"/>
  <c r="E1455" i="42"/>
  <c r="D1456" i="42"/>
  <c r="D148" i="39"/>
  <c r="E147" i="39"/>
  <c r="D1459" i="44" l="1"/>
  <c r="E1458" i="44"/>
  <c r="D1457" i="42"/>
  <c r="E1456" i="42"/>
  <c r="D149" i="39"/>
  <c r="E148" i="39"/>
  <c r="D1460" i="44" l="1"/>
  <c r="E1459" i="44"/>
  <c r="D1458" i="42"/>
  <c r="E1457" i="42"/>
  <c r="E149" i="39"/>
  <c r="D150" i="39"/>
  <c r="E1460" i="44" l="1"/>
  <c r="D1461" i="44"/>
  <c r="D1459" i="42"/>
  <c r="E1458" i="42"/>
  <c r="E150" i="39"/>
  <c r="D151" i="39"/>
  <c r="E1461" i="44" l="1"/>
  <c r="D1462" i="44"/>
  <c r="E1459" i="42"/>
  <c r="D1460" i="42"/>
  <c r="D152" i="39"/>
  <c r="E151" i="39"/>
  <c r="E1462" i="44" l="1"/>
  <c r="D1463" i="44"/>
  <c r="D1461" i="42"/>
  <c r="E1460" i="42"/>
  <c r="D153" i="39"/>
  <c r="E152" i="39"/>
  <c r="D1464" i="44" l="1"/>
  <c r="E1463" i="44"/>
  <c r="D1462" i="42"/>
  <c r="E1461" i="42"/>
  <c r="E153" i="39"/>
  <c r="D154" i="39"/>
  <c r="E1464" i="44" l="1"/>
  <c r="D1465" i="44"/>
  <c r="E1462" i="42"/>
  <c r="D1463" i="42"/>
  <c r="E154" i="39"/>
  <c r="D155" i="39"/>
  <c r="E1465" i="44" l="1"/>
  <c r="D1466" i="44"/>
  <c r="E1463" i="42"/>
  <c r="D1464" i="42"/>
  <c r="D156" i="39"/>
  <c r="E155" i="39"/>
  <c r="D1467" i="44" l="1"/>
  <c r="E1466" i="44"/>
  <c r="E1464" i="42"/>
  <c r="D1465" i="42"/>
  <c r="D157" i="39"/>
  <c r="E156" i="39"/>
  <c r="D1468" i="44" l="1"/>
  <c r="E1467" i="44"/>
  <c r="D1466" i="42"/>
  <c r="E1465" i="42"/>
  <c r="E157" i="39"/>
  <c r="D158" i="39"/>
  <c r="D1469" i="44" l="1"/>
  <c r="E1468" i="44"/>
  <c r="E1466" i="42"/>
  <c r="D1467" i="42"/>
  <c r="E158" i="39"/>
  <c r="D159" i="39"/>
  <c r="E1469" i="44" l="1"/>
  <c r="D1470" i="44"/>
  <c r="E1467" i="42"/>
  <c r="D1468" i="42"/>
  <c r="D160" i="39"/>
  <c r="E159" i="39"/>
  <c r="D1471" i="44" l="1"/>
  <c r="E1470" i="44"/>
  <c r="D1469" i="42"/>
  <c r="E1468" i="42"/>
  <c r="D161" i="39"/>
  <c r="E160" i="39"/>
  <c r="D1472" i="44" l="1"/>
  <c r="E1471" i="44"/>
  <c r="D1470" i="42"/>
  <c r="E1469" i="42"/>
  <c r="E161" i="39"/>
  <c r="D162" i="39"/>
  <c r="D1473" i="44" l="1"/>
  <c r="E1472" i="44"/>
  <c r="D1471" i="42"/>
  <c r="E1470" i="42"/>
  <c r="E162" i="39"/>
  <c r="D163" i="39"/>
  <c r="E1473" i="44" l="1"/>
  <c r="D1474" i="44"/>
  <c r="E1471" i="42"/>
  <c r="D1472" i="42"/>
  <c r="D164" i="39"/>
  <c r="E163" i="39"/>
  <c r="D1475" i="44" l="1"/>
  <c r="E1474" i="44"/>
  <c r="D1473" i="42"/>
  <c r="E1472" i="42"/>
  <c r="D165" i="39"/>
  <c r="E164" i="39"/>
  <c r="D1476" i="44" l="1"/>
  <c r="E1475" i="44"/>
  <c r="D1474" i="42"/>
  <c r="E1473" i="42"/>
  <c r="E165" i="39"/>
  <c r="D166" i="39"/>
  <c r="E1476" i="44" l="1"/>
  <c r="D1477" i="44"/>
  <c r="D1475" i="42"/>
  <c r="E1474" i="42"/>
  <c r="E166" i="39"/>
  <c r="D167" i="39"/>
  <c r="E1477" i="44" l="1"/>
  <c r="D1478" i="44"/>
  <c r="E1475" i="42"/>
  <c r="D1476" i="42"/>
  <c r="D168" i="39"/>
  <c r="E167" i="39"/>
  <c r="E1478" i="44" l="1"/>
  <c r="D1479" i="44"/>
  <c r="D1477" i="42"/>
  <c r="E1476" i="42"/>
  <c r="D169" i="39"/>
  <c r="E168" i="39"/>
  <c r="D1480" i="44" l="1"/>
  <c r="E1479" i="44"/>
  <c r="D1478" i="42"/>
  <c r="E1477" i="42"/>
  <c r="E169" i="39"/>
  <c r="D170" i="39"/>
  <c r="D1481" i="44" l="1"/>
  <c r="E1480" i="44"/>
  <c r="E1478" i="42"/>
  <c r="D1479" i="42"/>
  <c r="E170" i="39"/>
  <c r="D171" i="39"/>
  <c r="E1481" i="44" l="1"/>
  <c r="D1482" i="44"/>
  <c r="E1479" i="42"/>
  <c r="D1480" i="42"/>
  <c r="D172" i="39"/>
  <c r="E171" i="39"/>
  <c r="E1482" i="44" l="1"/>
  <c r="D1483" i="44"/>
  <c r="E1480" i="42"/>
  <c r="D1481" i="42"/>
  <c r="D173" i="39"/>
  <c r="E172" i="39"/>
  <c r="D1484" i="44" l="1"/>
  <c r="E1483" i="44"/>
  <c r="D1482" i="42"/>
  <c r="E1481" i="42"/>
  <c r="E173" i="39"/>
  <c r="D174" i="39"/>
  <c r="D1485" i="44" l="1"/>
  <c r="E1484" i="44"/>
  <c r="E1482" i="42"/>
  <c r="D1483" i="42"/>
  <c r="E174" i="39"/>
  <c r="D175" i="39"/>
  <c r="E1485" i="44" l="1"/>
  <c r="D1486" i="44"/>
  <c r="E1483" i="42"/>
  <c r="D1484" i="42"/>
  <c r="D176" i="39"/>
  <c r="E175" i="39"/>
  <c r="E1486" i="44" l="1"/>
  <c r="D1487" i="44"/>
  <c r="D1485" i="42"/>
  <c r="E1484" i="42"/>
  <c r="D177" i="39"/>
  <c r="E176" i="39"/>
  <c r="D1488" i="44" l="1"/>
  <c r="E1487" i="44"/>
  <c r="D1486" i="42"/>
  <c r="E1485" i="42"/>
  <c r="E177" i="39"/>
  <c r="D178" i="39"/>
  <c r="D1489" i="44" l="1"/>
  <c r="E1488" i="44"/>
  <c r="D1487" i="42"/>
  <c r="E1486" i="42"/>
  <c r="E178" i="39"/>
  <c r="D179" i="39"/>
  <c r="E1489" i="44" l="1"/>
  <c r="D1490" i="44"/>
  <c r="E1487" i="42"/>
  <c r="D1488" i="42"/>
  <c r="D180" i="39"/>
  <c r="E179" i="39"/>
  <c r="E1490" i="44" l="1"/>
  <c r="D1491" i="44"/>
  <c r="D1489" i="42"/>
  <c r="E1488" i="42"/>
  <c r="D181" i="39"/>
  <c r="E180" i="39"/>
  <c r="D1492" i="44" l="1"/>
  <c r="E1491" i="44"/>
  <c r="D1490" i="42"/>
  <c r="E1489" i="42"/>
  <c r="E181" i="39"/>
  <c r="D182" i="39"/>
  <c r="D1493" i="44" l="1"/>
  <c r="E1492" i="44"/>
  <c r="D1491" i="42"/>
  <c r="E1490" i="42"/>
  <c r="E182" i="39"/>
  <c r="D183" i="39"/>
  <c r="E1493" i="44" l="1"/>
  <c r="D1494" i="44"/>
  <c r="E1491" i="42"/>
  <c r="D1492" i="42"/>
  <c r="D184" i="39"/>
  <c r="E183" i="39"/>
  <c r="E1494" i="44" l="1"/>
  <c r="D1495" i="44"/>
  <c r="D1493" i="42"/>
  <c r="E1492" i="42"/>
  <c r="D185" i="39"/>
  <c r="E184" i="39"/>
  <c r="D1496" i="44" l="1"/>
  <c r="E1495" i="44"/>
  <c r="D1494" i="42"/>
  <c r="E1493" i="42"/>
  <c r="E185" i="39"/>
  <c r="D186" i="39"/>
  <c r="D1497" i="44" l="1"/>
  <c r="E1496" i="44"/>
  <c r="E1494" i="42"/>
  <c r="D1495" i="42"/>
  <c r="E186" i="39"/>
  <c r="D187" i="39"/>
  <c r="E1497" i="44" l="1"/>
  <c r="D1498" i="44"/>
  <c r="E1495" i="42"/>
  <c r="D1496" i="42"/>
  <c r="D188" i="39"/>
  <c r="E187" i="39"/>
  <c r="E1498" i="44" l="1"/>
  <c r="D1499" i="44"/>
  <c r="E1496" i="42"/>
  <c r="D1497" i="42"/>
  <c r="D189" i="39"/>
  <c r="E188" i="39"/>
  <c r="D1500" i="44" l="1"/>
  <c r="E1499" i="44"/>
  <c r="D1498" i="42"/>
  <c r="E1497" i="42"/>
  <c r="E189" i="39"/>
  <c r="D190" i="39"/>
  <c r="D1501" i="44" l="1"/>
  <c r="E1500" i="44"/>
  <c r="E1498" i="42"/>
  <c r="D1499" i="42"/>
  <c r="E190" i="39"/>
  <c r="D191" i="39"/>
  <c r="E1501" i="44" l="1"/>
  <c r="D1502" i="44"/>
  <c r="E1502" i="44" s="1"/>
  <c r="M2" i="44" s="1"/>
  <c r="M4" i="44" s="1"/>
  <c r="E1499" i="42"/>
  <c r="D1500" i="42"/>
  <c r="D192" i="39"/>
  <c r="E191" i="39"/>
  <c r="D1501" i="42" l="1"/>
  <c r="E1500" i="42"/>
  <c r="D193" i="39"/>
  <c r="E192" i="39"/>
  <c r="D1502" i="42" l="1"/>
  <c r="E1501" i="42"/>
  <c r="E193" i="39"/>
  <c r="D194" i="39"/>
  <c r="D1503" i="42" l="1"/>
  <c r="E1502" i="42"/>
  <c r="E194" i="39"/>
  <c r="D195" i="39"/>
  <c r="E1503" i="42" l="1"/>
  <c r="D1504" i="42"/>
  <c r="D196" i="39"/>
  <c r="E195" i="39"/>
  <c r="D1505" i="42" l="1"/>
  <c r="E1504" i="42"/>
  <c r="D197" i="39"/>
  <c r="E196" i="39"/>
  <c r="D1506" i="42" l="1"/>
  <c r="E1505" i="42"/>
  <c r="E197" i="39"/>
  <c r="D198" i="39"/>
  <c r="D1507" i="42" l="1"/>
  <c r="E1506" i="42"/>
  <c r="E198" i="39"/>
  <c r="D199" i="39"/>
  <c r="E1507" i="42" l="1"/>
  <c r="D1508" i="42"/>
  <c r="D200" i="39"/>
  <c r="E199" i="39"/>
  <c r="D1509" i="42" l="1"/>
  <c r="E1508" i="42"/>
  <c r="D201" i="39"/>
  <c r="E200" i="39"/>
  <c r="D1510" i="42" l="1"/>
  <c r="E1509" i="42"/>
  <c r="E201" i="39"/>
  <c r="D202" i="39"/>
  <c r="E1510" i="42" l="1"/>
  <c r="D1511" i="42"/>
  <c r="E202" i="39"/>
  <c r="D203" i="39"/>
  <c r="E1511" i="42" l="1"/>
  <c r="D1512" i="42"/>
  <c r="D204" i="39"/>
  <c r="E203" i="39"/>
  <c r="E1512" i="42" l="1"/>
  <c r="D1513" i="42"/>
  <c r="D205" i="39"/>
  <c r="E204" i="39"/>
  <c r="D1514" i="42" l="1"/>
  <c r="E1513" i="42"/>
  <c r="E205" i="39"/>
  <c r="D206" i="39"/>
  <c r="E1514" i="42" l="1"/>
  <c r="D1515" i="42"/>
  <c r="E206" i="39"/>
  <c r="D207" i="39"/>
  <c r="E1515" i="42" l="1"/>
  <c r="D1516" i="42"/>
  <c r="D208" i="39"/>
  <c r="E207" i="39"/>
  <c r="D1517" i="42" l="1"/>
  <c r="E1516" i="42"/>
  <c r="D209" i="39"/>
  <c r="E208" i="39"/>
  <c r="D1518" i="42" l="1"/>
  <c r="E1517" i="42"/>
  <c r="E209" i="39"/>
  <c r="D210" i="39"/>
  <c r="D1519" i="42" l="1"/>
  <c r="E1518" i="42"/>
  <c r="E210" i="39"/>
  <c r="D211" i="39"/>
  <c r="E1519" i="42" l="1"/>
  <c r="D1520" i="42"/>
  <c r="D212" i="39"/>
  <c r="E211" i="39"/>
  <c r="D1521" i="42" l="1"/>
  <c r="E1520" i="42"/>
  <c r="D213" i="39"/>
  <c r="E212" i="39"/>
  <c r="D1522" i="42" l="1"/>
  <c r="E1521" i="42"/>
  <c r="E213" i="39"/>
  <c r="D214" i="39"/>
  <c r="D1523" i="42" l="1"/>
  <c r="E1522" i="42"/>
  <c r="E214" i="39"/>
  <c r="D215" i="39"/>
  <c r="E1523" i="42" l="1"/>
  <c r="D1524" i="42"/>
  <c r="D216" i="39"/>
  <c r="E215" i="39"/>
  <c r="D1525" i="42" l="1"/>
  <c r="E1524" i="42"/>
  <c r="D217" i="39"/>
  <c r="E216" i="39"/>
  <c r="D1526" i="42" l="1"/>
  <c r="E1525" i="42"/>
  <c r="E217" i="39"/>
  <c r="D218" i="39"/>
  <c r="E1526" i="42" l="1"/>
  <c r="D1527" i="42"/>
  <c r="E218" i="39"/>
  <c r="D219" i="39"/>
  <c r="E1527" i="42" l="1"/>
  <c r="D1528" i="42"/>
  <c r="D220" i="39"/>
  <c r="E219" i="39"/>
  <c r="E1528" i="42" l="1"/>
  <c r="D1529" i="42"/>
  <c r="D221" i="39"/>
  <c r="E220" i="39"/>
  <c r="D1530" i="42" l="1"/>
  <c r="E1529" i="42"/>
  <c r="E221" i="39"/>
  <c r="D222" i="39"/>
  <c r="E1530" i="42" l="1"/>
  <c r="D1531" i="42"/>
  <c r="E222" i="39"/>
  <c r="D223" i="39"/>
  <c r="E1531" i="42" l="1"/>
  <c r="D1532" i="42"/>
  <c r="D224" i="39"/>
  <c r="E223" i="39"/>
  <c r="D1533" i="42" l="1"/>
  <c r="E1532" i="42"/>
  <c r="D225" i="39"/>
  <c r="E224" i="39"/>
  <c r="D1534" i="42" l="1"/>
  <c r="E1533" i="42"/>
  <c r="E225" i="39"/>
  <c r="D226" i="39"/>
  <c r="D1535" i="42" l="1"/>
  <c r="E1534" i="42"/>
  <c r="E226" i="39"/>
  <c r="D227" i="39"/>
  <c r="E1535" i="42" l="1"/>
  <c r="D1536" i="42"/>
  <c r="D228" i="39"/>
  <c r="E227" i="39"/>
  <c r="D1537" i="42" l="1"/>
  <c r="E1536" i="42"/>
  <c r="D229" i="39"/>
  <c r="E228" i="39"/>
  <c r="D1538" i="42" l="1"/>
  <c r="E1537" i="42"/>
  <c r="E229" i="39"/>
  <c r="D230" i="39"/>
  <c r="D1539" i="42" l="1"/>
  <c r="E1538" i="42"/>
  <c r="E230" i="39"/>
  <c r="D231" i="39"/>
  <c r="E1539" i="42" l="1"/>
  <c r="D1540" i="42"/>
  <c r="D232" i="39"/>
  <c r="E231" i="39"/>
  <c r="D1541" i="42" l="1"/>
  <c r="E1540" i="42"/>
  <c r="D233" i="39"/>
  <c r="E232" i="39"/>
  <c r="D1542" i="42" l="1"/>
  <c r="E1541" i="42"/>
  <c r="E233" i="39"/>
  <c r="D234" i="39"/>
  <c r="D1543" i="42" l="1"/>
  <c r="E1542" i="42"/>
  <c r="E234" i="39"/>
  <c r="D235" i="39"/>
  <c r="E1543" i="42" l="1"/>
  <c r="D1544" i="42"/>
  <c r="D236" i="39"/>
  <c r="E235" i="39"/>
  <c r="E1544" i="42" l="1"/>
  <c r="D1545" i="42"/>
  <c r="D237" i="39"/>
  <c r="E236" i="39"/>
  <c r="D1546" i="42" l="1"/>
  <c r="E1545" i="42"/>
  <c r="E237" i="39"/>
  <c r="D238" i="39"/>
  <c r="D1547" i="42" l="1"/>
  <c r="E1546" i="42"/>
  <c r="E238" i="39"/>
  <c r="D239" i="39"/>
  <c r="E1547" i="42" l="1"/>
  <c r="D1548" i="42"/>
  <c r="D240" i="39"/>
  <c r="E239" i="39"/>
  <c r="E1548" i="42" l="1"/>
  <c r="D1549" i="42"/>
  <c r="D241" i="39"/>
  <c r="E240" i="39"/>
  <c r="D1550" i="42" l="1"/>
  <c r="E1549" i="42"/>
  <c r="E241" i="39"/>
  <c r="D242" i="39"/>
  <c r="D1551" i="42" l="1"/>
  <c r="E1550" i="42"/>
  <c r="E242" i="39"/>
  <c r="D243" i="39"/>
  <c r="E1551" i="42" l="1"/>
  <c r="D1552" i="42"/>
  <c r="D244" i="39"/>
  <c r="E243" i="39"/>
  <c r="E1552" i="42" l="1"/>
  <c r="D1553" i="42"/>
  <c r="D245" i="39"/>
  <c r="E244" i="39"/>
  <c r="D1554" i="42" l="1"/>
  <c r="E1553" i="42"/>
  <c r="E245" i="39"/>
  <c r="D246" i="39"/>
  <c r="D1555" i="42" l="1"/>
  <c r="E1554" i="42"/>
  <c r="E246" i="39"/>
  <c r="D247" i="39"/>
  <c r="E1555" i="42" l="1"/>
  <c r="D1556" i="42"/>
  <c r="D248" i="39"/>
  <c r="E247" i="39"/>
  <c r="E1556" i="42" l="1"/>
  <c r="D1557" i="42"/>
  <c r="D249" i="39"/>
  <c r="E248" i="39"/>
  <c r="D1558" i="42" l="1"/>
  <c r="E1557" i="42"/>
  <c r="E249" i="39"/>
  <c r="D250" i="39"/>
  <c r="D1559" i="42" l="1"/>
  <c r="E1558" i="42"/>
  <c r="E250" i="39"/>
  <c r="D251" i="39"/>
  <c r="E1559" i="42" l="1"/>
  <c r="D1560" i="42"/>
  <c r="D252" i="39"/>
  <c r="E251" i="39"/>
  <c r="E1560" i="42" l="1"/>
  <c r="D1561" i="42"/>
  <c r="D253" i="39"/>
  <c r="E252" i="39"/>
  <c r="D1562" i="42" l="1"/>
  <c r="E1561" i="42"/>
  <c r="E253" i="39"/>
  <c r="D254" i="39"/>
  <c r="D1563" i="42" l="1"/>
  <c r="E1562" i="42"/>
  <c r="E254" i="39"/>
  <c r="D255" i="39"/>
  <c r="E1563" i="42" l="1"/>
  <c r="D1564" i="42"/>
  <c r="D256" i="39"/>
  <c r="E255" i="39"/>
  <c r="E1564" i="42" l="1"/>
  <c r="D1565" i="42"/>
  <c r="D257" i="39"/>
  <c r="E256" i="39"/>
  <c r="D1566" i="42" l="1"/>
  <c r="E1565" i="42"/>
  <c r="E257" i="39"/>
  <c r="D258" i="39"/>
  <c r="D1567" i="42" l="1"/>
  <c r="E1566" i="42"/>
  <c r="E258" i="39"/>
  <c r="D259" i="39"/>
  <c r="E1567" i="42" l="1"/>
  <c r="D1568" i="42"/>
  <c r="D260" i="39"/>
  <c r="E259" i="39"/>
  <c r="E1568" i="42" l="1"/>
  <c r="D1569" i="42"/>
  <c r="D261" i="39"/>
  <c r="E260" i="39"/>
  <c r="D1570" i="42" l="1"/>
  <c r="E1569" i="42"/>
  <c r="E261" i="39"/>
  <c r="D262" i="39"/>
  <c r="D1571" i="42" l="1"/>
  <c r="E1570" i="42"/>
  <c r="E262" i="39"/>
  <c r="D263" i="39"/>
  <c r="E1571" i="42" l="1"/>
  <c r="D1572" i="42"/>
  <c r="D264" i="39"/>
  <c r="E263" i="39"/>
  <c r="E1572" i="42" l="1"/>
  <c r="D1573" i="42"/>
  <c r="D265" i="39"/>
  <c r="E264" i="39"/>
  <c r="D1574" i="42" l="1"/>
  <c r="E1573" i="42"/>
  <c r="E265" i="39"/>
  <c r="D266" i="39"/>
  <c r="D1575" i="42" l="1"/>
  <c r="E1574" i="42"/>
  <c r="E266" i="39"/>
  <c r="D267" i="39"/>
  <c r="E1575" i="42" l="1"/>
  <c r="D1576" i="42"/>
  <c r="D268" i="39"/>
  <c r="E267" i="39"/>
  <c r="E1576" i="42" l="1"/>
  <c r="D1577" i="42"/>
  <c r="D269" i="39"/>
  <c r="E268" i="39"/>
  <c r="D1578" i="42" l="1"/>
  <c r="E1577" i="42"/>
  <c r="E269" i="39"/>
  <c r="D270" i="39"/>
  <c r="D1579" i="42" l="1"/>
  <c r="E1578" i="42"/>
  <c r="E270" i="39"/>
  <c r="D271" i="39"/>
  <c r="E1579" i="42" l="1"/>
  <c r="D1580" i="42"/>
  <c r="D272" i="39"/>
  <c r="E271" i="39"/>
  <c r="E1580" i="42" l="1"/>
  <c r="D1581" i="42"/>
  <c r="D273" i="39"/>
  <c r="E272" i="39"/>
  <c r="D1582" i="42" l="1"/>
  <c r="E1581" i="42"/>
  <c r="E273" i="39"/>
  <c r="D274" i="39"/>
  <c r="D1583" i="42" l="1"/>
  <c r="E1582" i="42"/>
  <c r="E274" i="39"/>
  <c r="D275" i="39"/>
  <c r="E1583" i="42" l="1"/>
  <c r="D1584" i="42"/>
  <c r="D276" i="39"/>
  <c r="E275" i="39"/>
  <c r="E1584" i="42" l="1"/>
  <c r="D1585" i="42"/>
  <c r="D277" i="39"/>
  <c r="E276" i="39"/>
  <c r="D1586" i="42" l="1"/>
  <c r="E1585" i="42"/>
  <c r="E277" i="39"/>
  <c r="D278" i="39"/>
  <c r="D1587" i="42" l="1"/>
  <c r="E1586" i="42"/>
  <c r="E278" i="39"/>
  <c r="D279" i="39"/>
  <c r="E1587" i="42" l="1"/>
  <c r="D1588" i="42"/>
  <c r="D280" i="39"/>
  <c r="E279" i="39"/>
  <c r="E1588" i="42" l="1"/>
  <c r="D1589" i="42"/>
  <c r="D281" i="39"/>
  <c r="E280" i="39"/>
  <c r="D1590" i="42" l="1"/>
  <c r="E1589" i="42"/>
  <c r="E281" i="39"/>
  <c r="D282" i="39"/>
  <c r="D1591" i="42" l="1"/>
  <c r="E1590" i="42"/>
  <c r="E282" i="39"/>
  <c r="D283" i="39"/>
  <c r="E1591" i="42" l="1"/>
  <c r="D1592" i="42"/>
  <c r="D284" i="39"/>
  <c r="E283" i="39"/>
  <c r="E1592" i="42" l="1"/>
  <c r="D1593" i="42"/>
  <c r="D285" i="39"/>
  <c r="E284" i="39"/>
  <c r="D1594" i="42" l="1"/>
  <c r="E1593" i="42"/>
  <c r="E285" i="39"/>
  <c r="D286" i="39"/>
  <c r="D1595" i="42" l="1"/>
  <c r="E1594" i="42"/>
  <c r="E286" i="39"/>
  <c r="D287" i="39"/>
  <c r="E1595" i="42" l="1"/>
  <c r="D1596" i="42"/>
  <c r="D288" i="39"/>
  <c r="E287" i="39"/>
  <c r="E1596" i="42" l="1"/>
  <c r="D1597" i="42"/>
  <c r="D289" i="39"/>
  <c r="E288" i="39"/>
  <c r="D1598" i="42" l="1"/>
  <c r="E1597" i="42"/>
  <c r="E289" i="39"/>
  <c r="D290" i="39"/>
  <c r="D1599" i="42" l="1"/>
  <c r="E1598" i="42"/>
  <c r="E290" i="39"/>
  <c r="D291" i="39"/>
  <c r="E1599" i="42" l="1"/>
  <c r="D1600" i="42"/>
  <c r="D292" i="39"/>
  <c r="E291" i="39"/>
  <c r="E1600" i="42" l="1"/>
  <c r="D1601" i="42"/>
  <c r="D293" i="39"/>
  <c r="E292" i="39"/>
  <c r="D1602" i="42" l="1"/>
  <c r="E1601" i="42"/>
  <c r="E293" i="39"/>
  <c r="D294" i="39"/>
  <c r="D1603" i="42" l="1"/>
  <c r="E1602" i="42"/>
  <c r="E294" i="39"/>
  <c r="D295" i="39"/>
  <c r="E1603" i="42" l="1"/>
  <c r="D1604" i="42"/>
  <c r="D296" i="39"/>
  <c r="E295" i="39"/>
  <c r="E1604" i="42" l="1"/>
  <c r="D1605" i="42"/>
  <c r="D297" i="39"/>
  <c r="E296" i="39"/>
  <c r="D1606" i="42" l="1"/>
  <c r="E1605" i="42"/>
  <c r="E297" i="39"/>
  <c r="D298" i="39"/>
  <c r="D1607" i="42" l="1"/>
  <c r="E1606" i="42"/>
  <c r="E298" i="39"/>
  <c r="D299" i="39"/>
  <c r="D1608" i="42" l="1"/>
  <c r="E1607" i="42"/>
  <c r="D300" i="39"/>
  <c r="E299" i="39"/>
  <c r="E1608" i="42" l="1"/>
  <c r="D1609" i="42"/>
  <c r="D301" i="39"/>
  <c r="E300" i="39"/>
  <c r="D1610" i="42" l="1"/>
  <c r="E1609" i="42"/>
  <c r="E301" i="39"/>
  <c r="D302" i="39"/>
  <c r="D1611" i="42" l="1"/>
  <c r="E1610" i="42"/>
  <c r="E302" i="39"/>
  <c r="D303" i="39"/>
  <c r="D1612" i="42" l="1"/>
  <c r="E1611" i="42"/>
  <c r="D304" i="39"/>
  <c r="E303" i="39"/>
  <c r="E1612" i="42" l="1"/>
  <c r="D1613" i="42"/>
  <c r="D305" i="39"/>
  <c r="E304" i="39"/>
  <c r="D1614" i="42" l="1"/>
  <c r="E1613" i="42"/>
  <c r="E305" i="39"/>
  <c r="D306" i="39"/>
  <c r="D1615" i="42" l="1"/>
  <c r="E1614" i="42"/>
  <c r="E306" i="39"/>
  <c r="D307" i="39"/>
  <c r="E1615" i="42" l="1"/>
  <c r="D1616" i="42"/>
  <c r="D308" i="39"/>
  <c r="E307" i="39"/>
  <c r="E1616" i="42" l="1"/>
  <c r="D1617" i="42"/>
  <c r="D309" i="39"/>
  <c r="E308" i="39"/>
  <c r="E1617" i="42" l="1"/>
  <c r="D1618" i="42"/>
  <c r="E309" i="39"/>
  <c r="D310" i="39"/>
  <c r="D1619" i="42" l="1"/>
  <c r="E1618" i="42"/>
  <c r="E310" i="39"/>
  <c r="D311" i="39"/>
  <c r="E1619" i="42" l="1"/>
  <c r="D1620" i="42"/>
  <c r="D312" i="39"/>
  <c r="E311" i="39"/>
  <c r="E1620" i="42" l="1"/>
  <c r="D1621" i="42"/>
  <c r="D313" i="39"/>
  <c r="E312" i="39"/>
  <c r="D1622" i="42" l="1"/>
  <c r="E1621" i="42"/>
  <c r="E313" i="39"/>
  <c r="D314" i="39"/>
  <c r="D1623" i="42" l="1"/>
  <c r="E1622" i="42"/>
  <c r="E314" i="39"/>
  <c r="D315" i="39"/>
  <c r="D1624" i="42" l="1"/>
  <c r="E1623" i="42"/>
  <c r="D316" i="39"/>
  <c r="E315" i="39"/>
  <c r="E1624" i="42" l="1"/>
  <c r="D1625" i="42"/>
  <c r="D317" i="39"/>
  <c r="E316" i="39"/>
  <c r="D1626" i="42" l="1"/>
  <c r="E1625" i="42"/>
  <c r="E317" i="39"/>
  <c r="D318" i="39"/>
  <c r="D1627" i="42" l="1"/>
  <c r="E1626" i="42"/>
  <c r="E318" i="39"/>
  <c r="D319" i="39"/>
  <c r="D1628" i="42" l="1"/>
  <c r="E1627" i="42"/>
  <c r="D320" i="39"/>
  <c r="E319" i="39"/>
  <c r="E1628" i="42" l="1"/>
  <c r="D1629" i="42"/>
  <c r="D321" i="39"/>
  <c r="E320" i="39"/>
  <c r="D1630" i="42" l="1"/>
  <c r="E1629" i="42"/>
  <c r="E321" i="39"/>
  <c r="D322" i="39"/>
  <c r="D1631" i="42" l="1"/>
  <c r="E1630" i="42"/>
  <c r="E322" i="39"/>
  <c r="D323" i="39"/>
  <c r="E1631" i="42" l="1"/>
  <c r="D1632" i="42"/>
  <c r="D324" i="39"/>
  <c r="E323" i="39"/>
  <c r="E1632" i="42" l="1"/>
  <c r="D1633" i="42"/>
  <c r="D325" i="39"/>
  <c r="E324" i="39"/>
  <c r="E1633" i="42" l="1"/>
  <c r="D1634" i="42"/>
  <c r="E325" i="39"/>
  <c r="D326" i="39"/>
  <c r="D1635" i="42" l="1"/>
  <c r="E1634" i="42"/>
  <c r="E326" i="39"/>
  <c r="D327" i="39"/>
  <c r="E1635" i="42" l="1"/>
  <c r="D1636" i="42"/>
  <c r="D328" i="39"/>
  <c r="E327" i="39"/>
  <c r="E1636" i="42" l="1"/>
  <c r="D1637" i="42"/>
  <c r="D329" i="39"/>
  <c r="E328" i="39"/>
  <c r="D1638" i="42" l="1"/>
  <c r="E1637" i="42"/>
  <c r="E329" i="39"/>
  <c r="D330" i="39"/>
  <c r="D1639" i="42" l="1"/>
  <c r="E1638" i="42"/>
  <c r="E330" i="39"/>
  <c r="D331" i="39"/>
  <c r="D1640" i="42" l="1"/>
  <c r="E1639" i="42"/>
  <c r="D332" i="39"/>
  <c r="E331" i="39"/>
  <c r="E1640" i="42" l="1"/>
  <c r="D1641" i="42"/>
  <c r="D333" i="39"/>
  <c r="E332" i="39"/>
  <c r="D1642" i="42" l="1"/>
  <c r="E1641" i="42"/>
  <c r="E333" i="39"/>
  <c r="D334" i="39"/>
  <c r="D1643" i="42" l="1"/>
  <c r="E1642" i="42"/>
  <c r="E334" i="39"/>
  <c r="D335" i="39"/>
  <c r="D1644" i="42" l="1"/>
  <c r="E1643" i="42"/>
  <c r="D336" i="39"/>
  <c r="E335" i="39"/>
  <c r="E1644" i="42" l="1"/>
  <c r="D1645" i="42"/>
  <c r="D337" i="39"/>
  <c r="E336" i="39"/>
  <c r="D1646" i="42" l="1"/>
  <c r="E1645" i="42"/>
  <c r="E337" i="39"/>
  <c r="D338" i="39"/>
  <c r="D1647" i="42" l="1"/>
  <c r="E1646" i="42"/>
  <c r="E338" i="39"/>
  <c r="D339" i="39"/>
  <c r="E1647" i="42" l="1"/>
  <c r="D1648" i="42"/>
  <c r="D340" i="39"/>
  <c r="E339" i="39"/>
  <c r="E1648" i="42" l="1"/>
  <c r="D1649" i="42"/>
  <c r="D341" i="39"/>
  <c r="E340" i="39"/>
  <c r="E1649" i="42" l="1"/>
  <c r="D1650" i="42"/>
  <c r="E341" i="39"/>
  <c r="D342" i="39"/>
  <c r="D1651" i="42" l="1"/>
  <c r="E1650" i="42"/>
  <c r="E342" i="39"/>
  <c r="D343" i="39"/>
  <c r="E1651" i="42" l="1"/>
  <c r="D1652" i="42"/>
  <c r="D344" i="39"/>
  <c r="E343" i="39"/>
  <c r="E1652" i="42" l="1"/>
  <c r="D1653" i="42"/>
  <c r="D345" i="39"/>
  <c r="E344" i="39"/>
  <c r="D1654" i="42" l="1"/>
  <c r="E1653" i="42"/>
  <c r="E345" i="39"/>
  <c r="D346" i="39"/>
  <c r="D1655" i="42" l="1"/>
  <c r="E1654" i="42"/>
  <c r="E346" i="39"/>
  <c r="D347" i="39"/>
  <c r="D1656" i="42" l="1"/>
  <c r="E1655" i="42"/>
  <c r="D348" i="39"/>
  <c r="E347" i="39"/>
  <c r="E1656" i="42" l="1"/>
  <c r="D1657" i="42"/>
  <c r="D349" i="39"/>
  <c r="E348" i="39"/>
  <c r="D1658" i="42" l="1"/>
  <c r="E1657" i="42"/>
  <c r="E349" i="39"/>
  <c r="D350" i="39"/>
  <c r="D1659" i="42" l="1"/>
  <c r="E1658" i="42"/>
  <c r="E350" i="39"/>
  <c r="D351" i="39"/>
  <c r="D1660" i="42" l="1"/>
  <c r="E1659" i="42"/>
  <c r="D352" i="39"/>
  <c r="E351" i="39"/>
  <c r="E1660" i="42" l="1"/>
  <c r="D1661" i="42"/>
  <c r="D353" i="39"/>
  <c r="E352" i="39"/>
  <c r="D1662" i="42" l="1"/>
  <c r="E1661" i="42"/>
  <c r="E353" i="39"/>
  <c r="D354" i="39"/>
  <c r="D1663" i="42" l="1"/>
  <c r="E1662" i="42"/>
  <c r="E354" i="39"/>
  <c r="D355" i="39"/>
  <c r="E1663" i="42" l="1"/>
  <c r="D1664" i="42"/>
  <c r="D356" i="39"/>
  <c r="E355" i="39"/>
  <c r="E1664" i="42" l="1"/>
  <c r="D1665" i="42"/>
  <c r="D357" i="39"/>
  <c r="E356" i="39"/>
  <c r="E1665" i="42" l="1"/>
  <c r="D1666" i="42"/>
  <c r="E357" i="39"/>
  <c r="D358" i="39"/>
  <c r="D1667" i="42" l="1"/>
  <c r="E1666" i="42"/>
  <c r="E358" i="39"/>
  <c r="D359" i="39"/>
  <c r="E1667" i="42" l="1"/>
  <c r="D1668" i="42"/>
  <c r="D360" i="39"/>
  <c r="E359" i="39"/>
  <c r="E1668" i="42" l="1"/>
  <c r="D1669" i="42"/>
  <c r="D361" i="39"/>
  <c r="E360" i="39"/>
  <c r="D1670" i="42" l="1"/>
  <c r="E1669" i="42"/>
  <c r="E361" i="39"/>
  <c r="D362" i="39"/>
  <c r="D1671" i="42" l="1"/>
  <c r="E1670" i="42"/>
  <c r="E362" i="39"/>
  <c r="D363" i="39"/>
  <c r="D1672" i="42" l="1"/>
  <c r="E1671" i="42"/>
  <c r="D364" i="39"/>
  <c r="E363" i="39"/>
  <c r="E1672" i="42" l="1"/>
  <c r="D1673" i="42"/>
  <c r="D365" i="39"/>
  <c r="E364" i="39"/>
  <c r="D1674" i="42" l="1"/>
  <c r="E1673" i="42"/>
  <c r="D366" i="39"/>
  <c r="E365" i="39"/>
  <c r="D1675" i="42" l="1"/>
  <c r="E1674" i="42"/>
  <c r="D367" i="39"/>
  <c r="E366" i="39"/>
  <c r="D1676" i="42" l="1"/>
  <c r="E1675" i="42"/>
  <c r="E367" i="39"/>
  <c r="D368" i="39"/>
  <c r="E1676" i="42" l="1"/>
  <c r="D1677" i="42"/>
  <c r="D369" i="39"/>
  <c r="E368" i="39"/>
  <c r="D1678" i="42" l="1"/>
  <c r="E1677" i="42"/>
  <c r="D370" i="39"/>
  <c r="E369" i="39"/>
  <c r="D1679" i="42" l="1"/>
  <c r="E1678" i="42"/>
  <c r="D371" i="39"/>
  <c r="E370" i="39"/>
  <c r="E1679" i="42" l="1"/>
  <c r="D1680" i="42"/>
  <c r="E371" i="39"/>
  <c r="D372" i="39"/>
  <c r="E1680" i="42" l="1"/>
  <c r="D1681" i="42"/>
  <c r="D373" i="39"/>
  <c r="E372" i="39"/>
  <c r="E1681" i="42" l="1"/>
  <c r="D1682" i="42"/>
  <c r="D374" i="39"/>
  <c r="E373" i="39"/>
  <c r="D1683" i="42" l="1"/>
  <c r="E1682" i="42"/>
  <c r="E374" i="39"/>
  <c r="D375" i="39"/>
  <c r="E1683" i="42" l="1"/>
  <c r="D1684" i="42"/>
  <c r="E375" i="39"/>
  <c r="D376" i="39"/>
  <c r="E1684" i="42" l="1"/>
  <c r="D1685" i="42"/>
  <c r="E376" i="39"/>
  <c r="D377" i="39"/>
  <c r="D1686" i="42" l="1"/>
  <c r="E1685" i="42"/>
  <c r="D378" i="39"/>
  <c r="E377" i="39"/>
  <c r="D1687" i="42" l="1"/>
  <c r="E1686" i="42"/>
  <c r="E378" i="39"/>
  <c r="D379" i="39"/>
  <c r="D1688" i="42" l="1"/>
  <c r="E1687" i="42"/>
  <c r="E379" i="39"/>
  <c r="D380" i="39"/>
  <c r="E1688" i="42" l="1"/>
  <c r="D1689" i="42"/>
  <c r="D381" i="39"/>
  <c r="E380" i="39"/>
  <c r="D1690" i="42" l="1"/>
  <c r="E1689" i="42"/>
  <c r="D382" i="39"/>
  <c r="E381" i="39"/>
  <c r="D1691" i="42" l="1"/>
  <c r="E1690" i="42"/>
  <c r="D383" i="39"/>
  <c r="E382" i="39"/>
  <c r="D1692" i="42" l="1"/>
  <c r="E1691" i="42"/>
  <c r="E383" i="39"/>
  <c r="D384" i="39"/>
  <c r="E1692" i="42" l="1"/>
  <c r="D1693" i="42"/>
  <c r="D385" i="39"/>
  <c r="E384" i="39"/>
  <c r="D1694" i="42" l="1"/>
  <c r="E1693" i="42"/>
  <c r="D386" i="39"/>
  <c r="E385" i="39"/>
  <c r="D1695" i="42" l="1"/>
  <c r="E1694" i="42"/>
  <c r="D387" i="39"/>
  <c r="E386" i="39"/>
  <c r="E1695" i="42" l="1"/>
  <c r="D1696" i="42"/>
  <c r="E387" i="39"/>
  <c r="D388" i="39"/>
  <c r="E1696" i="42" l="1"/>
  <c r="D1697" i="42"/>
  <c r="E388" i="39"/>
  <c r="D389" i="39"/>
  <c r="E1697" i="42" l="1"/>
  <c r="D1698" i="42"/>
  <c r="D390" i="39"/>
  <c r="E389" i="39"/>
  <c r="D1699" i="42" l="1"/>
  <c r="E1698" i="42"/>
  <c r="D391" i="39"/>
  <c r="E390" i="39"/>
  <c r="E1699" i="42" l="1"/>
  <c r="D1700" i="42"/>
  <c r="E391" i="39"/>
  <c r="D392" i="39"/>
  <c r="E1700" i="42" l="1"/>
  <c r="D1701" i="42"/>
  <c r="E392" i="39"/>
  <c r="D393" i="39"/>
  <c r="D1702" i="42" l="1"/>
  <c r="E1701" i="42"/>
  <c r="D394" i="39"/>
  <c r="E393" i="39"/>
  <c r="D1703" i="42" l="1"/>
  <c r="E1702" i="42"/>
  <c r="D395" i="39"/>
  <c r="E394" i="39"/>
  <c r="D1704" i="42" l="1"/>
  <c r="E1703" i="42"/>
  <c r="E395" i="39"/>
  <c r="D396" i="39"/>
  <c r="E1704" i="42" l="1"/>
  <c r="D1705" i="42"/>
  <c r="E396" i="39"/>
  <c r="D397" i="39"/>
  <c r="D1706" i="42" l="1"/>
  <c r="E1705" i="42"/>
  <c r="D398" i="39"/>
  <c r="E397" i="39"/>
  <c r="D1707" i="42" l="1"/>
  <c r="E1706" i="42"/>
  <c r="D399" i="39"/>
  <c r="E398" i="39"/>
  <c r="D1708" i="42" l="1"/>
  <c r="E1707" i="42"/>
  <c r="E399" i="39"/>
  <c r="D400" i="39"/>
  <c r="E1708" i="42" l="1"/>
  <c r="D1709" i="42"/>
  <c r="E400" i="39"/>
  <c r="D401" i="39"/>
  <c r="D1710" i="42" l="1"/>
  <c r="E1709" i="42"/>
  <c r="D402" i="39"/>
  <c r="E401" i="39"/>
  <c r="D1711" i="42" l="1"/>
  <c r="E1710" i="42"/>
  <c r="D403" i="39"/>
  <c r="E402" i="39"/>
  <c r="E1711" i="42" l="1"/>
  <c r="D1712" i="42"/>
  <c r="E403" i="39"/>
  <c r="D404" i="39"/>
  <c r="E1712" i="42" l="1"/>
  <c r="D1713" i="42"/>
  <c r="E404" i="39"/>
  <c r="D405" i="39"/>
  <c r="E1713" i="42" l="1"/>
  <c r="D1714" i="42"/>
  <c r="D406" i="39"/>
  <c r="E405" i="39"/>
  <c r="D1715" i="42" l="1"/>
  <c r="E1714" i="42"/>
  <c r="D407" i="39"/>
  <c r="E406" i="39"/>
  <c r="E1715" i="42" l="1"/>
  <c r="D1716" i="42"/>
  <c r="E407" i="39"/>
  <c r="D408" i="39"/>
  <c r="E1716" i="42" l="1"/>
  <c r="D1717" i="42"/>
  <c r="E408" i="39"/>
  <c r="D409" i="39"/>
  <c r="D1718" i="42" l="1"/>
  <c r="E1717" i="42"/>
  <c r="D410" i="39"/>
  <c r="E409" i="39"/>
  <c r="D1719" i="42" l="1"/>
  <c r="E1718" i="42"/>
  <c r="D411" i="39"/>
  <c r="E410" i="39"/>
  <c r="D1720" i="42" l="1"/>
  <c r="E1719" i="42"/>
  <c r="E411" i="39"/>
  <c r="D412" i="39"/>
  <c r="E1720" i="42" l="1"/>
  <c r="D1721" i="42"/>
  <c r="E412" i="39"/>
  <c r="D413" i="39"/>
  <c r="D1722" i="42" l="1"/>
  <c r="E1721" i="42"/>
  <c r="D414" i="39"/>
  <c r="E413" i="39"/>
  <c r="D1723" i="42" l="1"/>
  <c r="E1722" i="42"/>
  <c r="D415" i="39"/>
  <c r="E414" i="39"/>
  <c r="D1724" i="42" l="1"/>
  <c r="E1723" i="42"/>
  <c r="E415" i="39"/>
  <c r="D416" i="39"/>
  <c r="E1724" i="42" l="1"/>
  <c r="D1725" i="42"/>
  <c r="E416" i="39"/>
  <c r="D417" i="39"/>
  <c r="D1726" i="42" l="1"/>
  <c r="E1725" i="42"/>
  <c r="D418" i="39"/>
  <c r="E417" i="39"/>
  <c r="D1727" i="42" l="1"/>
  <c r="E1726" i="42"/>
  <c r="D419" i="39"/>
  <c r="E418" i="39"/>
  <c r="E1727" i="42" l="1"/>
  <c r="D1728" i="42"/>
  <c r="E419" i="39"/>
  <c r="D420" i="39"/>
  <c r="E1728" i="42" l="1"/>
  <c r="D1729" i="42"/>
  <c r="E420" i="39"/>
  <c r="D421" i="39"/>
  <c r="E1729" i="42" l="1"/>
  <c r="D1730" i="42"/>
  <c r="D422" i="39"/>
  <c r="E421" i="39"/>
  <c r="D1731" i="42" l="1"/>
  <c r="E1730" i="42"/>
  <c r="D423" i="39"/>
  <c r="E422" i="39"/>
  <c r="E1731" i="42" l="1"/>
  <c r="D1732" i="42"/>
  <c r="E423" i="39"/>
  <c r="D424" i="39"/>
  <c r="E1732" i="42" l="1"/>
  <c r="D1733" i="42"/>
  <c r="E424" i="39"/>
  <c r="D425" i="39"/>
  <c r="D1734" i="42" l="1"/>
  <c r="E1733" i="42"/>
  <c r="D426" i="39"/>
  <c r="E425" i="39"/>
  <c r="D1735" i="42" l="1"/>
  <c r="E1734" i="42"/>
  <c r="D427" i="39"/>
  <c r="E426" i="39"/>
  <c r="D1736" i="42" l="1"/>
  <c r="E1735" i="42"/>
  <c r="E427" i="39"/>
  <c r="D428" i="39"/>
  <c r="E1736" i="42" l="1"/>
  <c r="D1737" i="42"/>
  <c r="E428" i="39"/>
  <c r="D429" i="39"/>
  <c r="D1738" i="42" l="1"/>
  <c r="E1737" i="42"/>
  <c r="D430" i="39"/>
  <c r="E429" i="39"/>
  <c r="D1739" i="42" l="1"/>
  <c r="E1738" i="42"/>
  <c r="D431" i="39"/>
  <c r="E430" i="39"/>
  <c r="D1740" i="42" l="1"/>
  <c r="E1739" i="42"/>
  <c r="E431" i="39"/>
  <c r="D432" i="39"/>
  <c r="E1740" i="42" l="1"/>
  <c r="D1741" i="42"/>
  <c r="E432" i="39"/>
  <c r="D433" i="39"/>
  <c r="D1742" i="42" l="1"/>
  <c r="E1741" i="42"/>
  <c r="D434" i="39"/>
  <c r="E433" i="39"/>
  <c r="D1743" i="42" l="1"/>
  <c r="E1742" i="42"/>
  <c r="D435" i="39"/>
  <c r="E434" i="39"/>
  <c r="E1743" i="42" l="1"/>
  <c r="D1744" i="42"/>
  <c r="E435" i="39"/>
  <c r="D436" i="39"/>
  <c r="E1744" i="42" l="1"/>
  <c r="D1745" i="42"/>
  <c r="E436" i="39"/>
  <c r="D437" i="39"/>
  <c r="E1745" i="42" l="1"/>
  <c r="D1746" i="42"/>
  <c r="D438" i="39"/>
  <c r="E437" i="39"/>
  <c r="D1747" i="42" l="1"/>
  <c r="E1746" i="42"/>
  <c r="D439" i="39"/>
  <c r="E438" i="39"/>
  <c r="E1747" i="42" l="1"/>
  <c r="D1748" i="42"/>
  <c r="E439" i="39"/>
  <c r="D440" i="39"/>
  <c r="E1748" i="42" l="1"/>
  <c r="D1749" i="42"/>
  <c r="E440" i="39"/>
  <c r="D441" i="39"/>
  <c r="D1750" i="42" l="1"/>
  <c r="E1749" i="42"/>
  <c r="D442" i="39"/>
  <c r="E441" i="39"/>
  <c r="D1751" i="42" l="1"/>
  <c r="E1750" i="42"/>
  <c r="D443" i="39"/>
  <c r="E442" i="39"/>
  <c r="D1752" i="42" l="1"/>
  <c r="E1751" i="42"/>
  <c r="E443" i="39"/>
  <c r="D444" i="39"/>
  <c r="E1752" i="42" l="1"/>
  <c r="D1753" i="42"/>
  <c r="E444" i="39"/>
  <c r="D445" i="39"/>
  <c r="D1754" i="42" l="1"/>
  <c r="E1753" i="42"/>
  <c r="D446" i="39"/>
  <c r="E445" i="39"/>
  <c r="D1755" i="42" l="1"/>
  <c r="E1754" i="42"/>
  <c r="D447" i="39"/>
  <c r="E446" i="39"/>
  <c r="D1756" i="42" l="1"/>
  <c r="E1755" i="42"/>
  <c r="E447" i="39"/>
  <c r="D448" i="39"/>
  <c r="E1756" i="42" l="1"/>
  <c r="D1757" i="42"/>
  <c r="E448" i="39"/>
  <c r="D449" i="39"/>
  <c r="D1758" i="42" l="1"/>
  <c r="E1757" i="42"/>
  <c r="D450" i="39"/>
  <c r="E449" i="39"/>
  <c r="D1759" i="42" l="1"/>
  <c r="E1758" i="42"/>
  <c r="D451" i="39"/>
  <c r="E450" i="39"/>
  <c r="E1759" i="42" l="1"/>
  <c r="D1760" i="42"/>
  <c r="E451" i="39"/>
  <c r="D452" i="39"/>
  <c r="E1760" i="42" l="1"/>
  <c r="D1761" i="42"/>
  <c r="E452" i="39"/>
  <c r="D453" i="39"/>
  <c r="E1761" i="42" l="1"/>
  <c r="D1762" i="42"/>
  <c r="D454" i="39"/>
  <c r="E453" i="39"/>
  <c r="D1763" i="42" l="1"/>
  <c r="E1762" i="42"/>
  <c r="D455" i="39"/>
  <c r="E454" i="39"/>
  <c r="E1763" i="42" l="1"/>
  <c r="D1764" i="42"/>
  <c r="E455" i="39"/>
  <c r="D456" i="39"/>
  <c r="E1764" i="42" l="1"/>
  <c r="D1765" i="42"/>
  <c r="E456" i="39"/>
  <c r="D457" i="39"/>
  <c r="D1766" i="42" l="1"/>
  <c r="E1765" i="42"/>
  <c r="D458" i="39"/>
  <c r="E457" i="39"/>
  <c r="D1767" i="42" l="1"/>
  <c r="E1766" i="42"/>
  <c r="D459" i="39"/>
  <c r="E458" i="39"/>
  <c r="D1768" i="42" l="1"/>
  <c r="E1767" i="42"/>
  <c r="E459" i="39"/>
  <c r="D460" i="39"/>
  <c r="E1768" i="42" l="1"/>
  <c r="D1769" i="42"/>
  <c r="E460" i="39"/>
  <c r="D461" i="39"/>
  <c r="D1770" i="42" l="1"/>
  <c r="E1769" i="42"/>
  <c r="D462" i="39"/>
  <c r="E461" i="39"/>
  <c r="D1771" i="42" l="1"/>
  <c r="E1770" i="42"/>
  <c r="D463" i="39"/>
  <c r="E462" i="39"/>
  <c r="D1772" i="42" l="1"/>
  <c r="E1771" i="42"/>
  <c r="E463" i="39"/>
  <c r="D464" i="39"/>
  <c r="E1772" i="42" l="1"/>
  <c r="D1773" i="42"/>
  <c r="E464" i="39"/>
  <c r="D465" i="39"/>
  <c r="D1774" i="42" l="1"/>
  <c r="E1773" i="42"/>
  <c r="D466" i="39"/>
  <c r="E465" i="39"/>
  <c r="D1775" i="42" l="1"/>
  <c r="E1774" i="42"/>
  <c r="D467" i="39"/>
  <c r="E466" i="39"/>
  <c r="E1775" i="42" l="1"/>
  <c r="D1776" i="42"/>
  <c r="E467" i="39"/>
  <c r="D468" i="39"/>
  <c r="E1776" i="42" l="1"/>
  <c r="D1777" i="42"/>
  <c r="E468" i="39"/>
  <c r="D469" i="39"/>
  <c r="E1777" i="42" l="1"/>
  <c r="D1778" i="42"/>
  <c r="D470" i="39"/>
  <c r="E469" i="39"/>
  <c r="D1779" i="42" l="1"/>
  <c r="E1778" i="42"/>
  <c r="D471" i="39"/>
  <c r="E470" i="39"/>
  <c r="E1779" i="42" l="1"/>
  <c r="D1780" i="42"/>
  <c r="E471" i="39"/>
  <c r="D472" i="39"/>
  <c r="E1780" i="42" l="1"/>
  <c r="D1781" i="42"/>
  <c r="E472" i="39"/>
  <c r="D473" i="39"/>
  <c r="D1782" i="42" l="1"/>
  <c r="E1781" i="42"/>
  <c r="D474" i="39"/>
  <c r="E473" i="39"/>
  <c r="D1783" i="42" l="1"/>
  <c r="E1782" i="42"/>
  <c r="D475" i="39"/>
  <c r="E474" i="39"/>
  <c r="E1783" i="42" l="1"/>
  <c r="D1784" i="42"/>
  <c r="E475" i="39"/>
  <c r="D476" i="39"/>
  <c r="E1784" i="42" l="1"/>
  <c r="D1785" i="42"/>
  <c r="E476" i="39"/>
  <c r="D477" i="39"/>
  <c r="D1786" i="42" l="1"/>
  <c r="E1785" i="42"/>
  <c r="D478" i="39"/>
  <c r="E477" i="39"/>
  <c r="D1787" i="42" l="1"/>
  <c r="E1786" i="42"/>
  <c r="D479" i="39"/>
  <c r="E478" i="39"/>
  <c r="E1787" i="42" l="1"/>
  <c r="D1788" i="42"/>
  <c r="E479" i="39"/>
  <c r="D480" i="39"/>
  <c r="E1788" i="42" l="1"/>
  <c r="D1789" i="42"/>
  <c r="E480" i="39"/>
  <c r="D481" i="39"/>
  <c r="D1790" i="42" l="1"/>
  <c r="E1789" i="42"/>
  <c r="D482" i="39"/>
  <c r="E481" i="39"/>
  <c r="D1791" i="42" l="1"/>
  <c r="E1790" i="42"/>
  <c r="D483" i="39"/>
  <c r="E482" i="39"/>
  <c r="E1791" i="42" l="1"/>
  <c r="D1792" i="42"/>
  <c r="E483" i="39"/>
  <c r="D484" i="39"/>
  <c r="E1792" i="42" l="1"/>
  <c r="D1793" i="42"/>
  <c r="E484" i="39"/>
  <c r="D485" i="39"/>
  <c r="D1794" i="42" l="1"/>
  <c r="E1793" i="42"/>
  <c r="D486" i="39"/>
  <c r="E485" i="39"/>
  <c r="D1795" i="42" l="1"/>
  <c r="E1794" i="42"/>
  <c r="D487" i="39"/>
  <c r="E486" i="39"/>
  <c r="E1795" i="42" l="1"/>
  <c r="D1796" i="42"/>
  <c r="E487" i="39"/>
  <c r="D488" i="39"/>
  <c r="E1796" i="42" l="1"/>
  <c r="D1797" i="42"/>
  <c r="E488" i="39"/>
  <c r="D489" i="39"/>
  <c r="D1798" i="42" l="1"/>
  <c r="E1797" i="42"/>
  <c r="D490" i="39"/>
  <c r="E489" i="39"/>
  <c r="D1799" i="42" l="1"/>
  <c r="E1798" i="42"/>
  <c r="D491" i="39"/>
  <c r="E490" i="39"/>
  <c r="E1799" i="42" l="1"/>
  <c r="D1800" i="42"/>
  <c r="E491" i="39"/>
  <c r="D492" i="39"/>
  <c r="E1800" i="42" l="1"/>
  <c r="D1801" i="42"/>
  <c r="E492" i="39"/>
  <c r="D493" i="39"/>
  <c r="D1802" i="42" l="1"/>
  <c r="E1801" i="42"/>
  <c r="D494" i="39"/>
  <c r="E493" i="39"/>
  <c r="D1803" i="42" l="1"/>
  <c r="E1802" i="42"/>
  <c r="D495" i="39"/>
  <c r="E494" i="39"/>
  <c r="E1803" i="42" l="1"/>
  <c r="D1804" i="42"/>
  <c r="E495" i="39"/>
  <c r="D496" i="39"/>
  <c r="E1804" i="42" l="1"/>
  <c r="D1805" i="42"/>
  <c r="E496" i="39"/>
  <c r="D497" i="39"/>
  <c r="D1806" i="42" l="1"/>
  <c r="E1805" i="42"/>
  <c r="D498" i="39"/>
  <c r="E497" i="39"/>
  <c r="D1807" i="42" l="1"/>
  <c r="E1806" i="42"/>
  <c r="D499" i="39"/>
  <c r="E498" i="39"/>
  <c r="E1807" i="42" l="1"/>
  <c r="D1808" i="42"/>
  <c r="E499" i="39"/>
  <c r="D500" i="39"/>
  <c r="E1808" i="42" l="1"/>
  <c r="D1809" i="42"/>
  <c r="E500" i="39"/>
  <c r="D501" i="39"/>
  <c r="D1810" i="42" l="1"/>
  <c r="E1809" i="42"/>
  <c r="D502" i="39"/>
  <c r="E501" i="39"/>
  <c r="D1811" i="42" l="1"/>
  <c r="E1810" i="42"/>
  <c r="D503" i="39"/>
  <c r="E502" i="39"/>
  <c r="E1811" i="42" l="1"/>
  <c r="D1812" i="42"/>
  <c r="E503" i="39"/>
  <c r="D504" i="39"/>
  <c r="E1812" i="42" l="1"/>
  <c r="D1813" i="42"/>
  <c r="E504" i="39"/>
  <c r="D505" i="39"/>
  <c r="D1814" i="42" l="1"/>
  <c r="E1813" i="42"/>
  <c r="D506" i="39"/>
  <c r="E505" i="39"/>
  <c r="D1815" i="42" l="1"/>
  <c r="E1814" i="42"/>
  <c r="D507" i="39"/>
  <c r="E506" i="39"/>
  <c r="E1815" i="42" l="1"/>
  <c r="D1816" i="42"/>
  <c r="E507" i="39"/>
  <c r="D508" i="39"/>
  <c r="E1816" i="42" l="1"/>
  <c r="D1817" i="42"/>
  <c r="E508" i="39"/>
  <c r="D509" i="39"/>
  <c r="D1818" i="42" l="1"/>
  <c r="E1817" i="42"/>
  <c r="D510" i="39"/>
  <c r="E509" i="39"/>
  <c r="D1819" i="42" l="1"/>
  <c r="E1818" i="42"/>
  <c r="D511" i="39"/>
  <c r="E510" i="39"/>
  <c r="E1819" i="42" l="1"/>
  <c r="D1820" i="42"/>
  <c r="E511" i="39"/>
  <c r="D512" i="39"/>
  <c r="E1820" i="42" l="1"/>
  <c r="D1821" i="42"/>
  <c r="E512" i="39"/>
  <c r="D513" i="39"/>
  <c r="D1822" i="42" l="1"/>
  <c r="E1821" i="42"/>
  <c r="D514" i="39"/>
  <c r="E513" i="39"/>
  <c r="D1823" i="42" l="1"/>
  <c r="E1822" i="42"/>
  <c r="D515" i="39"/>
  <c r="E514" i="39"/>
  <c r="E1823" i="42" l="1"/>
  <c r="D1824" i="42"/>
  <c r="E515" i="39"/>
  <c r="D516" i="39"/>
  <c r="E1824" i="42" l="1"/>
  <c r="D1825" i="42"/>
  <c r="E516" i="39"/>
  <c r="D517" i="39"/>
  <c r="D1826" i="42" l="1"/>
  <c r="E1825" i="42"/>
  <c r="D518" i="39"/>
  <c r="E517" i="39"/>
  <c r="D1827" i="42" l="1"/>
  <c r="E1826" i="42"/>
  <c r="D519" i="39"/>
  <c r="E518" i="39"/>
  <c r="E1827" i="42" l="1"/>
  <c r="D1828" i="42"/>
  <c r="E519" i="39"/>
  <c r="D520" i="39"/>
  <c r="E1828" i="42" l="1"/>
  <c r="D1829" i="42"/>
  <c r="E520" i="39"/>
  <c r="D521" i="39"/>
  <c r="D1830" i="42" l="1"/>
  <c r="E1829" i="42"/>
  <c r="D522" i="39"/>
  <c r="E521" i="39"/>
  <c r="D1831" i="42" l="1"/>
  <c r="E1830" i="42"/>
  <c r="D523" i="39"/>
  <c r="E522" i="39"/>
  <c r="E1831" i="42" l="1"/>
  <c r="D1832" i="42"/>
  <c r="E523" i="39"/>
  <c r="D524" i="39"/>
  <c r="E1832" i="42" l="1"/>
  <c r="D1833" i="42"/>
  <c r="E524" i="39"/>
  <c r="D525" i="39"/>
  <c r="D1834" i="42" l="1"/>
  <c r="E1833" i="42"/>
  <c r="D526" i="39"/>
  <c r="E525" i="39"/>
  <c r="D1835" i="42" l="1"/>
  <c r="E1834" i="42"/>
  <c r="D527" i="39"/>
  <c r="E526" i="39"/>
  <c r="E1835" i="42" l="1"/>
  <c r="D1836" i="42"/>
  <c r="E527" i="39"/>
  <c r="D528" i="39"/>
  <c r="E1836" i="42" l="1"/>
  <c r="D1837" i="42"/>
  <c r="E528" i="39"/>
  <c r="D529" i="39"/>
  <c r="D1838" i="42" l="1"/>
  <c r="E1837" i="42"/>
  <c r="D530" i="39"/>
  <c r="E529" i="39"/>
  <c r="D1839" i="42" l="1"/>
  <c r="E1838" i="42"/>
  <c r="D531" i="39"/>
  <c r="E530" i="39"/>
  <c r="E1839" i="42" l="1"/>
  <c r="D1840" i="42"/>
  <c r="E531" i="39"/>
  <c r="D532" i="39"/>
  <c r="E1840" i="42" l="1"/>
  <c r="D1841" i="42"/>
  <c r="E532" i="39"/>
  <c r="D533" i="39"/>
  <c r="D1842" i="42" l="1"/>
  <c r="E1841" i="42"/>
  <c r="D534" i="39"/>
  <c r="E533" i="39"/>
  <c r="D1843" i="42" l="1"/>
  <c r="E1842" i="42"/>
  <c r="D535" i="39"/>
  <c r="E534" i="39"/>
  <c r="E1843" i="42" l="1"/>
  <c r="D1844" i="42"/>
  <c r="E535" i="39"/>
  <c r="D536" i="39"/>
  <c r="E1844" i="42" l="1"/>
  <c r="D1845" i="42"/>
  <c r="E536" i="39"/>
  <c r="D537" i="39"/>
  <c r="D1846" i="42" l="1"/>
  <c r="E1845" i="42"/>
  <c r="D538" i="39"/>
  <c r="E537" i="39"/>
  <c r="D1847" i="42" l="1"/>
  <c r="E1846" i="42"/>
  <c r="D539" i="39"/>
  <c r="E538" i="39"/>
  <c r="E1847" i="42" l="1"/>
  <c r="D1848" i="42"/>
  <c r="E539" i="39"/>
  <c r="D540" i="39"/>
  <c r="E1848" i="42" l="1"/>
  <c r="D1849" i="42"/>
  <c r="E540" i="39"/>
  <c r="D541" i="39"/>
  <c r="D1850" i="42" l="1"/>
  <c r="E1849" i="42"/>
  <c r="D542" i="39"/>
  <c r="E541" i="39"/>
  <c r="D1851" i="42" l="1"/>
  <c r="E1850" i="42"/>
  <c r="D543" i="39"/>
  <c r="E542" i="39"/>
  <c r="E1851" i="42" l="1"/>
  <c r="D1852" i="42"/>
  <c r="E543" i="39"/>
  <c r="D544" i="39"/>
  <c r="E1852" i="42" l="1"/>
  <c r="D1853" i="42"/>
  <c r="E544" i="39"/>
  <c r="D545" i="39"/>
  <c r="D1854" i="42" l="1"/>
  <c r="E1853" i="42"/>
  <c r="D546" i="39"/>
  <c r="E545" i="39"/>
  <c r="D1855" i="42" l="1"/>
  <c r="E1854" i="42"/>
  <c r="D547" i="39"/>
  <c r="E546" i="39"/>
  <c r="E1855" i="42" l="1"/>
  <c r="D1856" i="42"/>
  <c r="E547" i="39"/>
  <c r="D548" i="39"/>
  <c r="E1856" i="42" l="1"/>
  <c r="D1857" i="42"/>
  <c r="E548" i="39"/>
  <c r="D549" i="39"/>
  <c r="D1858" i="42" l="1"/>
  <c r="E1857" i="42"/>
  <c r="D550" i="39"/>
  <c r="E549" i="39"/>
  <c r="D1859" i="42" l="1"/>
  <c r="E1858" i="42"/>
  <c r="D551" i="39"/>
  <c r="E550" i="39"/>
  <c r="E1859" i="42" l="1"/>
  <c r="D1860" i="42"/>
  <c r="E551" i="39"/>
  <c r="D552" i="39"/>
  <c r="E1860" i="42" l="1"/>
  <c r="D1861" i="42"/>
  <c r="E552" i="39"/>
  <c r="D553" i="39"/>
  <c r="D1862" i="42" l="1"/>
  <c r="E1861" i="42"/>
  <c r="D554" i="39"/>
  <c r="E553" i="39"/>
  <c r="D1863" i="42" l="1"/>
  <c r="E1862" i="42"/>
  <c r="D555" i="39"/>
  <c r="E554" i="39"/>
  <c r="D1864" i="42" l="1"/>
  <c r="E1863" i="42"/>
  <c r="E555" i="39"/>
  <c r="D556" i="39"/>
  <c r="E1864" i="42" l="1"/>
  <c r="D1865" i="42"/>
  <c r="E556" i="39"/>
  <c r="D557" i="39"/>
  <c r="D1866" i="42" l="1"/>
  <c r="E1865" i="42"/>
  <c r="D558" i="39"/>
  <c r="E557" i="39"/>
  <c r="D1867" i="42" l="1"/>
  <c r="E1866" i="42"/>
  <c r="D559" i="39"/>
  <c r="E558" i="39"/>
  <c r="E1867" i="42" l="1"/>
  <c r="D1868" i="42"/>
  <c r="E559" i="39"/>
  <c r="D560" i="39"/>
  <c r="E1868" i="42" l="1"/>
  <c r="D1869" i="42"/>
  <c r="E560" i="39"/>
  <c r="D561" i="39"/>
  <c r="D1870" i="42" l="1"/>
  <c r="E1869" i="42"/>
  <c r="D562" i="39"/>
  <c r="E561" i="39"/>
  <c r="D1871" i="42" l="1"/>
  <c r="E1870" i="42"/>
  <c r="D563" i="39"/>
  <c r="E562" i="39"/>
  <c r="E1871" i="42" l="1"/>
  <c r="D1872" i="42"/>
  <c r="E563" i="39"/>
  <c r="D564" i="39"/>
  <c r="D1873" i="42" l="1"/>
  <c r="E1872" i="42"/>
  <c r="E564" i="39"/>
  <c r="D565" i="39"/>
  <c r="D1874" i="42" l="1"/>
  <c r="E1873" i="42"/>
  <c r="D566" i="39"/>
  <c r="E565" i="39"/>
  <c r="E1874" i="42" l="1"/>
  <c r="D1875" i="42"/>
  <c r="D567" i="39"/>
  <c r="E566" i="39"/>
  <c r="E1875" i="42" l="1"/>
  <c r="D1876" i="42"/>
  <c r="E567" i="39"/>
  <c r="D568" i="39"/>
  <c r="D1877" i="42" l="1"/>
  <c r="E1876" i="42"/>
  <c r="E568" i="39"/>
  <c r="D569" i="39"/>
  <c r="D1878" i="42" l="1"/>
  <c r="E1877" i="42"/>
  <c r="D570" i="39"/>
  <c r="E569" i="39"/>
  <c r="E1878" i="42" l="1"/>
  <c r="D1879" i="42"/>
  <c r="D571" i="39"/>
  <c r="E570" i="39"/>
  <c r="E1879" i="42" l="1"/>
  <c r="D1880" i="42"/>
  <c r="E571" i="39"/>
  <c r="D572" i="39"/>
  <c r="D1881" i="42" l="1"/>
  <c r="E1880" i="42"/>
  <c r="E572" i="39"/>
  <c r="D573" i="39"/>
  <c r="D1882" i="42" l="1"/>
  <c r="E1881" i="42"/>
  <c r="D574" i="39"/>
  <c r="E573" i="39"/>
  <c r="E1882" i="42" l="1"/>
  <c r="D1883" i="42"/>
  <c r="D575" i="39"/>
  <c r="E574" i="39"/>
  <c r="E1883" i="42" l="1"/>
  <c r="D1884" i="42"/>
  <c r="E575" i="39"/>
  <c r="D576" i="39"/>
  <c r="D1885" i="42" l="1"/>
  <c r="E1884" i="42"/>
  <c r="E576" i="39"/>
  <c r="D577" i="39"/>
  <c r="D1886" i="42" l="1"/>
  <c r="E1885" i="42"/>
  <c r="D578" i="39"/>
  <c r="E577" i="39"/>
  <c r="E1886" i="42" l="1"/>
  <c r="D1887" i="42"/>
  <c r="D579" i="39"/>
  <c r="E578" i="39"/>
  <c r="E1887" i="42" l="1"/>
  <c r="D1888" i="42"/>
  <c r="E579" i="39"/>
  <c r="D580" i="39"/>
  <c r="D1889" i="42" l="1"/>
  <c r="E1888" i="42"/>
  <c r="E580" i="39"/>
  <c r="D581" i="39"/>
  <c r="D1890" i="42" l="1"/>
  <c r="E1889" i="42"/>
  <c r="D582" i="39"/>
  <c r="E581" i="39"/>
  <c r="E1890" i="42" l="1"/>
  <c r="D1891" i="42"/>
  <c r="D583" i="39"/>
  <c r="E582" i="39"/>
  <c r="D1892" i="42" l="1"/>
  <c r="E1891" i="42"/>
  <c r="E583" i="39"/>
  <c r="D584" i="39"/>
  <c r="E1892" i="42" l="1"/>
  <c r="D1893" i="42"/>
  <c r="E584" i="39"/>
  <c r="D585" i="39"/>
  <c r="E1893" i="42" l="1"/>
  <c r="D1894" i="42"/>
  <c r="D586" i="39"/>
  <c r="E585" i="39"/>
  <c r="D1895" i="42" l="1"/>
  <c r="E1894" i="42"/>
  <c r="D587" i="39"/>
  <c r="E586" i="39"/>
  <c r="D1896" i="42" l="1"/>
  <c r="E1895" i="42"/>
  <c r="E587" i="39"/>
  <c r="D588" i="39"/>
  <c r="D1897" i="42" l="1"/>
  <c r="E1896" i="42"/>
  <c r="E588" i="39"/>
  <c r="D589" i="39"/>
  <c r="E1897" i="42" l="1"/>
  <c r="D1898" i="42"/>
  <c r="D590" i="39"/>
  <c r="E589" i="39"/>
  <c r="D1899" i="42" l="1"/>
  <c r="E1898" i="42"/>
  <c r="D591" i="39"/>
  <c r="E590" i="39"/>
  <c r="D1900" i="42" l="1"/>
  <c r="E1899" i="42"/>
  <c r="E591" i="39"/>
  <c r="D592" i="39"/>
  <c r="D1901" i="42" l="1"/>
  <c r="E1900" i="42"/>
  <c r="E592" i="39"/>
  <c r="D593" i="39"/>
  <c r="E1901" i="42" l="1"/>
  <c r="D1902" i="42"/>
  <c r="D594" i="39"/>
  <c r="E593" i="39"/>
  <c r="D1903" i="42" l="1"/>
  <c r="E1902" i="42"/>
  <c r="D595" i="39"/>
  <c r="E594" i="39"/>
  <c r="D1904" i="42" l="1"/>
  <c r="E1903" i="42"/>
  <c r="E595" i="39"/>
  <c r="D596" i="39"/>
  <c r="E1904" i="42" l="1"/>
  <c r="D1905" i="42"/>
  <c r="E596" i="39"/>
  <c r="D597" i="39"/>
  <c r="E1905" i="42" l="1"/>
  <c r="D1906" i="42"/>
  <c r="D598" i="39"/>
  <c r="E597" i="39"/>
  <c r="E1906" i="42" l="1"/>
  <c r="D1907" i="42"/>
  <c r="D599" i="39"/>
  <c r="E598" i="39"/>
  <c r="D1908" i="42" l="1"/>
  <c r="E1907" i="42"/>
  <c r="E599" i="39"/>
  <c r="D600" i="39"/>
  <c r="E1908" i="42" l="1"/>
  <c r="D1909" i="42"/>
  <c r="E600" i="39"/>
  <c r="D601" i="39"/>
  <c r="E1909" i="42" l="1"/>
  <c r="D1910" i="42"/>
  <c r="D602" i="39"/>
  <c r="E601" i="39"/>
  <c r="D1911" i="42" l="1"/>
  <c r="E1910" i="42"/>
  <c r="D603" i="39"/>
  <c r="E602" i="39"/>
  <c r="D1912" i="42" l="1"/>
  <c r="E1911" i="42"/>
  <c r="E603" i="39"/>
  <c r="D604" i="39"/>
  <c r="D1913" i="42" l="1"/>
  <c r="E1912" i="42"/>
  <c r="E604" i="39"/>
  <c r="D605" i="39"/>
  <c r="E1913" i="42" l="1"/>
  <c r="D1914" i="42"/>
  <c r="D606" i="39"/>
  <c r="E605" i="39"/>
  <c r="D1915" i="42" l="1"/>
  <c r="E1914" i="42"/>
  <c r="D607" i="39"/>
  <c r="E606" i="39"/>
  <c r="D1916" i="42" l="1"/>
  <c r="E1915" i="42"/>
  <c r="E607" i="39"/>
  <c r="D608" i="39"/>
  <c r="D1917" i="42" l="1"/>
  <c r="E1916" i="42"/>
  <c r="E608" i="39"/>
  <c r="D609" i="39"/>
  <c r="E1917" i="42" l="1"/>
  <c r="D1918" i="42"/>
  <c r="D610" i="39"/>
  <c r="E609" i="39"/>
  <c r="D1919" i="42" l="1"/>
  <c r="E1918" i="42"/>
  <c r="D611" i="39"/>
  <c r="E610" i="39"/>
  <c r="D1920" i="42" l="1"/>
  <c r="E1919" i="42"/>
  <c r="E611" i="39"/>
  <c r="D612" i="39"/>
  <c r="E1920" i="42" l="1"/>
  <c r="D1921" i="42"/>
  <c r="E612" i="39"/>
  <c r="D613" i="39"/>
  <c r="E1921" i="42" l="1"/>
  <c r="D1922" i="42"/>
  <c r="D614" i="39"/>
  <c r="E613" i="39"/>
  <c r="E1922" i="42" l="1"/>
  <c r="D1923" i="42"/>
  <c r="D615" i="39"/>
  <c r="E614" i="39"/>
  <c r="D1924" i="42" l="1"/>
  <c r="E1923" i="42"/>
  <c r="E615" i="39"/>
  <c r="D616" i="39"/>
  <c r="E1924" i="42" l="1"/>
  <c r="D1925" i="42"/>
  <c r="E616" i="39"/>
  <c r="D617" i="39"/>
  <c r="E1925" i="42" l="1"/>
  <c r="D1926" i="42"/>
  <c r="D618" i="39"/>
  <c r="E617" i="39"/>
  <c r="D1927" i="42" l="1"/>
  <c r="E1926" i="42"/>
  <c r="D619" i="39"/>
  <c r="E618" i="39"/>
  <c r="D1928" i="42" l="1"/>
  <c r="E1927" i="42"/>
  <c r="E619" i="39"/>
  <c r="D620" i="39"/>
  <c r="D1929" i="42" l="1"/>
  <c r="E1928" i="42"/>
  <c r="E620" i="39"/>
  <c r="D621" i="39"/>
  <c r="E1929" i="42" l="1"/>
  <c r="D1930" i="42"/>
  <c r="D622" i="39"/>
  <c r="E621" i="39"/>
  <c r="D1931" i="42" l="1"/>
  <c r="E1930" i="42"/>
  <c r="D623" i="39"/>
  <c r="E622" i="39"/>
  <c r="D1932" i="42" l="1"/>
  <c r="E1931" i="42"/>
  <c r="E623" i="39"/>
  <c r="D624" i="39"/>
  <c r="D1933" i="42" l="1"/>
  <c r="E1932" i="42"/>
  <c r="E624" i="39"/>
  <c r="D625" i="39"/>
  <c r="E1933" i="42" l="1"/>
  <c r="D1934" i="42"/>
  <c r="D626" i="39"/>
  <c r="E625" i="39"/>
  <c r="D1935" i="42" l="1"/>
  <c r="E1934" i="42"/>
  <c r="D627" i="39"/>
  <c r="E626" i="39"/>
  <c r="D1936" i="42" l="1"/>
  <c r="E1935" i="42"/>
  <c r="E627" i="39"/>
  <c r="D628" i="39"/>
  <c r="E1936" i="42" l="1"/>
  <c r="D1937" i="42"/>
  <c r="E628" i="39"/>
  <c r="D629" i="39"/>
  <c r="E1937" i="42" l="1"/>
  <c r="D1938" i="42"/>
  <c r="D630" i="39"/>
  <c r="E629" i="39"/>
  <c r="E1938" i="42" l="1"/>
  <c r="D1939" i="42"/>
  <c r="D631" i="39"/>
  <c r="E630" i="39"/>
  <c r="D1940" i="42" l="1"/>
  <c r="E1939" i="42"/>
  <c r="E631" i="39"/>
  <c r="D632" i="39"/>
  <c r="E1940" i="42" l="1"/>
  <c r="D1941" i="42"/>
  <c r="E632" i="39"/>
  <c r="D633" i="39"/>
  <c r="E1941" i="42" l="1"/>
  <c r="D1942" i="42"/>
  <c r="D634" i="39"/>
  <c r="E633" i="39"/>
  <c r="D1943" i="42" l="1"/>
  <c r="E1942" i="42"/>
  <c r="D635" i="39"/>
  <c r="E634" i="39"/>
  <c r="D1944" i="42" l="1"/>
  <c r="E1943" i="42"/>
  <c r="E635" i="39"/>
  <c r="D636" i="39"/>
  <c r="D1945" i="42" l="1"/>
  <c r="E1944" i="42"/>
  <c r="E636" i="39"/>
  <c r="D637" i="39"/>
  <c r="E1945" i="42" l="1"/>
  <c r="D1946" i="42"/>
  <c r="D638" i="39"/>
  <c r="E637" i="39"/>
  <c r="D1947" i="42" l="1"/>
  <c r="E1946" i="42"/>
  <c r="D639" i="39"/>
  <c r="E638" i="39"/>
  <c r="D1948" i="42" l="1"/>
  <c r="E1947" i="42"/>
  <c r="E639" i="39"/>
  <c r="D640" i="39"/>
  <c r="D1949" i="42" l="1"/>
  <c r="E1948" i="42"/>
  <c r="E640" i="39"/>
  <c r="D641" i="39"/>
  <c r="E1949" i="42" l="1"/>
  <c r="D1950" i="42"/>
  <c r="D642" i="39"/>
  <c r="E641" i="39"/>
  <c r="D1951" i="42" l="1"/>
  <c r="E1950" i="42"/>
  <c r="D643" i="39"/>
  <c r="E642" i="39"/>
  <c r="D1952" i="42" l="1"/>
  <c r="E1951" i="42"/>
  <c r="E643" i="39"/>
  <c r="D644" i="39"/>
  <c r="E1952" i="42" l="1"/>
  <c r="D1953" i="42"/>
  <c r="E644" i="39"/>
  <c r="D645" i="39"/>
  <c r="E1953" i="42" l="1"/>
  <c r="D1954" i="42"/>
  <c r="D646" i="39"/>
  <c r="E645" i="39"/>
  <c r="E1954" i="42" l="1"/>
  <c r="D1955" i="42"/>
  <c r="D647" i="39"/>
  <c r="E646" i="39"/>
  <c r="D1956" i="42" l="1"/>
  <c r="E1955" i="42"/>
  <c r="E647" i="39"/>
  <c r="D648" i="39"/>
  <c r="E1956" i="42" l="1"/>
  <c r="D1957" i="42"/>
  <c r="E648" i="39"/>
  <c r="D649" i="39"/>
  <c r="E1957" i="42" l="1"/>
  <c r="D1958" i="42"/>
  <c r="D650" i="39"/>
  <c r="E649" i="39"/>
  <c r="D1959" i="42" l="1"/>
  <c r="E1958" i="42"/>
  <c r="D651" i="39"/>
  <c r="E650" i="39"/>
  <c r="D1960" i="42" l="1"/>
  <c r="E1959" i="42"/>
  <c r="E651" i="39"/>
  <c r="D652" i="39"/>
  <c r="D1961" i="42" l="1"/>
  <c r="E1960" i="42"/>
  <c r="E652" i="39"/>
  <c r="D653" i="39"/>
  <c r="E1961" i="42" l="1"/>
  <c r="D1962" i="42"/>
  <c r="D654" i="39"/>
  <c r="E653" i="39"/>
  <c r="D1963" i="42" l="1"/>
  <c r="E1962" i="42"/>
  <c r="D655" i="39"/>
  <c r="E654" i="39"/>
  <c r="D1964" i="42" l="1"/>
  <c r="E1963" i="42"/>
  <c r="E655" i="39"/>
  <c r="D656" i="39"/>
  <c r="D1965" i="42" l="1"/>
  <c r="E1964" i="42"/>
  <c r="E656" i="39"/>
  <c r="D657" i="39"/>
  <c r="E1965" i="42" l="1"/>
  <c r="D1966" i="42"/>
  <c r="D658" i="39"/>
  <c r="E657" i="39"/>
  <c r="D1967" i="42" l="1"/>
  <c r="E1966" i="42"/>
  <c r="D659" i="39"/>
  <c r="E658" i="39"/>
  <c r="D1968" i="42" l="1"/>
  <c r="E1967" i="42"/>
  <c r="E659" i="39"/>
  <c r="D660" i="39"/>
  <c r="E1968" i="42" l="1"/>
  <c r="D1969" i="42"/>
  <c r="E660" i="39"/>
  <c r="D661" i="39"/>
  <c r="E1969" i="42" l="1"/>
  <c r="D1970" i="42"/>
  <c r="D662" i="39"/>
  <c r="E661" i="39"/>
  <c r="E1970" i="42" l="1"/>
  <c r="D1971" i="42"/>
  <c r="D663" i="39"/>
  <c r="E662" i="39"/>
  <c r="D1972" i="42" l="1"/>
  <c r="E1971" i="42"/>
  <c r="E663" i="39"/>
  <c r="D664" i="39"/>
  <c r="E1972" i="42" l="1"/>
  <c r="D1973" i="42"/>
  <c r="E664" i="39"/>
  <c r="D665" i="39"/>
  <c r="E1973" i="42" l="1"/>
  <c r="D1974" i="42"/>
  <c r="D666" i="39"/>
  <c r="E665" i="39"/>
  <c r="D1975" i="42" l="1"/>
  <c r="E1974" i="42"/>
  <c r="D667" i="39"/>
  <c r="E666" i="39"/>
  <c r="D1976" i="42" l="1"/>
  <c r="E1975" i="42"/>
  <c r="E667" i="39"/>
  <c r="D668" i="39"/>
  <c r="D1977" i="42" l="1"/>
  <c r="E1976" i="42"/>
  <c r="E668" i="39"/>
  <c r="D669" i="39"/>
  <c r="E1977" i="42" l="1"/>
  <c r="D1978" i="42"/>
  <c r="D670" i="39"/>
  <c r="E669" i="39"/>
  <c r="D1979" i="42" l="1"/>
  <c r="E1978" i="42"/>
  <c r="D671" i="39"/>
  <c r="E670" i="39"/>
  <c r="D1980" i="42" l="1"/>
  <c r="E1979" i="42"/>
  <c r="D672" i="39"/>
  <c r="E671" i="39"/>
  <c r="D1981" i="42" l="1"/>
  <c r="E1980" i="42"/>
  <c r="E672" i="39"/>
  <c r="D673" i="39"/>
  <c r="E1981" i="42" l="1"/>
  <c r="D1982" i="42"/>
  <c r="D674" i="39"/>
  <c r="E673" i="39"/>
  <c r="D1983" i="42" l="1"/>
  <c r="E1982" i="42"/>
  <c r="D675" i="39"/>
  <c r="E674" i="39"/>
  <c r="D1984" i="42" l="1"/>
  <c r="E1983" i="42"/>
  <c r="D676" i="39"/>
  <c r="E675" i="39"/>
  <c r="E1984" i="42" l="1"/>
  <c r="D1985" i="42"/>
  <c r="E676" i="39"/>
  <c r="D677" i="39"/>
  <c r="E1985" i="42" l="1"/>
  <c r="D1986" i="42"/>
  <c r="D678" i="39"/>
  <c r="E677" i="39"/>
  <c r="E1986" i="42" l="1"/>
  <c r="D1987" i="42"/>
  <c r="D679" i="39"/>
  <c r="E678" i="39"/>
  <c r="D1988" i="42" l="1"/>
  <c r="E1987" i="42"/>
  <c r="E679" i="39"/>
  <c r="D680" i="39"/>
  <c r="E1988" i="42" l="1"/>
  <c r="D1989" i="42"/>
  <c r="E680" i="39"/>
  <c r="D681" i="39"/>
  <c r="E1989" i="42" l="1"/>
  <c r="D1990" i="42"/>
  <c r="E681" i="39"/>
  <c r="D682" i="39"/>
  <c r="D1991" i="42" l="1"/>
  <c r="E1990" i="42"/>
  <c r="D683" i="39"/>
  <c r="E682" i="39"/>
  <c r="D1992" i="42" l="1"/>
  <c r="E1991" i="42"/>
  <c r="E683" i="39"/>
  <c r="D684" i="39"/>
  <c r="D1993" i="42" l="1"/>
  <c r="E1992" i="42"/>
  <c r="E684" i="39"/>
  <c r="D685" i="39"/>
  <c r="E1993" i="42" l="1"/>
  <c r="D1994" i="42"/>
  <c r="D686" i="39"/>
  <c r="E685" i="39"/>
  <c r="D1995" i="42" l="1"/>
  <c r="E1994" i="42"/>
  <c r="D687" i="39"/>
  <c r="E686" i="39"/>
  <c r="D1996" i="42" l="1"/>
  <c r="E1995" i="42"/>
  <c r="D688" i="39"/>
  <c r="E687" i="39"/>
  <c r="D1997" i="42" l="1"/>
  <c r="E1996" i="42"/>
  <c r="E688" i="39"/>
  <c r="D689" i="39"/>
  <c r="E1997" i="42" l="1"/>
  <c r="D1998" i="42"/>
  <c r="D690" i="39"/>
  <c r="E689" i="39"/>
  <c r="D1999" i="42" l="1"/>
  <c r="E1998" i="42"/>
  <c r="D691" i="39"/>
  <c r="E690" i="39"/>
  <c r="D2000" i="42" l="1"/>
  <c r="E1999" i="42"/>
  <c r="D692" i="39"/>
  <c r="E691" i="39"/>
  <c r="E2000" i="42" l="1"/>
  <c r="D2001" i="42"/>
  <c r="E692" i="39"/>
  <c r="D693" i="39"/>
  <c r="E2001" i="42" l="1"/>
  <c r="D2002" i="42"/>
  <c r="E2002" i="42" s="1"/>
  <c r="M2" i="42" s="1"/>
  <c r="M4" i="42" s="1"/>
  <c r="D694" i="39"/>
  <c r="E693" i="39"/>
  <c r="D695" i="39" l="1"/>
  <c r="E694" i="39"/>
  <c r="E695" i="39" l="1"/>
  <c r="D696" i="39"/>
  <c r="E696" i="39" l="1"/>
  <c r="D697" i="39"/>
  <c r="E697" i="39" l="1"/>
  <c r="D698" i="39"/>
  <c r="D699" i="39" l="1"/>
  <c r="E698" i="39"/>
  <c r="E699" i="39" l="1"/>
  <c r="D700" i="39"/>
  <c r="E700" i="39" l="1"/>
  <c r="D701" i="39"/>
  <c r="D702" i="39" l="1"/>
  <c r="E701" i="39"/>
  <c r="D703" i="39" l="1"/>
  <c r="E702" i="39"/>
  <c r="D704" i="39" l="1"/>
  <c r="E703" i="39"/>
  <c r="E704" i="39" l="1"/>
  <c r="D705" i="39"/>
  <c r="D706" i="39" l="1"/>
  <c r="E705" i="39"/>
  <c r="D707" i="39" l="1"/>
  <c r="E706" i="39"/>
  <c r="D708" i="39" l="1"/>
  <c r="E707" i="39"/>
  <c r="E708" i="39" l="1"/>
  <c r="D709" i="39"/>
  <c r="D710" i="39" l="1"/>
  <c r="E709" i="39"/>
  <c r="D711" i="39" l="1"/>
  <c r="E710" i="39"/>
  <c r="D712" i="39" l="1"/>
  <c r="E711" i="39"/>
  <c r="E712" i="39" l="1"/>
  <c r="D713" i="39"/>
  <c r="E713" i="39" l="1"/>
  <c r="D714" i="39"/>
  <c r="D715" i="39" l="1"/>
  <c r="E714" i="39"/>
  <c r="D716" i="39" l="1"/>
  <c r="E715" i="39"/>
  <c r="E716" i="39" l="1"/>
  <c r="D717" i="39"/>
  <c r="E717" i="39" l="1"/>
  <c r="D718" i="39"/>
  <c r="D719" i="39" l="1"/>
  <c r="E718" i="39"/>
  <c r="D720" i="39" l="1"/>
  <c r="E719" i="39"/>
  <c r="E720" i="39" l="1"/>
  <c r="D721" i="39"/>
  <c r="E721" i="39" l="1"/>
  <c r="D722" i="39"/>
  <c r="D723" i="39" l="1"/>
  <c r="E722" i="39"/>
  <c r="D724" i="39" l="1"/>
  <c r="E723" i="39"/>
  <c r="E724" i="39" l="1"/>
  <c r="D725" i="39"/>
  <c r="E725" i="39" l="1"/>
  <c r="D726" i="39"/>
  <c r="D727" i="39" l="1"/>
  <c r="E726" i="39"/>
  <c r="D728" i="39" l="1"/>
  <c r="E727" i="39"/>
  <c r="E728" i="39" l="1"/>
  <c r="D729" i="39"/>
  <c r="E729" i="39" l="1"/>
  <c r="D730" i="39"/>
  <c r="D731" i="39" l="1"/>
  <c r="E730" i="39"/>
  <c r="D732" i="39" l="1"/>
  <c r="E731" i="39"/>
  <c r="E732" i="39" l="1"/>
  <c r="D733" i="39"/>
  <c r="E733" i="39" l="1"/>
  <c r="D734" i="39"/>
  <c r="D735" i="39" l="1"/>
  <c r="E734" i="39"/>
  <c r="D736" i="39" l="1"/>
  <c r="E735" i="39"/>
  <c r="E736" i="39" l="1"/>
  <c r="D737" i="39"/>
  <c r="E737" i="39" l="1"/>
  <c r="D738" i="39"/>
  <c r="D739" i="39" l="1"/>
  <c r="E738" i="39"/>
  <c r="D740" i="39" l="1"/>
  <c r="E739" i="39"/>
  <c r="E740" i="39" l="1"/>
  <c r="D741" i="39"/>
  <c r="E741" i="39" l="1"/>
  <c r="D742" i="39"/>
  <c r="D743" i="39" l="1"/>
  <c r="E742" i="39"/>
  <c r="D744" i="39" l="1"/>
  <c r="E743" i="39"/>
  <c r="E744" i="39" l="1"/>
  <c r="D745" i="39"/>
  <c r="E745" i="39" l="1"/>
  <c r="D746" i="39"/>
  <c r="D747" i="39" l="1"/>
  <c r="E746" i="39"/>
  <c r="D748" i="39" l="1"/>
  <c r="E747" i="39"/>
  <c r="E748" i="39" l="1"/>
  <c r="D749" i="39"/>
  <c r="E749" i="39" l="1"/>
  <c r="D750" i="39"/>
  <c r="D751" i="39" l="1"/>
  <c r="E750" i="39"/>
  <c r="D752" i="39" l="1"/>
  <c r="E751" i="39"/>
  <c r="E752" i="39" l="1"/>
  <c r="D753" i="39"/>
  <c r="E753" i="39" l="1"/>
  <c r="D754" i="39"/>
  <c r="D755" i="39" l="1"/>
  <c r="E754" i="39"/>
  <c r="D756" i="39" l="1"/>
  <c r="E755" i="39"/>
  <c r="E756" i="39" l="1"/>
  <c r="D757" i="39"/>
  <c r="E757" i="39" l="1"/>
  <c r="D758" i="39"/>
  <c r="D759" i="39" l="1"/>
  <c r="E758" i="39"/>
  <c r="D760" i="39" l="1"/>
  <c r="E759" i="39"/>
  <c r="E760" i="39" l="1"/>
  <c r="D761" i="39"/>
  <c r="E761" i="39" l="1"/>
  <c r="D762" i="39"/>
  <c r="D763" i="39" l="1"/>
  <c r="E762" i="39"/>
  <c r="D764" i="39" l="1"/>
  <c r="E763" i="39"/>
  <c r="E764" i="39" l="1"/>
  <c r="D765" i="39"/>
  <c r="E765" i="39" l="1"/>
  <c r="D766" i="39"/>
  <c r="D767" i="39" l="1"/>
  <c r="E766" i="39"/>
  <c r="D768" i="39" l="1"/>
  <c r="E767" i="39"/>
  <c r="E768" i="39" l="1"/>
  <c r="D769" i="39"/>
  <c r="E769" i="39" l="1"/>
  <c r="D770" i="39"/>
  <c r="D771" i="39" l="1"/>
  <c r="E770" i="39"/>
  <c r="D772" i="39" l="1"/>
  <c r="E771" i="39"/>
  <c r="E772" i="39" l="1"/>
  <c r="D773" i="39"/>
  <c r="E773" i="39" l="1"/>
  <c r="D774" i="39"/>
  <c r="D775" i="39" l="1"/>
  <c r="E774" i="39"/>
  <c r="D776" i="39" l="1"/>
  <c r="E775" i="39"/>
  <c r="E776" i="39" l="1"/>
  <c r="D777" i="39"/>
  <c r="E777" i="39" l="1"/>
  <c r="D778" i="39"/>
  <c r="D779" i="39" l="1"/>
  <c r="E778" i="39"/>
  <c r="D780" i="39" l="1"/>
  <c r="E779" i="39"/>
  <c r="E780" i="39" l="1"/>
  <c r="D781" i="39"/>
  <c r="E781" i="39" l="1"/>
  <c r="D782" i="39"/>
  <c r="D783" i="39" l="1"/>
  <c r="E782" i="39"/>
  <c r="D784" i="39" l="1"/>
  <c r="E783" i="39"/>
  <c r="E784" i="39" l="1"/>
  <c r="D785" i="39"/>
  <c r="E785" i="39" l="1"/>
  <c r="D786" i="39"/>
  <c r="D787" i="39" l="1"/>
  <c r="E786" i="39"/>
  <c r="D788" i="39" l="1"/>
  <c r="E787" i="39"/>
  <c r="E788" i="39" l="1"/>
  <c r="D789" i="39"/>
  <c r="E789" i="39" l="1"/>
  <c r="D790" i="39"/>
  <c r="D791" i="39" l="1"/>
  <c r="E790" i="39"/>
  <c r="D792" i="39" l="1"/>
  <c r="E791" i="39"/>
  <c r="E792" i="39" l="1"/>
  <c r="D793" i="39"/>
  <c r="E793" i="39" l="1"/>
  <c r="D794" i="39"/>
  <c r="D795" i="39" l="1"/>
  <c r="E794" i="39"/>
  <c r="D796" i="39" l="1"/>
  <c r="E795" i="39"/>
  <c r="E796" i="39" l="1"/>
  <c r="D797" i="39"/>
  <c r="E797" i="39" l="1"/>
  <c r="D798" i="39"/>
  <c r="D799" i="39" l="1"/>
  <c r="E798" i="39"/>
  <c r="D800" i="39" l="1"/>
  <c r="E799" i="39"/>
  <c r="E800" i="39" l="1"/>
  <c r="D801" i="39"/>
  <c r="E801" i="39" l="1"/>
  <c r="D802" i="39"/>
  <c r="D803" i="39" l="1"/>
  <c r="E802" i="39"/>
  <c r="D804" i="39" l="1"/>
  <c r="E803" i="39"/>
  <c r="E804" i="39" l="1"/>
  <c r="D805" i="39"/>
  <c r="E805" i="39" l="1"/>
  <c r="D806" i="39"/>
  <c r="D807" i="39" l="1"/>
  <c r="E806" i="39"/>
  <c r="D808" i="39" l="1"/>
  <c r="E807" i="39"/>
  <c r="E808" i="39" l="1"/>
  <c r="D809" i="39"/>
  <c r="E809" i="39" l="1"/>
  <c r="D810" i="39"/>
  <c r="D811" i="39" l="1"/>
  <c r="E810" i="39"/>
  <c r="D812" i="39" l="1"/>
  <c r="E811" i="39"/>
  <c r="E812" i="39" l="1"/>
  <c r="D813" i="39"/>
  <c r="E813" i="39" l="1"/>
  <c r="D814" i="39"/>
  <c r="D815" i="39" l="1"/>
  <c r="E814" i="39"/>
  <c r="D816" i="39" l="1"/>
  <c r="E815" i="39"/>
  <c r="E816" i="39" l="1"/>
  <c r="D817" i="39"/>
  <c r="E817" i="39" l="1"/>
  <c r="D818" i="39"/>
  <c r="D819" i="39" l="1"/>
  <c r="E818" i="39"/>
  <c r="D820" i="39" l="1"/>
  <c r="E819" i="39"/>
  <c r="E820" i="39" l="1"/>
  <c r="D821" i="39"/>
  <c r="E821" i="39" l="1"/>
  <c r="D822" i="39"/>
  <c r="D823" i="39" l="1"/>
  <c r="E822" i="39"/>
  <c r="D824" i="39" l="1"/>
  <c r="E823" i="39"/>
  <c r="E824" i="39" l="1"/>
  <c r="D825" i="39"/>
  <c r="E825" i="39" l="1"/>
  <c r="D826" i="39"/>
  <c r="D827" i="39" l="1"/>
  <c r="E826" i="39"/>
  <c r="D828" i="39" l="1"/>
  <c r="E827" i="39"/>
  <c r="E828" i="39" l="1"/>
  <c r="D829" i="39"/>
  <c r="E829" i="39" l="1"/>
  <c r="D830" i="39"/>
  <c r="D831" i="39" l="1"/>
  <c r="E830" i="39"/>
  <c r="D832" i="39" l="1"/>
  <c r="E831" i="39"/>
  <c r="E832" i="39" l="1"/>
  <c r="D833" i="39"/>
  <c r="D834" i="39" l="1"/>
  <c r="E833" i="39"/>
  <c r="E834" i="39" l="1"/>
  <c r="D835" i="39"/>
  <c r="E835" i="39" l="1"/>
  <c r="D836" i="39"/>
  <c r="D837" i="39" l="1"/>
  <c r="E836" i="39"/>
  <c r="D838" i="39" l="1"/>
  <c r="E837" i="39"/>
  <c r="D839" i="39" l="1"/>
  <c r="E838" i="39"/>
  <c r="E839" i="39" l="1"/>
  <c r="D840" i="39"/>
  <c r="D841" i="39" l="1"/>
  <c r="E840" i="39"/>
  <c r="D842" i="39" l="1"/>
  <c r="E841" i="39"/>
  <c r="D843" i="39" l="1"/>
  <c r="E842" i="39"/>
  <c r="E843" i="39" l="1"/>
  <c r="D844" i="39"/>
  <c r="D845" i="39" l="1"/>
  <c r="E844" i="39"/>
  <c r="D846" i="39" l="1"/>
  <c r="E845" i="39"/>
  <c r="E846" i="39" l="1"/>
  <c r="D847" i="39"/>
  <c r="E847" i="39" l="1"/>
  <c r="D848" i="39"/>
  <c r="E848" i="39" l="1"/>
  <c r="D849" i="39"/>
  <c r="D850" i="39" l="1"/>
  <c r="E849" i="39"/>
  <c r="E850" i="39" l="1"/>
  <c r="D851" i="39"/>
  <c r="E851" i="39" l="1"/>
  <c r="D852" i="39"/>
  <c r="D853" i="39" l="1"/>
  <c r="E852" i="39"/>
  <c r="D854" i="39" l="1"/>
  <c r="E853" i="39"/>
  <c r="D855" i="39" l="1"/>
  <c r="E854" i="39"/>
  <c r="E855" i="39" l="1"/>
  <c r="D856" i="39"/>
  <c r="D857" i="39" l="1"/>
  <c r="E856" i="39"/>
  <c r="D858" i="39" l="1"/>
  <c r="E857" i="39"/>
  <c r="D859" i="39" l="1"/>
  <c r="E858" i="39"/>
  <c r="E859" i="39" l="1"/>
  <c r="D860" i="39"/>
  <c r="D861" i="39" l="1"/>
  <c r="E860" i="39"/>
  <c r="D862" i="39" l="1"/>
  <c r="E861" i="39"/>
  <c r="E862" i="39" l="1"/>
  <c r="D863" i="39"/>
  <c r="E863" i="39" l="1"/>
  <c r="D864" i="39"/>
  <c r="E864" i="39" l="1"/>
  <c r="D865" i="39"/>
  <c r="D866" i="39" l="1"/>
  <c r="E865" i="39"/>
  <c r="E866" i="39" l="1"/>
  <c r="D867" i="39"/>
  <c r="E867" i="39" l="1"/>
  <c r="D868" i="39"/>
  <c r="D869" i="39" l="1"/>
  <c r="E868" i="39"/>
  <c r="D870" i="39" l="1"/>
  <c r="E869" i="39"/>
  <c r="D871" i="39" l="1"/>
  <c r="E870" i="39"/>
  <c r="E871" i="39" l="1"/>
  <c r="D872" i="39"/>
  <c r="D873" i="39" l="1"/>
  <c r="E872" i="39"/>
  <c r="D874" i="39" l="1"/>
  <c r="E873" i="39"/>
  <c r="D875" i="39" l="1"/>
  <c r="E874" i="39"/>
  <c r="E875" i="39" l="1"/>
  <c r="D876" i="39"/>
  <c r="D877" i="39" l="1"/>
  <c r="E876" i="39"/>
  <c r="D878" i="39" l="1"/>
  <c r="E877" i="39"/>
  <c r="E878" i="39" l="1"/>
  <c r="D879" i="39"/>
  <c r="E879" i="39" l="1"/>
  <c r="D880" i="39"/>
  <c r="E880" i="39" l="1"/>
  <c r="D881" i="39"/>
  <c r="D882" i="39" l="1"/>
  <c r="E881" i="39"/>
  <c r="E882" i="39" l="1"/>
  <c r="D883" i="39"/>
  <c r="E883" i="39" l="1"/>
  <c r="D884" i="39"/>
  <c r="D885" i="39" l="1"/>
  <c r="E884" i="39"/>
  <c r="D886" i="39" l="1"/>
  <c r="E885" i="39"/>
  <c r="D887" i="39" l="1"/>
  <c r="E886" i="39"/>
  <c r="E887" i="39" l="1"/>
  <c r="D888" i="39"/>
  <c r="D889" i="39" l="1"/>
  <c r="E888" i="39"/>
  <c r="D890" i="39" l="1"/>
  <c r="E889" i="39"/>
  <c r="D891" i="39" l="1"/>
  <c r="E890" i="39"/>
  <c r="E891" i="39" l="1"/>
  <c r="D892" i="39"/>
  <c r="D893" i="39" l="1"/>
  <c r="E892" i="39"/>
  <c r="D894" i="39" l="1"/>
  <c r="E893" i="39"/>
  <c r="E894" i="39" l="1"/>
  <c r="D895" i="39"/>
  <c r="E895" i="39" l="1"/>
  <c r="D896" i="39"/>
  <c r="E896" i="39" l="1"/>
  <c r="D897" i="39"/>
  <c r="D898" i="39" l="1"/>
  <c r="E897" i="39"/>
  <c r="E898" i="39" l="1"/>
  <c r="D899" i="39"/>
  <c r="E899" i="39" l="1"/>
  <c r="D900" i="39"/>
  <c r="D901" i="39" l="1"/>
  <c r="E900" i="39"/>
  <c r="D902" i="39" l="1"/>
  <c r="E901" i="39"/>
  <c r="D903" i="39" l="1"/>
  <c r="E902" i="39"/>
  <c r="E903" i="39" l="1"/>
  <c r="D904" i="39"/>
  <c r="D905" i="39" l="1"/>
  <c r="E904" i="39"/>
  <c r="D906" i="39" l="1"/>
  <c r="E905" i="39"/>
  <c r="D907" i="39" l="1"/>
  <c r="E906" i="39"/>
  <c r="E907" i="39" l="1"/>
  <c r="D908" i="39"/>
  <c r="D909" i="39" l="1"/>
  <c r="E908" i="39"/>
  <c r="D910" i="39" l="1"/>
  <c r="E909" i="39"/>
  <c r="E910" i="39" l="1"/>
  <c r="D911" i="39"/>
  <c r="E911" i="39" l="1"/>
  <c r="D912" i="39"/>
  <c r="E912" i="39" l="1"/>
  <c r="D913" i="39"/>
  <c r="D914" i="39" l="1"/>
  <c r="E913" i="39"/>
  <c r="E914" i="39" l="1"/>
  <c r="D915" i="39"/>
  <c r="E915" i="39" l="1"/>
  <c r="D916" i="39"/>
  <c r="D917" i="39" l="1"/>
  <c r="E916" i="39"/>
  <c r="D918" i="39" l="1"/>
  <c r="E917" i="39"/>
  <c r="D919" i="39" l="1"/>
  <c r="E918" i="39"/>
  <c r="E919" i="39" l="1"/>
  <c r="D920" i="39"/>
  <c r="D921" i="39" l="1"/>
  <c r="E920" i="39"/>
  <c r="D922" i="39" l="1"/>
  <c r="E921" i="39"/>
  <c r="D923" i="39" l="1"/>
  <c r="E922" i="39"/>
  <c r="E923" i="39" l="1"/>
  <c r="D924" i="39"/>
  <c r="D925" i="39" l="1"/>
  <c r="E924" i="39"/>
  <c r="D926" i="39" l="1"/>
  <c r="E925" i="39"/>
  <c r="E926" i="39" l="1"/>
  <c r="D927" i="39"/>
  <c r="E927" i="39" l="1"/>
  <c r="D928" i="39"/>
  <c r="E928" i="39" l="1"/>
  <c r="D929" i="39"/>
  <c r="D930" i="39" l="1"/>
  <c r="E929" i="39"/>
  <c r="E930" i="39" l="1"/>
  <c r="D931" i="39"/>
  <c r="E931" i="39" l="1"/>
  <c r="D932" i="39"/>
  <c r="D933" i="39" l="1"/>
  <c r="E932" i="39"/>
  <c r="D934" i="39" l="1"/>
  <c r="E933" i="39"/>
  <c r="E934" i="39" l="1"/>
  <c r="D935" i="39"/>
  <c r="E935" i="39" l="1"/>
  <c r="D936" i="39"/>
  <c r="D937" i="39" l="1"/>
  <c r="E936" i="39"/>
  <c r="D938" i="39" l="1"/>
  <c r="E937" i="39"/>
  <c r="E938" i="39" l="1"/>
  <c r="D939" i="39"/>
  <c r="E939" i="39" l="1"/>
  <c r="D940" i="39"/>
  <c r="D941" i="39" l="1"/>
  <c r="E940" i="39"/>
  <c r="D942" i="39" l="1"/>
  <c r="E941" i="39"/>
  <c r="E942" i="39" l="1"/>
  <c r="D943" i="39"/>
  <c r="E943" i="39" l="1"/>
  <c r="D944" i="39"/>
  <c r="D945" i="39" l="1"/>
  <c r="E944" i="39"/>
  <c r="D946" i="39" l="1"/>
  <c r="E945" i="39"/>
  <c r="E946" i="39" l="1"/>
  <c r="D947" i="39"/>
  <c r="E947" i="39" l="1"/>
  <c r="D948" i="39"/>
  <c r="D949" i="39" l="1"/>
  <c r="E948" i="39"/>
  <c r="D950" i="39" l="1"/>
  <c r="E949" i="39"/>
  <c r="E950" i="39" l="1"/>
  <c r="D951" i="39"/>
  <c r="E951" i="39" l="1"/>
  <c r="D952" i="39"/>
  <c r="D953" i="39" l="1"/>
  <c r="E952" i="39"/>
  <c r="D954" i="39" l="1"/>
  <c r="E953" i="39"/>
  <c r="E954" i="39" l="1"/>
  <c r="D955" i="39"/>
  <c r="E955" i="39" l="1"/>
  <c r="D956" i="39"/>
  <c r="D957" i="39" l="1"/>
  <c r="E956" i="39"/>
  <c r="D958" i="39" l="1"/>
  <c r="E957" i="39"/>
  <c r="D959" i="39" l="1"/>
  <c r="E958" i="39"/>
  <c r="D960" i="39" l="1"/>
  <c r="E959" i="39"/>
  <c r="E960" i="39" l="1"/>
  <c r="D961" i="39"/>
  <c r="D962" i="39" l="1"/>
  <c r="E961" i="39"/>
  <c r="D963" i="39" l="1"/>
  <c r="E962" i="39"/>
  <c r="E963" i="39" l="1"/>
  <c r="D964" i="39"/>
  <c r="E964" i="39" l="1"/>
  <c r="D965" i="39"/>
  <c r="E965" i="39" l="1"/>
  <c r="D966" i="39"/>
  <c r="D967" i="39" l="1"/>
  <c r="E966" i="39"/>
  <c r="E967" i="39" l="1"/>
  <c r="D968" i="39"/>
  <c r="E968" i="39" l="1"/>
  <c r="D969" i="39"/>
  <c r="D970" i="39" l="1"/>
  <c r="E969" i="39"/>
  <c r="D971" i="39" l="1"/>
  <c r="E970" i="39"/>
  <c r="D972" i="39" l="1"/>
  <c r="E971" i="39"/>
  <c r="E972" i="39" l="1"/>
  <c r="D973" i="39"/>
  <c r="D974" i="39" l="1"/>
  <c r="E973" i="39"/>
  <c r="D975" i="39" l="1"/>
  <c r="E974" i="39"/>
  <c r="D976" i="39" l="1"/>
  <c r="E975" i="39"/>
  <c r="E976" i="39" l="1"/>
  <c r="D977" i="39"/>
  <c r="D978" i="39" l="1"/>
  <c r="E977" i="39"/>
  <c r="D979" i="39" l="1"/>
  <c r="E978" i="39"/>
  <c r="E979" i="39" l="1"/>
  <c r="D980" i="39"/>
  <c r="E980" i="39" l="1"/>
  <c r="D981" i="39"/>
  <c r="E981" i="39" l="1"/>
  <c r="D982" i="39"/>
  <c r="D983" i="39" l="1"/>
  <c r="E982" i="39"/>
  <c r="E983" i="39" l="1"/>
  <c r="D984" i="39"/>
  <c r="E984" i="39" l="1"/>
  <c r="D985" i="39"/>
  <c r="D986" i="39" l="1"/>
  <c r="E985" i="39"/>
  <c r="D987" i="39" l="1"/>
  <c r="E986" i="39"/>
  <c r="D988" i="39" l="1"/>
  <c r="E987" i="39"/>
  <c r="E988" i="39" l="1"/>
  <c r="D989" i="39"/>
  <c r="D990" i="39" l="1"/>
  <c r="E989" i="39"/>
  <c r="D991" i="39" l="1"/>
  <c r="E990" i="39"/>
  <c r="D992" i="39" l="1"/>
  <c r="E991" i="39"/>
  <c r="E992" i="39" l="1"/>
  <c r="D993" i="39"/>
  <c r="D994" i="39" l="1"/>
  <c r="E993" i="39"/>
  <c r="D995" i="39" l="1"/>
  <c r="E994" i="39"/>
  <c r="E995" i="39" l="1"/>
  <c r="D996" i="39"/>
  <c r="E996" i="39" l="1"/>
  <c r="D997" i="39"/>
  <c r="E997" i="39" l="1"/>
  <c r="D998" i="39"/>
  <c r="D999" i="39" l="1"/>
  <c r="E998" i="39"/>
  <c r="E999" i="39" l="1"/>
  <c r="D1000" i="39"/>
  <c r="E1000" i="39" l="1"/>
  <c r="D1001" i="39"/>
  <c r="D1002" i="39" l="1"/>
  <c r="E1001" i="39"/>
  <c r="D1003" i="39" l="1"/>
  <c r="E1002" i="39"/>
  <c r="D1004" i="39" l="1"/>
  <c r="E1003" i="39"/>
  <c r="E1004" i="39" l="1"/>
  <c r="D1005" i="39"/>
  <c r="D1006" i="39" l="1"/>
  <c r="E1005" i="39"/>
  <c r="D1007" i="39" l="1"/>
  <c r="E1006" i="39"/>
  <c r="D1008" i="39" l="1"/>
  <c r="E1007" i="39"/>
  <c r="E1008" i="39" l="1"/>
  <c r="D1009" i="39"/>
  <c r="D1010" i="39" l="1"/>
  <c r="E1009" i="39"/>
  <c r="D1011" i="39" l="1"/>
  <c r="E1010" i="39"/>
  <c r="E1011" i="39" l="1"/>
  <c r="D1012" i="39"/>
  <c r="E1012" i="39" l="1"/>
  <c r="D1013" i="39"/>
  <c r="E1013" i="39" l="1"/>
  <c r="D1014" i="39"/>
  <c r="D1015" i="39" l="1"/>
  <c r="E1014" i="39"/>
  <c r="E1015" i="39" l="1"/>
  <c r="D1016" i="39"/>
  <c r="E1016" i="39" l="1"/>
  <c r="D1017" i="39"/>
  <c r="D1018" i="39" l="1"/>
  <c r="E1017" i="39"/>
  <c r="D1019" i="39" l="1"/>
  <c r="E1018" i="39"/>
  <c r="D1020" i="39" l="1"/>
  <c r="E1019" i="39"/>
  <c r="E1020" i="39" l="1"/>
  <c r="D1021" i="39"/>
  <c r="D1022" i="39" l="1"/>
  <c r="E1021" i="39"/>
  <c r="D1023" i="39" l="1"/>
  <c r="E1022" i="39"/>
  <c r="D1024" i="39" l="1"/>
  <c r="E1023" i="39"/>
  <c r="E1024" i="39" l="1"/>
  <c r="D1025" i="39"/>
  <c r="D1026" i="39" l="1"/>
  <c r="E1025" i="39"/>
  <c r="D1027" i="39" l="1"/>
  <c r="E1026" i="39"/>
  <c r="E1027" i="39" l="1"/>
  <c r="D1028" i="39"/>
  <c r="E1028" i="39" l="1"/>
  <c r="D1029" i="39"/>
  <c r="E1029" i="39" l="1"/>
  <c r="D1030" i="39"/>
  <c r="D1031" i="39" l="1"/>
  <c r="E1030" i="39"/>
  <c r="E1031" i="39" l="1"/>
  <c r="D1032" i="39"/>
  <c r="E1032" i="39" l="1"/>
  <c r="D1033" i="39"/>
  <c r="D1034" i="39" l="1"/>
  <c r="E1033" i="39"/>
  <c r="D1035" i="39" l="1"/>
  <c r="E1034" i="39"/>
  <c r="D1036" i="39" l="1"/>
  <c r="E1035" i="39"/>
  <c r="E1036" i="39" l="1"/>
  <c r="D1037" i="39"/>
  <c r="D1038" i="39" l="1"/>
  <c r="E1037" i="39"/>
  <c r="D1039" i="39" l="1"/>
  <c r="E1038" i="39"/>
  <c r="D1040" i="39" l="1"/>
  <c r="E1039" i="39"/>
  <c r="E1040" i="39" l="1"/>
  <c r="D1041" i="39"/>
  <c r="D1042" i="39" l="1"/>
  <c r="E1041" i="39"/>
  <c r="D1043" i="39" l="1"/>
  <c r="E1042" i="39"/>
  <c r="E1043" i="39" l="1"/>
  <c r="D1044" i="39"/>
  <c r="E1044" i="39" l="1"/>
  <c r="D1045" i="39"/>
  <c r="E1045" i="39" l="1"/>
  <c r="D1046" i="39"/>
  <c r="D1047" i="39" l="1"/>
  <c r="E1046" i="39"/>
  <c r="E1047" i="39" l="1"/>
  <c r="D1048" i="39"/>
  <c r="E1048" i="39" l="1"/>
  <c r="D1049" i="39"/>
  <c r="D1050" i="39" l="1"/>
  <c r="E1049" i="39"/>
  <c r="D1051" i="39" l="1"/>
  <c r="E1050" i="39"/>
  <c r="E1051" i="39" l="1"/>
  <c r="D1052" i="39"/>
  <c r="E1052" i="39" l="1"/>
  <c r="D1053" i="39"/>
  <c r="D1054" i="39" l="1"/>
  <c r="E1053" i="39"/>
  <c r="D1055" i="39" l="1"/>
  <c r="E1054" i="39"/>
  <c r="E1055" i="39" l="1"/>
  <c r="D1056" i="39"/>
  <c r="E1056" i="39" l="1"/>
  <c r="D1057" i="39"/>
  <c r="D1058" i="39" l="1"/>
  <c r="E1057" i="39"/>
  <c r="D1059" i="39" l="1"/>
  <c r="E1058" i="39"/>
  <c r="E1059" i="39" l="1"/>
  <c r="D1060" i="39"/>
  <c r="E1060" i="39" l="1"/>
  <c r="D1061" i="39"/>
  <c r="D1062" i="39" l="1"/>
  <c r="E1061" i="39"/>
  <c r="D1063" i="39" l="1"/>
  <c r="E1062" i="39"/>
  <c r="E1063" i="39" l="1"/>
  <c r="D1064" i="39"/>
  <c r="E1064" i="39" l="1"/>
  <c r="D1065" i="39"/>
  <c r="D1066" i="39" l="1"/>
  <c r="E1065" i="39"/>
  <c r="D1067" i="39" l="1"/>
  <c r="E1066" i="39"/>
  <c r="E1067" i="39" l="1"/>
  <c r="D1068" i="39"/>
  <c r="E1068" i="39" l="1"/>
  <c r="D1069" i="39"/>
  <c r="D1070" i="39" l="1"/>
  <c r="E1069" i="39"/>
  <c r="D1071" i="39" l="1"/>
  <c r="E1070" i="39"/>
  <c r="E1071" i="39" l="1"/>
  <c r="D1072" i="39"/>
  <c r="E1072" i="39" l="1"/>
  <c r="D1073" i="39"/>
  <c r="D1074" i="39" l="1"/>
  <c r="E1073" i="39"/>
  <c r="D1075" i="39" l="1"/>
  <c r="E1074" i="39"/>
  <c r="E1075" i="39" l="1"/>
  <c r="D1076" i="39"/>
  <c r="E1076" i="39" l="1"/>
  <c r="D1077" i="39"/>
  <c r="D1078" i="39" l="1"/>
  <c r="E1077" i="39"/>
  <c r="D1079" i="39" l="1"/>
  <c r="E1078" i="39"/>
  <c r="E1079" i="39" l="1"/>
  <c r="D1080" i="39"/>
  <c r="E1080" i="39" l="1"/>
  <c r="D1081" i="39"/>
  <c r="D1082" i="39" l="1"/>
  <c r="E1081" i="39"/>
  <c r="D1083" i="39" l="1"/>
  <c r="E1082" i="39"/>
  <c r="E1083" i="39" l="1"/>
  <c r="D1084" i="39"/>
  <c r="E1084" i="39" l="1"/>
  <c r="D1085" i="39"/>
  <c r="D1086" i="39" l="1"/>
  <c r="E1085" i="39"/>
  <c r="D1087" i="39" l="1"/>
  <c r="E1086" i="39"/>
  <c r="D1088" i="39" l="1"/>
  <c r="E1087" i="39"/>
  <c r="D1089" i="39" l="1"/>
  <c r="E1088" i="39"/>
  <c r="E1089" i="39" l="1"/>
  <c r="D1090" i="39"/>
  <c r="D1091" i="39" l="1"/>
  <c r="E1090" i="39"/>
  <c r="D1092" i="39" l="1"/>
  <c r="E1091" i="39"/>
  <c r="E1092" i="39" l="1"/>
  <c r="D1093" i="39"/>
  <c r="E1093" i="39" l="1"/>
  <c r="D1094" i="39"/>
  <c r="E1094" i="39" l="1"/>
  <c r="D1095" i="39"/>
  <c r="D1096" i="39" l="1"/>
  <c r="E1095" i="39"/>
  <c r="E1096" i="39" l="1"/>
  <c r="D1097" i="39"/>
  <c r="E1097" i="39" l="1"/>
  <c r="D1098" i="39"/>
  <c r="E1098" i="39" l="1"/>
  <c r="D1099" i="39"/>
  <c r="D1100" i="39" l="1"/>
  <c r="E1099" i="39"/>
  <c r="D1101" i="39" l="1"/>
  <c r="E1100" i="39"/>
  <c r="E1101" i="39" l="1"/>
  <c r="D1102" i="39"/>
  <c r="D1103" i="39" l="1"/>
  <c r="E1102" i="39"/>
  <c r="D1104" i="39" l="1"/>
  <c r="E1103" i="39"/>
  <c r="D1105" i="39" l="1"/>
  <c r="E1104" i="39"/>
  <c r="E1105" i="39" l="1"/>
  <c r="D1106" i="39"/>
  <c r="D1107" i="39" l="1"/>
  <c r="E1106" i="39"/>
  <c r="D1108" i="39" l="1"/>
  <c r="E1107" i="39"/>
  <c r="E1108" i="39" l="1"/>
  <c r="D1109" i="39"/>
  <c r="E1109" i="39" l="1"/>
  <c r="D1110" i="39"/>
  <c r="E1110" i="39" l="1"/>
  <c r="D1111" i="39"/>
  <c r="D1112" i="39" l="1"/>
  <c r="E1111" i="39"/>
  <c r="E1112" i="39" l="1"/>
  <c r="D1113" i="39"/>
  <c r="E1113" i="39" l="1"/>
  <c r="D1114" i="39"/>
  <c r="E1114" i="39" l="1"/>
  <c r="D1115" i="39"/>
  <c r="D1116" i="39" l="1"/>
  <c r="E1115" i="39"/>
  <c r="D1117" i="39" l="1"/>
  <c r="E1116" i="39"/>
  <c r="E1117" i="39" l="1"/>
  <c r="D1118" i="39"/>
  <c r="D1119" i="39" l="1"/>
  <c r="E1118" i="39"/>
  <c r="D1120" i="39" l="1"/>
  <c r="E1119" i="39"/>
  <c r="D1121" i="39" l="1"/>
  <c r="E1120" i="39"/>
  <c r="E1121" i="39" l="1"/>
  <c r="D1122" i="39"/>
  <c r="D1123" i="39" l="1"/>
  <c r="E1122" i="39"/>
  <c r="D1124" i="39" l="1"/>
  <c r="E1123" i="39"/>
  <c r="E1124" i="39" l="1"/>
  <c r="D1125" i="39"/>
  <c r="E1125" i="39" l="1"/>
  <c r="D1126" i="39"/>
  <c r="E1126" i="39" l="1"/>
  <c r="D1127" i="39"/>
  <c r="D1128" i="39" l="1"/>
  <c r="E1127" i="39"/>
  <c r="E1128" i="39" l="1"/>
  <c r="D1129" i="39"/>
  <c r="E1129" i="39" l="1"/>
  <c r="D1130" i="39"/>
  <c r="E1130" i="39" l="1"/>
  <c r="D1131" i="39"/>
  <c r="D1132" i="39" l="1"/>
  <c r="E1131" i="39"/>
  <c r="D1133" i="39" l="1"/>
  <c r="E1132" i="39"/>
  <c r="E1133" i="39" l="1"/>
  <c r="D1134" i="39"/>
  <c r="D1135" i="39" l="1"/>
  <c r="E1134" i="39"/>
  <c r="D1136" i="39" l="1"/>
  <c r="E1135" i="39"/>
  <c r="E1136" i="39" l="1"/>
  <c r="D1137" i="39"/>
  <c r="E1137" i="39" l="1"/>
  <c r="D1138" i="39"/>
  <c r="D1139" i="39" l="1"/>
  <c r="E1138" i="39"/>
  <c r="D1140" i="39" l="1"/>
  <c r="E1139" i="39"/>
  <c r="E1140" i="39" l="1"/>
  <c r="D1141" i="39"/>
  <c r="E1141" i="39" l="1"/>
  <c r="D1142" i="39"/>
  <c r="D1143" i="39" l="1"/>
  <c r="E1142" i="39"/>
  <c r="D1144" i="39" l="1"/>
  <c r="E1143" i="39"/>
  <c r="E1144" i="39" l="1"/>
  <c r="D1145" i="39"/>
  <c r="E1145" i="39" l="1"/>
  <c r="D1146" i="39"/>
  <c r="D1147" i="39" l="1"/>
  <c r="E1146" i="39"/>
  <c r="D1148" i="39" l="1"/>
  <c r="E1147" i="39"/>
  <c r="E1148" i="39" l="1"/>
  <c r="D1149" i="39"/>
  <c r="E1149" i="39" l="1"/>
  <c r="D1150" i="39"/>
  <c r="D1151" i="39" l="1"/>
  <c r="E1150" i="39"/>
  <c r="D1152" i="39" l="1"/>
  <c r="E1151" i="39"/>
  <c r="E1152" i="39" l="1"/>
  <c r="D1153" i="39"/>
  <c r="E1153" i="39" l="1"/>
  <c r="D1154" i="39"/>
  <c r="D1155" i="39" l="1"/>
  <c r="E1154" i="39"/>
  <c r="D1156" i="39" l="1"/>
  <c r="E1155" i="39"/>
  <c r="E1156" i="39" l="1"/>
  <c r="D1157" i="39"/>
  <c r="E1157" i="39" l="1"/>
  <c r="D1158" i="39"/>
  <c r="D1159" i="39" l="1"/>
  <c r="E1158" i="39"/>
  <c r="D1160" i="39" l="1"/>
  <c r="E1159" i="39"/>
  <c r="D1161" i="39" l="1"/>
  <c r="E1160" i="39"/>
  <c r="E1161" i="39" l="1"/>
  <c r="D1162" i="39"/>
  <c r="D1163" i="39" l="1"/>
  <c r="E1162" i="39"/>
  <c r="D1164" i="39" l="1"/>
  <c r="E1163" i="39"/>
  <c r="D1165" i="39" l="1"/>
  <c r="E1164" i="39"/>
  <c r="E1165" i="39" l="1"/>
  <c r="D1166" i="39"/>
  <c r="D1167" i="39" l="1"/>
  <c r="E1166" i="39"/>
  <c r="D1168" i="39" l="1"/>
  <c r="E1167" i="39"/>
  <c r="E1168" i="39" l="1"/>
  <c r="D1169" i="39"/>
  <c r="E1169" i="39" l="1"/>
  <c r="D1170" i="39"/>
  <c r="E1170" i="39" l="1"/>
  <c r="D1171" i="39"/>
  <c r="D1172" i="39" l="1"/>
  <c r="E1171" i="39"/>
  <c r="E1172" i="39" l="1"/>
  <c r="D1173" i="39"/>
  <c r="E1173" i="39" l="1"/>
  <c r="D1174" i="39"/>
  <c r="E1174" i="39" l="1"/>
  <c r="D1175" i="39"/>
  <c r="D1176" i="39" l="1"/>
  <c r="E1175" i="39"/>
  <c r="D1177" i="39" l="1"/>
  <c r="E1176" i="39"/>
  <c r="E1177" i="39" l="1"/>
  <c r="D1178" i="39"/>
  <c r="D1179" i="39" l="1"/>
  <c r="E1178" i="39"/>
  <c r="D1180" i="39" l="1"/>
  <c r="E1179" i="39"/>
  <c r="D1181" i="39" l="1"/>
  <c r="E1180" i="39"/>
  <c r="E1181" i="39" l="1"/>
  <c r="D1182" i="39"/>
  <c r="D1183" i="39" l="1"/>
  <c r="E1182" i="39"/>
  <c r="D1184" i="39" l="1"/>
  <c r="E1183" i="39"/>
  <c r="E1184" i="39" l="1"/>
  <c r="D1185" i="39"/>
  <c r="E1185" i="39" l="1"/>
  <c r="D1186" i="39"/>
  <c r="E1186" i="39" l="1"/>
  <c r="D1187" i="39"/>
  <c r="D1188" i="39" l="1"/>
  <c r="E1187" i="39"/>
  <c r="E1188" i="39" l="1"/>
  <c r="D1189" i="39"/>
  <c r="E1189" i="39" l="1"/>
  <c r="D1190" i="39"/>
  <c r="D1191" i="39" l="1"/>
  <c r="E1190" i="39"/>
  <c r="D1192" i="39" l="1"/>
  <c r="E1191" i="39"/>
  <c r="D1193" i="39" l="1"/>
  <c r="E1192" i="39"/>
  <c r="E1193" i="39" l="1"/>
  <c r="D1194" i="39"/>
  <c r="D1195" i="39" l="1"/>
  <c r="E1194" i="39"/>
  <c r="D1196" i="39" l="1"/>
  <c r="E1195" i="39"/>
  <c r="D1197" i="39" l="1"/>
  <c r="E1196" i="39"/>
  <c r="E1197" i="39" l="1"/>
  <c r="D1198" i="39"/>
  <c r="D1199" i="39" l="1"/>
  <c r="E1198" i="39"/>
  <c r="D1200" i="39" l="1"/>
  <c r="E1199" i="39"/>
  <c r="E1200" i="39" l="1"/>
  <c r="D1201" i="39"/>
  <c r="E1201" i="39" l="1"/>
  <c r="D1202" i="39"/>
  <c r="E1202" i="39" l="1"/>
  <c r="D1203" i="39"/>
  <c r="D1204" i="39" l="1"/>
  <c r="E1203" i="39"/>
  <c r="E1204" i="39" l="1"/>
  <c r="D1205" i="39"/>
  <c r="E1205" i="39" l="1"/>
  <c r="D1206" i="39"/>
  <c r="D1207" i="39" l="1"/>
  <c r="E1206" i="39"/>
  <c r="D1208" i="39" l="1"/>
  <c r="E1207" i="39"/>
  <c r="D1209" i="39" l="1"/>
  <c r="E1208" i="39"/>
  <c r="E1209" i="39" l="1"/>
  <c r="D1210" i="39"/>
  <c r="D1211" i="39" l="1"/>
  <c r="E1210" i="39"/>
  <c r="D1212" i="39" l="1"/>
  <c r="E1211" i="39"/>
  <c r="D1213" i="39" l="1"/>
  <c r="E1212" i="39"/>
  <c r="E1213" i="39" l="1"/>
  <c r="D1214" i="39"/>
  <c r="D1215" i="39" l="1"/>
  <c r="E1214" i="39"/>
  <c r="D1216" i="39" l="1"/>
  <c r="E1215" i="39"/>
  <c r="E1216" i="39" l="1"/>
  <c r="D1217" i="39"/>
  <c r="E1217" i="39" l="1"/>
  <c r="D1218" i="39"/>
  <c r="E1218" i="39" l="1"/>
  <c r="D1219" i="39"/>
  <c r="D1220" i="39" l="1"/>
  <c r="E1219" i="39"/>
  <c r="E1220" i="39" l="1"/>
  <c r="D1221" i="39"/>
  <c r="E1221" i="39" l="1"/>
  <c r="D1222" i="39"/>
  <c r="D1223" i="39" l="1"/>
  <c r="E1222" i="39"/>
  <c r="D1224" i="39" l="1"/>
  <c r="E1223" i="39"/>
  <c r="D1225" i="39" l="1"/>
  <c r="E1224" i="39"/>
  <c r="E1225" i="39" l="1"/>
  <c r="D1226" i="39"/>
  <c r="D1227" i="39" l="1"/>
  <c r="E1226" i="39"/>
  <c r="D1228" i="39" l="1"/>
  <c r="E1227" i="39"/>
  <c r="D1229" i="39" l="1"/>
  <c r="E1228" i="39"/>
  <c r="E1229" i="39" l="1"/>
  <c r="D1230" i="39"/>
  <c r="D1231" i="39" l="1"/>
  <c r="E1230" i="39"/>
  <c r="D1232" i="39" l="1"/>
  <c r="E1231" i="39"/>
  <c r="E1232" i="39" l="1"/>
  <c r="D1233" i="39"/>
  <c r="E1233" i="39" l="1"/>
  <c r="D1234" i="39"/>
  <c r="E1234" i="39" l="1"/>
  <c r="D1235" i="39"/>
  <c r="D1236" i="39" l="1"/>
  <c r="E1235" i="39"/>
  <c r="E1236" i="39" l="1"/>
  <c r="D1237" i="39"/>
  <c r="E1237" i="39" l="1"/>
  <c r="D1238" i="39"/>
  <c r="D1239" i="39" l="1"/>
  <c r="E1238" i="39"/>
  <c r="D1240" i="39" l="1"/>
  <c r="E1239" i="39"/>
  <c r="D1241" i="39" l="1"/>
  <c r="E1240" i="39"/>
  <c r="E1241" i="39" l="1"/>
  <c r="D1242" i="39"/>
  <c r="D1243" i="39" l="1"/>
  <c r="E1242" i="39"/>
  <c r="D1244" i="39" l="1"/>
  <c r="E1243" i="39"/>
  <c r="D1245" i="39" l="1"/>
  <c r="E1244" i="39"/>
  <c r="E1245" i="39" l="1"/>
  <c r="D1246" i="39"/>
  <c r="D1247" i="39" l="1"/>
  <c r="E1246" i="39"/>
  <c r="D1248" i="39" l="1"/>
  <c r="E1247" i="39"/>
  <c r="D1249" i="39" l="1"/>
  <c r="E1248" i="39"/>
  <c r="D1250" i="39" l="1"/>
  <c r="E1249" i="39"/>
  <c r="E1250" i="39" l="1"/>
  <c r="D1251" i="39"/>
  <c r="D1252" i="39" l="1"/>
  <c r="E1251" i="39"/>
  <c r="D1253" i="39" l="1"/>
  <c r="E1252" i="39"/>
  <c r="D1254" i="39" l="1"/>
  <c r="E1253" i="39"/>
  <c r="E1254" i="39" l="1"/>
  <c r="D1255" i="39"/>
  <c r="E1255" i="39" l="1"/>
  <c r="D1256" i="39"/>
  <c r="D1257" i="39" l="1"/>
  <c r="E1256" i="39"/>
  <c r="E1257" i="39" l="1"/>
  <c r="D1258" i="39"/>
  <c r="E1258" i="39" l="1"/>
  <c r="D1259" i="39"/>
  <c r="D1260" i="39" l="1"/>
  <c r="E1259" i="39"/>
  <c r="D1261" i="39" l="1"/>
  <c r="E1260" i="39"/>
  <c r="E1261" i="39" l="1"/>
  <c r="D1262" i="39"/>
  <c r="E1262" i="39" l="1"/>
  <c r="D1263" i="39"/>
  <c r="E1263" i="39" l="1"/>
  <c r="D1264" i="39"/>
  <c r="D1265" i="39" l="1"/>
  <c r="E1264" i="39"/>
  <c r="D1266" i="39" l="1"/>
  <c r="E1265" i="39"/>
  <c r="E1266" i="39" l="1"/>
  <c r="D1267" i="39"/>
  <c r="D1268" i="39" l="1"/>
  <c r="E1267" i="39"/>
  <c r="D1269" i="39" l="1"/>
  <c r="E1268" i="39"/>
  <c r="D1270" i="39" l="1"/>
  <c r="E1269" i="39"/>
  <c r="E1270" i="39" l="1"/>
  <c r="D1271" i="39"/>
  <c r="E1271" i="39" l="1"/>
  <c r="D1272" i="39"/>
  <c r="D1273" i="39" l="1"/>
  <c r="E1272" i="39"/>
  <c r="E1273" i="39" l="1"/>
  <c r="D1274" i="39"/>
  <c r="E1274" i="39" l="1"/>
  <c r="D1275" i="39"/>
  <c r="E1275" i="39" l="1"/>
  <c r="D1276" i="39"/>
  <c r="D1277" i="39" l="1"/>
  <c r="E1276" i="39"/>
  <c r="E1277" i="39" l="1"/>
  <c r="D1278" i="39"/>
  <c r="E1278" i="39" l="1"/>
  <c r="D1279" i="39"/>
  <c r="D1280" i="39" l="1"/>
  <c r="E1279" i="39"/>
  <c r="D1281" i="39" l="1"/>
  <c r="E1280" i="39"/>
  <c r="D1282" i="39" l="1"/>
  <c r="E1281" i="39"/>
  <c r="E1282" i="39" l="1"/>
  <c r="D1283" i="39"/>
  <c r="D1284" i="39" l="1"/>
  <c r="E1283" i="39"/>
  <c r="D1285" i="39" l="1"/>
  <c r="E1284" i="39"/>
  <c r="D1286" i="39" l="1"/>
  <c r="E1285" i="39"/>
  <c r="E1286" i="39" l="1"/>
  <c r="D1287" i="39"/>
  <c r="E1287" i="39" l="1"/>
  <c r="D1288" i="39"/>
  <c r="D1289" i="39" l="1"/>
  <c r="E1288" i="39"/>
  <c r="E1289" i="39" l="1"/>
  <c r="D1290" i="39"/>
  <c r="E1290" i="39" l="1"/>
  <c r="D1291" i="39"/>
  <c r="D1292" i="39" l="1"/>
  <c r="E1291" i="39"/>
  <c r="D1293" i="39" l="1"/>
  <c r="E1292" i="39"/>
  <c r="D1294" i="39" l="1"/>
  <c r="E1293" i="39"/>
  <c r="E1294" i="39" l="1"/>
  <c r="D1295" i="39"/>
  <c r="D1296" i="39" l="1"/>
  <c r="E1295" i="39"/>
  <c r="D1297" i="39" l="1"/>
  <c r="E1296" i="39"/>
  <c r="D1298" i="39" l="1"/>
  <c r="E1297" i="39"/>
  <c r="E1298" i="39" l="1"/>
  <c r="D1299" i="39"/>
  <c r="D1300" i="39" l="1"/>
  <c r="E1299" i="39"/>
  <c r="D1301" i="39" l="1"/>
  <c r="E1300" i="39"/>
  <c r="E1301" i="39" l="1"/>
  <c r="D1302" i="39"/>
  <c r="E1302" i="39" l="1"/>
  <c r="D1303" i="39"/>
  <c r="E1303" i="39" l="1"/>
  <c r="D1304" i="39"/>
  <c r="D1305" i="39" l="1"/>
  <c r="E1304" i="39"/>
  <c r="E1305" i="39" l="1"/>
  <c r="D1306" i="39"/>
  <c r="E1306" i="39" l="1"/>
  <c r="D1307" i="39"/>
  <c r="D1308" i="39" l="1"/>
  <c r="E1307" i="39"/>
  <c r="D1309" i="39" l="1"/>
  <c r="E1308" i="39"/>
  <c r="D1310" i="39" l="1"/>
  <c r="E1309" i="39"/>
  <c r="E1310" i="39" l="1"/>
  <c r="D1311" i="39"/>
  <c r="S12" i="31"/>
  <c r="D1312" i="39" l="1"/>
  <c r="E1311" i="39"/>
  <c r="D1313" i="39" l="1"/>
  <c r="E1312" i="39"/>
  <c r="D1314" i="39" l="1"/>
  <c r="E1313" i="39"/>
  <c r="E1314" i="39" l="1"/>
  <c r="D1315" i="39"/>
  <c r="D1316" i="39" l="1"/>
  <c r="E1315" i="39"/>
  <c r="D1317" i="39" l="1"/>
  <c r="E1316" i="39"/>
  <c r="E1317" i="39" l="1"/>
  <c r="D1318" i="39"/>
  <c r="E1318" i="39" l="1"/>
  <c r="D1319" i="39"/>
  <c r="E1319" i="39" l="1"/>
  <c r="D1320" i="39"/>
  <c r="D1321" i="39" l="1"/>
  <c r="E1320" i="39"/>
  <c r="E1321" i="39" l="1"/>
  <c r="D1322" i="39"/>
  <c r="E1322" i="39" l="1"/>
  <c r="D1323" i="39"/>
  <c r="D1324" i="39" l="1"/>
  <c r="E1323" i="39"/>
  <c r="D1325" i="39" l="1"/>
  <c r="E1324" i="39"/>
  <c r="D1326" i="39" l="1"/>
  <c r="E1325" i="39"/>
  <c r="E1326" i="39" l="1"/>
  <c r="D1327" i="39"/>
  <c r="D1328" i="39" l="1"/>
  <c r="E1327" i="39"/>
  <c r="D1329" i="39" l="1"/>
  <c r="E1328" i="39"/>
  <c r="D1330" i="39" l="1"/>
  <c r="E1329" i="39"/>
  <c r="E1330" i="39" l="1"/>
  <c r="D1331" i="39"/>
  <c r="D1332" i="39" l="1"/>
  <c r="E1331" i="39"/>
  <c r="D1333" i="39" l="1"/>
  <c r="E1332" i="39"/>
  <c r="E1333" i="39" l="1"/>
  <c r="D1334" i="39"/>
  <c r="E1334" i="39" l="1"/>
  <c r="D1335" i="39"/>
  <c r="E1335" i="39" l="1"/>
  <c r="D1336" i="39"/>
  <c r="D1337" i="39" l="1"/>
  <c r="E1336" i="39"/>
  <c r="E1337" i="39" l="1"/>
  <c r="D1338" i="39"/>
  <c r="E1338" i="39" l="1"/>
  <c r="D1339" i="39"/>
  <c r="D1340" i="39" l="1"/>
  <c r="E1339" i="39"/>
  <c r="D1341" i="39" l="1"/>
  <c r="E1340" i="39"/>
  <c r="D1342" i="39" l="1"/>
  <c r="E1341" i="39"/>
  <c r="E1342" i="39" l="1"/>
  <c r="D1343" i="39"/>
  <c r="D1344" i="39" l="1"/>
  <c r="E1343" i="39"/>
  <c r="D1345" i="39" l="1"/>
  <c r="E1344" i="39"/>
  <c r="D1346" i="39" l="1"/>
  <c r="E1345" i="39"/>
  <c r="E1346" i="39" l="1"/>
  <c r="D1347" i="39"/>
  <c r="D1348" i="39" l="1"/>
  <c r="E1347" i="39"/>
  <c r="D1349" i="39" l="1"/>
  <c r="E1348" i="39"/>
  <c r="E1349" i="39" l="1"/>
  <c r="D1350" i="39"/>
  <c r="E1350" i="39" l="1"/>
  <c r="D1351" i="39"/>
  <c r="E1351" i="39" l="1"/>
  <c r="D1352" i="39"/>
  <c r="D1353" i="39" l="1"/>
  <c r="E1352" i="39"/>
  <c r="E1353" i="39" l="1"/>
  <c r="D1354" i="39"/>
  <c r="E1354" i="39" l="1"/>
  <c r="D1355" i="39"/>
  <c r="D1356" i="39" l="1"/>
  <c r="E1355" i="39"/>
  <c r="D1357" i="39" l="1"/>
  <c r="E1356" i="39"/>
  <c r="D1358" i="39" l="1"/>
  <c r="E1357" i="39"/>
  <c r="E1358" i="39" l="1"/>
  <c r="D1359" i="39"/>
  <c r="D1360" i="39" l="1"/>
  <c r="E1359" i="39"/>
  <c r="D1361" i="39" l="1"/>
  <c r="E1360" i="39"/>
  <c r="D1362" i="39" l="1"/>
  <c r="E1361" i="39"/>
  <c r="E1362" i="39" l="1"/>
  <c r="D1363" i="39"/>
  <c r="D1364" i="39" l="1"/>
  <c r="E1363" i="39"/>
  <c r="D1365" i="39" l="1"/>
  <c r="E1364" i="39"/>
  <c r="E1365" i="39" l="1"/>
  <c r="D1366" i="39"/>
  <c r="E1366" i="39" l="1"/>
  <c r="D1367" i="39"/>
  <c r="E1367" i="39" l="1"/>
  <c r="D1368" i="39"/>
  <c r="D1369" i="39" l="1"/>
  <c r="E1368" i="39"/>
  <c r="E1369" i="39" l="1"/>
  <c r="D1370" i="39"/>
  <c r="E1370" i="39" l="1"/>
  <c r="D1371" i="39"/>
  <c r="D1372" i="39" l="1"/>
  <c r="E1371" i="39"/>
  <c r="D1373" i="39" l="1"/>
  <c r="E1372" i="39"/>
  <c r="D1374" i="39" l="1"/>
  <c r="E1373" i="39"/>
  <c r="E1374" i="39" l="1"/>
  <c r="D1375" i="39"/>
  <c r="D1376" i="39" l="1"/>
  <c r="E1375" i="39"/>
  <c r="D1377" i="39" l="1"/>
  <c r="E1376" i="39"/>
  <c r="D1378" i="39" l="1"/>
  <c r="E1377" i="39"/>
  <c r="E1378" i="39" l="1"/>
  <c r="D1379" i="39"/>
  <c r="D1380" i="39" l="1"/>
  <c r="E1379" i="39"/>
  <c r="D1381" i="39" l="1"/>
  <c r="E1380" i="39"/>
  <c r="E1381" i="39" l="1"/>
  <c r="D1382" i="39"/>
  <c r="E1382" i="39" l="1"/>
  <c r="D1383" i="39"/>
  <c r="E1383" i="39" l="1"/>
  <c r="D1384" i="39"/>
  <c r="D1385" i="39" l="1"/>
  <c r="E1384" i="39"/>
  <c r="E1385" i="39" l="1"/>
  <c r="D1386" i="39"/>
  <c r="E1386" i="39" l="1"/>
  <c r="D1387" i="39"/>
  <c r="D1388" i="39" l="1"/>
  <c r="E1387" i="39"/>
  <c r="D1389" i="39" l="1"/>
  <c r="E1388" i="39"/>
  <c r="D1390" i="39" l="1"/>
  <c r="E1389" i="39"/>
  <c r="E1390" i="39" l="1"/>
  <c r="D1391" i="39"/>
  <c r="D1392" i="39" l="1"/>
  <c r="E1391" i="39"/>
  <c r="E1392" i="39" l="1"/>
  <c r="D1393" i="39"/>
  <c r="E1393" i="39" l="1"/>
  <c r="D1394" i="39"/>
  <c r="D1395" i="39" l="1"/>
  <c r="E1394" i="39"/>
  <c r="D1396" i="39" l="1"/>
  <c r="E1395" i="39"/>
  <c r="D1397" i="39" l="1"/>
  <c r="E1396" i="39"/>
  <c r="E1397" i="39" l="1"/>
  <c r="D1398" i="39"/>
  <c r="D1399" i="39" l="1"/>
  <c r="E1398" i="39"/>
  <c r="D1400" i="39" l="1"/>
  <c r="E1399" i="39"/>
  <c r="D1401" i="39" l="1"/>
  <c r="E1400" i="39"/>
  <c r="E1401" i="39" l="1"/>
  <c r="D1402" i="39"/>
  <c r="D1403" i="39" l="1"/>
  <c r="E1402" i="39"/>
  <c r="D1404" i="39" l="1"/>
  <c r="E1403" i="39"/>
  <c r="D1405" i="39" l="1"/>
  <c r="E1404" i="39"/>
  <c r="E1405" i="39" l="1"/>
  <c r="D1406" i="39"/>
  <c r="E1406" i="39" l="1"/>
  <c r="D1407" i="39"/>
  <c r="D1408" i="39" l="1"/>
  <c r="E1407" i="39"/>
  <c r="E1408" i="39" l="1"/>
  <c r="D1409" i="39"/>
  <c r="E1409" i="39" l="1"/>
  <c r="D1410" i="39"/>
  <c r="D1411" i="39" l="1"/>
  <c r="E1410" i="39"/>
  <c r="D1412" i="39" l="1"/>
  <c r="E1411" i="39"/>
  <c r="E1412" i="39" l="1"/>
  <c r="D1413" i="39"/>
  <c r="E1413" i="39" l="1"/>
  <c r="D1414" i="39"/>
  <c r="E1414" i="39" l="1"/>
  <c r="D1415" i="39"/>
  <c r="D1416" i="39" l="1"/>
  <c r="E1415" i="39"/>
  <c r="D1417" i="39" l="1"/>
  <c r="E1416" i="39"/>
  <c r="E1417" i="39" l="1"/>
  <c r="D1418" i="39"/>
  <c r="D1419" i="39" l="1"/>
  <c r="E1418" i="39"/>
  <c r="D1420" i="39" l="1"/>
  <c r="E1419" i="39"/>
  <c r="D1421" i="39" l="1"/>
  <c r="E1420" i="39"/>
  <c r="E1421" i="39" l="1"/>
  <c r="D1422" i="39"/>
  <c r="E1422" i="39" l="1"/>
  <c r="D1423" i="39"/>
  <c r="D1424" i="39" l="1"/>
  <c r="E1423" i="39"/>
  <c r="E1424" i="39" l="1"/>
  <c r="D1425" i="39"/>
  <c r="E1425" i="39" l="1"/>
  <c r="D1426" i="39"/>
  <c r="E1426" i="39" l="1"/>
  <c r="D1427" i="39"/>
  <c r="D1428" i="39" l="1"/>
  <c r="E1427" i="39"/>
  <c r="D1429" i="39" l="1"/>
  <c r="E1428" i="39"/>
  <c r="E1429" i="39" l="1"/>
  <c r="D1430" i="39"/>
  <c r="D1431" i="39" l="1"/>
  <c r="E1430" i="39"/>
  <c r="D1432" i="39" l="1"/>
  <c r="E1431" i="39"/>
  <c r="D1433" i="39" l="1"/>
  <c r="E1432" i="39"/>
  <c r="E1433" i="39" l="1"/>
  <c r="D1434" i="39"/>
  <c r="D1435" i="39" l="1"/>
  <c r="E1434" i="39"/>
  <c r="D1436" i="39" l="1"/>
  <c r="E1435" i="39"/>
  <c r="E1436" i="39" l="1"/>
  <c r="D1437" i="39"/>
  <c r="E1437" i="39" l="1"/>
  <c r="D1438" i="39"/>
  <c r="E1438" i="39" l="1"/>
  <c r="D1439" i="39"/>
  <c r="D1440" i="39" l="1"/>
  <c r="E1439" i="39"/>
  <c r="E1440" i="39" l="1"/>
  <c r="D1441" i="39"/>
  <c r="E1441" i="39" l="1"/>
  <c r="D1442" i="39"/>
  <c r="D1443" i="39" l="1"/>
  <c r="E1442" i="39"/>
  <c r="D1444" i="39" l="1"/>
  <c r="E1443" i="39"/>
  <c r="D1445" i="39" l="1"/>
  <c r="E1444" i="39"/>
  <c r="E1445" i="39" l="1"/>
  <c r="D1446" i="39"/>
  <c r="D1447" i="39" l="1"/>
  <c r="E1446" i="39"/>
  <c r="D1448" i="39" l="1"/>
  <c r="E1447" i="39"/>
  <c r="D1449" i="39" l="1"/>
  <c r="E1448" i="39"/>
  <c r="E1449" i="39" l="1"/>
  <c r="D1450" i="39"/>
  <c r="D1451" i="39" l="1"/>
  <c r="E1450" i="39"/>
  <c r="D1452" i="39" l="1"/>
  <c r="E1451" i="39"/>
  <c r="E1452" i="39" l="1"/>
  <c r="D1453" i="39"/>
  <c r="E1453" i="39" l="1"/>
  <c r="D1454" i="39"/>
  <c r="E1454" i="39" l="1"/>
  <c r="D1455" i="39"/>
  <c r="D1456" i="39" l="1"/>
  <c r="E1455" i="39"/>
  <c r="E1456" i="39" l="1"/>
  <c r="D1457" i="39"/>
  <c r="E1457" i="39" l="1"/>
  <c r="D1458" i="39"/>
  <c r="E1458" i="39" l="1"/>
  <c r="D1459" i="39"/>
  <c r="D1460" i="39" l="1"/>
  <c r="E1459" i="39"/>
  <c r="D1461" i="39" l="1"/>
  <c r="E1460" i="39"/>
  <c r="E1461" i="39" l="1"/>
  <c r="D1462" i="39"/>
  <c r="D1463" i="39" l="1"/>
  <c r="E1462" i="39"/>
  <c r="D1464" i="39" l="1"/>
  <c r="E1463" i="39"/>
  <c r="D1465" i="39" l="1"/>
  <c r="E1464" i="39"/>
  <c r="E1465" i="39" l="1"/>
  <c r="D1466" i="39"/>
  <c r="D1467" i="39" l="1"/>
  <c r="E1466" i="39"/>
  <c r="D1468" i="39" l="1"/>
  <c r="E1467" i="39"/>
  <c r="E1468" i="39" l="1"/>
  <c r="D1469" i="39"/>
  <c r="E1469" i="39" l="1"/>
  <c r="D1470" i="39"/>
  <c r="E1470" i="39" l="1"/>
  <c r="D1471" i="39"/>
  <c r="D1472" i="39" l="1"/>
  <c r="E1471" i="39"/>
  <c r="E1472" i="39" l="1"/>
  <c r="D1473" i="39"/>
  <c r="E1473" i="39" l="1"/>
  <c r="D1474" i="39"/>
  <c r="D1475" i="39" l="1"/>
  <c r="E1474" i="39"/>
  <c r="D1476" i="39" l="1"/>
  <c r="E1475" i="39"/>
  <c r="D1477" i="39" l="1"/>
  <c r="E1476" i="39"/>
  <c r="E1477" i="39" l="1"/>
  <c r="D1478" i="39"/>
  <c r="D1479" i="39" l="1"/>
  <c r="E1478" i="39"/>
  <c r="D1480" i="39" l="1"/>
  <c r="E1479" i="39"/>
  <c r="D1481" i="39" l="1"/>
  <c r="E1480" i="39"/>
  <c r="E1481" i="39" l="1"/>
  <c r="D1482" i="39"/>
  <c r="D1483" i="39" l="1"/>
  <c r="E1482" i="39"/>
  <c r="D1484" i="39" l="1"/>
  <c r="E1483" i="39"/>
  <c r="E1484" i="39" l="1"/>
  <c r="D1485" i="39"/>
  <c r="E1485" i="39" l="1"/>
  <c r="D1486" i="39"/>
  <c r="E1486" i="39" l="1"/>
  <c r="D1487" i="39"/>
  <c r="D1488" i="39" l="1"/>
  <c r="E1487" i="39"/>
  <c r="E1488" i="39" l="1"/>
  <c r="D1489" i="39"/>
  <c r="E1489" i="39" l="1"/>
  <c r="D1490" i="39"/>
  <c r="E1490" i="39" l="1"/>
  <c r="D1491" i="39"/>
  <c r="D1492" i="39" l="1"/>
  <c r="E1491" i="39"/>
  <c r="D1493" i="39" l="1"/>
  <c r="E1492" i="39"/>
  <c r="E1493" i="39" l="1"/>
  <c r="D1494" i="39"/>
  <c r="D1495" i="39" l="1"/>
  <c r="E1494" i="39"/>
  <c r="D1496" i="39" l="1"/>
  <c r="E1495" i="39"/>
  <c r="D1497" i="39" l="1"/>
  <c r="E1496" i="39"/>
  <c r="E1497" i="39" l="1"/>
  <c r="D1498" i="39"/>
  <c r="E1498" i="39" l="1"/>
  <c r="D1499" i="39"/>
  <c r="D1500" i="39" l="1"/>
  <c r="E1499" i="39"/>
  <c r="D1501" i="39" l="1"/>
  <c r="E1500" i="39"/>
  <c r="E1501" i="39" l="1"/>
  <c r="D1502" i="39"/>
  <c r="E1502" i="39" s="1"/>
  <c r="M2" i="39" s="1"/>
  <c r="M4" i="39" s="1"/>
  <c r="M2" i="31"/>
  <c r="M4" i="31" s="1"/>
</calcChain>
</file>

<file path=xl/sharedStrings.xml><?xml version="1.0" encoding="utf-8"?>
<sst xmlns="http://schemas.openxmlformats.org/spreadsheetml/2006/main" count="1355" uniqueCount="946">
  <si>
    <t>序号</t>
    <rPh sb="0" eb="2">
      <t>xu hao</t>
    </rPh>
    <phoneticPr fontId="1" type="noConversion"/>
  </si>
  <si>
    <t>取整</t>
    <rPh sb="0" eb="2">
      <t>qu zheng</t>
    </rPh>
    <phoneticPr fontId="1" type="noConversion"/>
  </si>
  <si>
    <t>百分比刻度标签</t>
    <rPh sb="0" eb="7">
      <t>bai fen bike du</t>
    </rPh>
    <phoneticPr fontId="1" type="noConversion"/>
  </si>
  <si>
    <t>内圈</t>
    <rPh sb="0" eb="2">
      <t>nei quan</t>
    </rPh>
    <phoneticPr fontId="1" type="noConversion"/>
  </si>
  <si>
    <t>警示线</t>
    <rPh sb="0" eb="2">
      <t>jing shi</t>
    </rPh>
    <phoneticPr fontId="1" type="noConversion"/>
  </si>
  <si>
    <t>外圈</t>
    <rPh sb="0" eb="2">
      <t>wai quan</t>
    </rPh>
    <phoneticPr fontId="1" type="noConversion"/>
  </si>
  <si>
    <t>指针</t>
    <rPh sb="0" eb="2">
      <t>zhi zhen</t>
    </rPh>
    <phoneticPr fontId="1" type="noConversion"/>
  </si>
  <si>
    <t>指针度数</t>
    <rPh sb="0" eb="2">
      <t>zhi zhen</t>
    </rPh>
    <phoneticPr fontId="1" type="noConversion"/>
  </si>
  <si>
    <t>指针大小</t>
    <rPh sb="0" eb="2">
      <t>zhi zhen</t>
    </rPh>
    <phoneticPr fontId="1" type="noConversion"/>
  </si>
  <si>
    <t>最大值</t>
    <rPh sb="0" eb="2">
      <t>zui d</t>
    </rPh>
    <phoneticPr fontId="1" type="noConversion"/>
  </si>
  <si>
    <t>产仔数</t>
    <rPh sb="0" eb="2">
      <t>chan zi shu</t>
    </rPh>
    <phoneticPr fontId="1" type="noConversion"/>
  </si>
  <si>
    <t>psy录入区</t>
    <phoneticPr fontId="1" type="noConversion"/>
  </si>
  <si>
    <t>PSY</t>
    <phoneticPr fontId="1" type="noConversion"/>
  </si>
  <si>
    <t>窝均断奶头数</t>
    <rPh sb="0" eb="2">
      <t>wo jun</t>
    </rPh>
    <phoneticPr fontId="1" type="noConversion"/>
  </si>
  <si>
    <t>LSY</t>
    <phoneticPr fontId="1" type="noConversion"/>
  </si>
  <si>
    <t>指标</t>
    <rPh sb="0" eb="2">
      <t>zhi biao</t>
    </rPh>
    <phoneticPr fontId="1" type="noConversion"/>
  </si>
  <si>
    <t>标准</t>
    <rPh sb="0" eb="2">
      <t>biao zhun</t>
    </rPh>
    <phoneticPr fontId="1" type="noConversion"/>
  </si>
  <si>
    <t>WEI</t>
    <phoneticPr fontId="1" type="noConversion"/>
  </si>
  <si>
    <t>NPDS</t>
    <phoneticPr fontId="1" type="noConversion"/>
  </si>
  <si>
    <t>问题类型</t>
    <rPh sb="0" eb="2">
      <t>wen ti</t>
    </rPh>
    <phoneticPr fontId="1" type="noConversion"/>
  </si>
  <si>
    <t>返情</t>
    <rPh sb="0" eb="2">
      <t>fan qing</t>
    </rPh>
    <phoneticPr fontId="1" type="noConversion"/>
  </si>
  <si>
    <t>空怀</t>
    <rPh sb="0" eb="2">
      <t>kong huai</t>
    </rPh>
    <phoneticPr fontId="1" type="noConversion"/>
  </si>
  <si>
    <t>流产</t>
    <rPh sb="0" eb="2">
      <t>liu chan</t>
    </rPh>
    <phoneticPr fontId="1" type="noConversion"/>
  </si>
  <si>
    <t>死亡</t>
    <rPh sb="0" eb="2">
      <t>si wang</t>
    </rPh>
    <phoneticPr fontId="1" type="noConversion"/>
  </si>
  <si>
    <t>淘汰</t>
    <rPh sb="0" eb="2">
      <t>tao tai</t>
    </rPh>
    <phoneticPr fontId="1" type="noConversion"/>
  </si>
  <si>
    <t>隔离舍存栏量</t>
    <rPh sb="0" eb="2">
      <t>ge li she</t>
    </rPh>
    <phoneticPr fontId="1" type="noConversion"/>
  </si>
  <si>
    <t>公猪存栏量-自然交配</t>
    <rPh sb="0" eb="2">
      <t>gong zhu</t>
    </rPh>
    <phoneticPr fontId="1" type="noConversion"/>
  </si>
  <si>
    <t>公猪存栏量-人工授精</t>
    <rPh sb="0" eb="2">
      <t>gong zhu</t>
    </rPh>
    <phoneticPr fontId="1" type="noConversion"/>
  </si>
  <si>
    <t>公猪存栏量-深宫输精</t>
    <rPh sb="0" eb="2">
      <t>gong zhu</t>
    </rPh>
    <phoneticPr fontId="1" type="noConversion"/>
  </si>
  <si>
    <t>1:1各单元产床数量</t>
    <phoneticPr fontId="1" type="noConversion"/>
  </si>
  <si>
    <t>1:2各单元产床数量</t>
    <phoneticPr fontId="1" type="noConversion"/>
  </si>
  <si>
    <t>单元数量</t>
    <rPh sb="0" eb="2">
      <t>dan yuan</t>
    </rPh>
    <phoneticPr fontId="1" type="noConversion"/>
  </si>
  <si>
    <t>后备舍存栏量</t>
    <rPh sb="0" eb="2">
      <t>hou bei</t>
    </rPh>
    <phoneticPr fontId="1" type="noConversion"/>
  </si>
  <si>
    <t>睿智知猪学院生产计算器</t>
    <rPh sb="0" eb="11">
      <t>rui zhi</t>
    </rPh>
    <phoneticPr fontId="1" type="noConversion"/>
  </si>
  <si>
    <r>
      <t>健仔数</t>
    </r>
    <r>
      <rPr>
        <b/>
        <vertAlign val="superscript"/>
        <sz val="8"/>
        <color theme="1"/>
        <rFont val="SimSun"/>
        <family val="3"/>
        <charset val="134"/>
      </rPr>
      <t>头</t>
    </r>
    <r>
      <rPr>
        <b/>
        <vertAlign val="superscript"/>
        <sz val="8"/>
        <color theme="1"/>
        <rFont val="Times New Roman"/>
        <family val="1"/>
      </rPr>
      <t>/</t>
    </r>
    <r>
      <rPr>
        <b/>
        <vertAlign val="superscript"/>
        <sz val="8"/>
        <color theme="1"/>
        <rFont val="SimSun"/>
        <family val="3"/>
        <charset val="134"/>
      </rPr>
      <t>窝</t>
    </r>
    <rPh sb="0" eb="6">
      <t>jian kang</t>
    </rPh>
    <phoneticPr fontId="1" type="noConversion"/>
  </si>
  <si>
    <r>
      <t>窝均断奶</t>
    </r>
    <r>
      <rPr>
        <b/>
        <vertAlign val="superscript"/>
        <sz val="8"/>
        <color theme="1"/>
        <rFont val="SimSun"/>
        <family val="3"/>
        <charset val="134"/>
      </rPr>
      <t>头</t>
    </r>
    <r>
      <rPr>
        <b/>
        <vertAlign val="superscript"/>
        <sz val="8"/>
        <color theme="1"/>
        <rFont val="Times New Roman"/>
        <family val="1"/>
      </rPr>
      <t>/</t>
    </r>
    <r>
      <rPr>
        <b/>
        <vertAlign val="superscript"/>
        <sz val="8"/>
        <color theme="1"/>
        <rFont val="SimSun"/>
        <family val="3"/>
        <charset val="134"/>
      </rPr>
      <t>窝</t>
    </r>
    <rPh sb="0" eb="2">
      <t>wo jun</t>
    </rPh>
    <phoneticPr fontId="1" type="noConversion"/>
  </si>
  <si>
    <r>
      <t>基础母猪存栏</t>
    </r>
    <r>
      <rPr>
        <b/>
        <vertAlign val="superscript"/>
        <sz val="9"/>
        <color theme="1"/>
        <rFont val="宋体"/>
        <family val="3"/>
        <charset val="134"/>
        <scheme val="major"/>
      </rPr>
      <t xml:space="preserve"> 头</t>
    </r>
    <rPh sb="0" eb="2">
      <t>ji chu</t>
    </rPh>
    <phoneticPr fontId="1" type="noConversion"/>
  </si>
  <si>
    <r>
      <t>批次配种头数</t>
    </r>
    <r>
      <rPr>
        <b/>
        <vertAlign val="superscript"/>
        <sz val="9"/>
        <color theme="1"/>
        <rFont val="宋体"/>
        <family val="3"/>
        <charset val="134"/>
        <scheme val="major"/>
      </rPr>
      <t xml:space="preserve"> 头/周</t>
    </r>
    <rPh sb="0" eb="2">
      <t>pi ci</t>
    </rPh>
    <phoneticPr fontId="1" type="noConversion"/>
  </si>
  <si>
    <r>
      <t>产床数量</t>
    </r>
    <r>
      <rPr>
        <b/>
        <vertAlign val="superscript"/>
        <sz val="9"/>
        <color theme="1"/>
        <rFont val="宋体"/>
        <family val="3"/>
        <charset val="134"/>
        <scheme val="major"/>
      </rPr>
      <t xml:space="preserve"> 个</t>
    </r>
    <rPh sb="0" eb="2">
      <t>chan chuang</t>
    </rPh>
    <phoneticPr fontId="1" type="noConversion"/>
  </si>
  <si>
    <r>
      <t>提前上床天数</t>
    </r>
    <r>
      <rPr>
        <b/>
        <vertAlign val="superscript"/>
        <sz val="9"/>
        <color theme="1"/>
        <rFont val="宋体"/>
        <family val="3"/>
        <charset val="134"/>
        <scheme val="major"/>
      </rPr>
      <t xml:space="preserve"> 天</t>
    </r>
    <rPh sb="0" eb="2">
      <t>ti qian</t>
    </rPh>
    <phoneticPr fontId="1" type="noConversion"/>
  </si>
  <si>
    <r>
      <t>哺乳期</t>
    </r>
    <r>
      <rPr>
        <b/>
        <vertAlign val="superscript"/>
        <sz val="9"/>
        <color theme="1"/>
        <rFont val="宋体"/>
        <family val="3"/>
        <charset val="134"/>
        <scheme val="major"/>
      </rPr>
      <t xml:space="preserve"> d</t>
    </r>
    <rPh sb="0" eb="2">
      <t>bu ru qi</t>
    </rPh>
    <phoneticPr fontId="1" type="noConversion"/>
  </si>
  <si>
    <r>
      <t>产床洗消天数</t>
    </r>
    <r>
      <rPr>
        <b/>
        <vertAlign val="superscript"/>
        <sz val="9"/>
        <color theme="1"/>
        <rFont val="宋体"/>
        <family val="3"/>
        <charset val="134"/>
        <scheme val="major"/>
      </rPr>
      <t xml:space="preserve"> d</t>
    </r>
    <rPh sb="0" eb="2">
      <t>chan chuang</t>
    </rPh>
    <phoneticPr fontId="1" type="noConversion"/>
  </si>
  <si>
    <r>
      <t>分娩率</t>
    </r>
    <r>
      <rPr>
        <b/>
        <vertAlign val="superscript"/>
        <sz val="9"/>
        <color theme="1"/>
        <rFont val="宋体"/>
        <family val="3"/>
        <charset val="134"/>
        <scheme val="major"/>
      </rPr>
      <t xml:space="preserve"> %</t>
    </r>
    <rPh sb="0" eb="2">
      <t>fen mian l</t>
    </rPh>
    <phoneticPr fontId="1" type="noConversion"/>
  </si>
  <si>
    <r>
      <t>机会栏数量</t>
    </r>
    <r>
      <rPr>
        <b/>
        <vertAlign val="superscript"/>
        <sz val="9"/>
        <color theme="1"/>
        <rFont val="宋体"/>
        <family val="3"/>
        <charset val="134"/>
        <scheme val="major"/>
      </rPr>
      <t xml:space="preserve"> 个</t>
    </r>
    <rPh sb="0" eb="2">
      <t>ji hui lan</t>
    </rPh>
    <phoneticPr fontId="1" type="noConversion"/>
  </si>
  <si>
    <r>
      <t>断奶发情率</t>
    </r>
    <r>
      <rPr>
        <b/>
        <vertAlign val="superscript"/>
        <sz val="9"/>
        <color theme="1"/>
        <rFont val="宋体"/>
        <family val="3"/>
        <charset val="134"/>
        <scheme val="major"/>
      </rPr>
      <t xml:space="preserve"> %</t>
    </r>
    <rPh sb="0" eb="2">
      <t>duan nai</t>
    </rPh>
    <phoneticPr fontId="1" type="noConversion"/>
  </si>
  <si>
    <r>
      <t>定位栏数量</t>
    </r>
    <r>
      <rPr>
        <b/>
        <vertAlign val="superscript"/>
        <sz val="9"/>
        <color theme="1"/>
        <rFont val="宋体"/>
        <family val="3"/>
        <charset val="134"/>
        <scheme val="major"/>
      </rPr>
      <t xml:space="preserve"> 个</t>
    </r>
    <rPh sb="0" eb="2">
      <t>ding wei lan</t>
    </rPh>
    <phoneticPr fontId="1" type="noConversion"/>
  </si>
  <si>
    <r>
      <t>产仔总数</t>
    </r>
    <r>
      <rPr>
        <b/>
        <vertAlign val="superscript"/>
        <sz val="9"/>
        <color theme="1"/>
        <rFont val="宋体"/>
        <family val="3"/>
        <charset val="134"/>
        <scheme val="major"/>
      </rPr>
      <t xml:space="preserve"> 头/窝</t>
    </r>
    <rPh sb="0" eb="2">
      <t>chan zi</t>
    </rPh>
    <phoneticPr fontId="1" type="noConversion"/>
  </si>
  <si>
    <r>
      <t>健仔率</t>
    </r>
    <r>
      <rPr>
        <b/>
        <vertAlign val="superscript"/>
        <sz val="9"/>
        <color theme="1"/>
        <rFont val="宋体"/>
        <family val="3"/>
        <charset val="134"/>
        <scheme val="major"/>
      </rPr>
      <t xml:space="preserve"> %</t>
    </r>
    <rPh sb="0" eb="1">
      <t>jian kang</t>
    </rPh>
    <phoneticPr fontId="1" type="noConversion"/>
  </si>
  <si>
    <r>
      <t>哺乳期成活率</t>
    </r>
    <r>
      <rPr>
        <b/>
        <vertAlign val="superscript"/>
        <sz val="9"/>
        <color theme="1"/>
        <rFont val="宋体"/>
        <family val="3"/>
        <charset val="134"/>
        <scheme val="major"/>
      </rPr>
      <t xml:space="preserve"> %</t>
    </r>
    <rPh sb="0" eb="2">
      <t>bu ru qi</t>
    </rPh>
    <phoneticPr fontId="1" type="noConversion"/>
  </si>
  <si>
    <r>
      <t>批次分娩头数</t>
    </r>
    <r>
      <rPr>
        <b/>
        <vertAlign val="superscript"/>
        <sz val="9"/>
        <color theme="1"/>
        <rFont val="宋体"/>
        <family val="3"/>
        <charset val="134"/>
        <scheme val="major"/>
      </rPr>
      <t xml:space="preserve"> 头/周</t>
    </r>
    <rPh sb="0" eb="2">
      <t>pi ci</t>
    </rPh>
    <phoneticPr fontId="1" type="noConversion"/>
  </si>
  <si>
    <r>
      <t>更新率</t>
    </r>
    <r>
      <rPr>
        <b/>
        <vertAlign val="superscript"/>
        <sz val="9"/>
        <color theme="1"/>
        <rFont val="宋体"/>
        <family val="3"/>
        <charset val="134"/>
        <scheme val="major"/>
      </rPr>
      <t xml:space="preserve"> %</t>
    </r>
    <rPh sb="0" eb="2">
      <t>geng xin lü</t>
    </rPh>
    <phoneticPr fontId="1" type="noConversion"/>
  </si>
  <si>
    <r>
      <t>引种次数</t>
    </r>
    <r>
      <rPr>
        <b/>
        <vertAlign val="superscript"/>
        <sz val="9"/>
        <color theme="1"/>
        <rFont val="宋体"/>
        <family val="3"/>
        <charset val="134"/>
        <scheme val="major"/>
      </rPr>
      <t xml:space="preserve"> 次/年</t>
    </r>
    <rPh sb="0" eb="2">
      <t>yin zhong</t>
    </rPh>
    <phoneticPr fontId="1" type="noConversion"/>
  </si>
  <si>
    <r>
      <t>产仔总数</t>
    </r>
    <r>
      <rPr>
        <b/>
        <vertAlign val="superscript"/>
        <sz val="9"/>
        <color theme="1"/>
        <rFont val="宋体"/>
        <family val="3"/>
        <charset val="134"/>
        <scheme val="major"/>
      </rPr>
      <t xml:space="preserve"> 头/周</t>
    </r>
    <rPh sb="0" eb="2">
      <t>chan zi</t>
    </rPh>
    <phoneticPr fontId="1" type="noConversion"/>
  </si>
  <si>
    <r>
      <t>产床增比</t>
    </r>
    <r>
      <rPr>
        <b/>
        <vertAlign val="superscript"/>
        <sz val="9"/>
        <color theme="1"/>
        <rFont val="宋体"/>
        <family val="3"/>
        <charset val="134"/>
        <scheme val="major"/>
      </rPr>
      <t xml:space="preserve"> %</t>
    </r>
    <rPh sb="0" eb="2">
      <t>chan chuang</t>
    </rPh>
    <phoneticPr fontId="1" type="noConversion"/>
  </si>
  <si>
    <r>
      <t>分娩-配种损失占淘汰</t>
    </r>
    <r>
      <rPr>
        <b/>
        <vertAlign val="superscript"/>
        <sz val="9"/>
        <color theme="1"/>
        <rFont val="宋体"/>
        <family val="3"/>
      </rPr>
      <t xml:space="preserve"> %</t>
    </r>
    <rPh sb="0" eb="12">
      <t>fen mian</t>
    </rPh>
    <phoneticPr fontId="1" type="noConversion"/>
  </si>
  <si>
    <r>
      <t>产健仔总数</t>
    </r>
    <r>
      <rPr>
        <b/>
        <vertAlign val="superscript"/>
        <sz val="9"/>
        <color theme="1"/>
        <rFont val="宋体"/>
        <family val="3"/>
        <charset val="134"/>
        <scheme val="major"/>
      </rPr>
      <t xml:space="preserve"> 头/周</t>
    </r>
    <rPh sb="0" eb="2">
      <t>jian kang</t>
    </rPh>
    <phoneticPr fontId="1" type="noConversion"/>
  </si>
  <si>
    <r>
      <t>问题猪占淘汰母猪</t>
    </r>
    <r>
      <rPr>
        <b/>
        <vertAlign val="superscript"/>
        <sz val="9"/>
        <color theme="1"/>
        <rFont val="宋体 (标题)"/>
        <charset val="134"/>
      </rPr>
      <t xml:space="preserve"> %</t>
    </r>
    <rPh sb="0" eb="10">
      <t>wen ti</t>
    </rPh>
    <phoneticPr fontId="1" type="noConversion"/>
  </si>
  <si>
    <r>
      <t>断奶总数</t>
    </r>
    <r>
      <rPr>
        <b/>
        <vertAlign val="superscript"/>
        <sz val="9"/>
        <color theme="1"/>
        <rFont val="宋体"/>
        <family val="3"/>
        <charset val="134"/>
        <scheme val="major"/>
      </rPr>
      <t xml:space="preserve"> 头/周</t>
    </r>
    <rPh sb="0" eb="2">
      <t>duan nai</t>
    </rPh>
    <phoneticPr fontId="1" type="noConversion"/>
  </si>
  <si>
    <r>
      <t>问题占比</t>
    </r>
    <r>
      <rPr>
        <b/>
        <vertAlign val="superscript"/>
        <sz val="9"/>
        <color theme="1"/>
        <rFont val="黑体"/>
        <family val="3"/>
        <charset val="134"/>
      </rPr>
      <t>%</t>
    </r>
    <rPh sb="0" eb="2">
      <t>wen ti</t>
    </rPh>
    <phoneticPr fontId="1" type="noConversion"/>
  </si>
  <si>
    <r>
      <t>批次占比</t>
    </r>
    <r>
      <rPr>
        <b/>
        <vertAlign val="superscript"/>
        <sz val="9"/>
        <color theme="1"/>
        <rFont val="黑体"/>
        <family val="3"/>
        <charset val="134"/>
      </rPr>
      <t>%</t>
    </r>
    <rPh sb="0" eb="2">
      <t>pi ci</t>
    </rPh>
    <phoneticPr fontId="1" type="noConversion"/>
  </si>
  <si>
    <r>
      <t>年淘汰母猪头数</t>
    </r>
    <r>
      <rPr>
        <b/>
        <vertAlign val="superscript"/>
        <sz val="9"/>
        <color theme="1"/>
        <rFont val="宋体"/>
        <family val="3"/>
        <charset val="134"/>
        <scheme val="major"/>
      </rPr>
      <t xml:space="preserve"> 头/年</t>
    </r>
    <rPh sb="0" eb="2">
      <t>tao tai</t>
    </rPh>
    <phoneticPr fontId="1" type="noConversion"/>
  </si>
  <si>
    <r>
      <t xml:space="preserve">  批次配种后备母猪头数</t>
    </r>
    <r>
      <rPr>
        <b/>
        <vertAlign val="superscript"/>
        <sz val="9"/>
        <color theme="1"/>
        <rFont val="宋体"/>
        <family val="3"/>
        <charset val="134"/>
        <scheme val="major"/>
      </rPr>
      <t xml:space="preserve"> 头/周</t>
    </r>
    <rPh sb="0" eb="16">
      <t>pi ci</t>
    </rPh>
    <phoneticPr fontId="1" type="noConversion"/>
  </si>
  <si>
    <r>
      <t xml:space="preserve">  配种7d内断奶母猪</t>
    </r>
    <r>
      <rPr>
        <b/>
        <vertAlign val="superscript"/>
        <sz val="9"/>
        <color theme="1"/>
        <rFont val="宋体"/>
        <family val="3"/>
        <charset val="134"/>
        <scheme val="major"/>
      </rPr>
      <t xml:space="preserve"> 头/周</t>
    </r>
    <rPh sb="0" eb="15">
      <t>pei zhong</t>
    </rPh>
    <phoneticPr fontId="1" type="noConversion"/>
  </si>
  <si>
    <r>
      <t xml:space="preserve">  配种问题母猪头数</t>
    </r>
    <r>
      <rPr>
        <b/>
        <vertAlign val="superscript"/>
        <sz val="9"/>
        <color theme="1"/>
        <rFont val="宋体"/>
        <family val="3"/>
        <charset val="134"/>
        <scheme val="major"/>
      </rPr>
      <t xml:space="preserve"> 头/周</t>
    </r>
    <rPh sb="0" eb="14">
      <t>pei zhong</t>
    </rPh>
    <phoneticPr fontId="1" type="noConversion"/>
  </si>
  <si>
    <r>
      <t xml:space="preserve">  基础母猪占比</t>
    </r>
    <r>
      <rPr>
        <vertAlign val="superscript"/>
        <sz val="9"/>
        <color theme="1"/>
        <rFont val="宋体"/>
        <family val="3"/>
        <charset val="134"/>
        <scheme val="major"/>
      </rPr>
      <t xml:space="preserve"> %</t>
    </r>
    <rPh sb="0" eb="10">
      <t>ji chu</t>
    </rPh>
    <phoneticPr fontId="1" type="noConversion"/>
  </si>
  <si>
    <r>
      <t xml:space="preserve">  批次占比</t>
    </r>
    <r>
      <rPr>
        <vertAlign val="superscript"/>
        <sz val="9"/>
        <color theme="1"/>
        <rFont val="宋体"/>
        <family val="3"/>
        <charset val="134"/>
        <scheme val="major"/>
      </rPr>
      <t xml:space="preserve"> %</t>
    </r>
    <phoneticPr fontId="1" type="noConversion"/>
  </si>
  <si>
    <r>
      <t xml:space="preserve">  基础母猪占比</t>
    </r>
    <r>
      <rPr>
        <vertAlign val="superscript"/>
        <sz val="9"/>
        <color theme="1"/>
        <rFont val="宋体"/>
        <family val="3"/>
        <charset val="134"/>
        <scheme val="major"/>
      </rPr>
      <t xml:space="preserve"> %</t>
    </r>
    <rPh sb="0" eb="10">
      <t>ji chu</t>
    </rPh>
    <phoneticPr fontId="1" type="noConversion"/>
  </si>
  <si>
    <r>
      <t xml:space="preserve">  批次占比</t>
    </r>
    <r>
      <rPr>
        <vertAlign val="superscript"/>
        <sz val="9"/>
        <color theme="1"/>
        <rFont val="宋体"/>
        <family val="3"/>
        <charset val="134"/>
        <scheme val="major"/>
      </rPr>
      <t xml:space="preserve"> %</t>
    </r>
    <rPh sb="0" eb="8">
      <t>pi ci</t>
    </rPh>
    <phoneticPr fontId="1" type="noConversion"/>
  </si>
  <si>
    <r>
      <t xml:space="preserve">  批次淘汰母猪头数</t>
    </r>
    <r>
      <rPr>
        <b/>
        <vertAlign val="superscript"/>
        <sz val="9"/>
        <color theme="1"/>
        <rFont val="宋体"/>
        <family val="3"/>
        <charset val="134"/>
        <scheme val="major"/>
      </rPr>
      <t xml:space="preserve"> 头/批</t>
    </r>
    <rPh sb="0" eb="14">
      <t>pi ci</t>
    </rPh>
    <phoneticPr fontId="1" type="noConversion"/>
  </si>
  <si>
    <r>
      <t xml:space="preserve">  哺乳-配种淘汰</t>
    </r>
    <r>
      <rPr>
        <b/>
        <vertAlign val="superscript"/>
        <sz val="9"/>
        <color theme="1"/>
        <rFont val="宋体 (标题)"/>
        <charset val="134"/>
      </rPr>
      <t>头</t>
    </r>
    <rPh sb="0" eb="10">
      <t>bu ru</t>
    </rPh>
    <phoneticPr fontId="1" type="noConversion"/>
  </si>
  <si>
    <r>
      <t xml:space="preserve">  问题母猪淘汰</t>
    </r>
    <r>
      <rPr>
        <b/>
        <vertAlign val="superscript"/>
        <sz val="9"/>
        <color theme="1"/>
        <rFont val="宋体 (标题)"/>
        <charset val="134"/>
      </rPr>
      <t>头</t>
    </r>
    <rPh sb="0" eb="9">
      <t>wen ti</t>
    </rPh>
    <phoneticPr fontId="1" type="noConversion"/>
  </si>
  <si>
    <t>关键指标</t>
    <rPh sb="0" eb="2">
      <t>guan jian</t>
    </rPh>
    <phoneticPr fontId="1" type="noConversion"/>
  </si>
  <si>
    <t>死胎占比%</t>
    <rPh sb="0" eb="2">
      <t>si tai</t>
    </rPh>
    <phoneticPr fontId="1" type="noConversion"/>
  </si>
  <si>
    <t>弱仔占比%</t>
    <rPh sb="0" eb="2">
      <t>zi zhu</t>
    </rPh>
    <phoneticPr fontId="1" type="noConversion"/>
  </si>
  <si>
    <t>木乃伊占比%</t>
    <rPh sb="0" eb="2">
      <t>mu nai yi</t>
    </rPh>
    <phoneticPr fontId="1" type="noConversion"/>
  </si>
  <si>
    <t>畸形占比%</t>
    <rPh sb="0" eb="2">
      <t>ji xing</t>
    </rPh>
    <phoneticPr fontId="1" type="noConversion"/>
  </si>
  <si>
    <t>妊娠期</t>
    <phoneticPr fontId="1" type="noConversion"/>
  </si>
  <si>
    <t>哺乳期</t>
    <phoneticPr fontId="1" type="noConversion"/>
  </si>
  <si>
    <t>断配间隔</t>
    <phoneticPr fontId="1" type="noConversion"/>
  </si>
  <si>
    <t>非生产天数</t>
    <phoneticPr fontId="1" type="noConversion"/>
  </si>
  <si>
    <t>非生产天数合计</t>
    <phoneticPr fontId="1" type="noConversion"/>
  </si>
  <si>
    <t>分娩率</t>
    <phoneticPr fontId="1" type="noConversion"/>
  </si>
  <si>
    <t>天数</t>
    <phoneticPr fontId="1" type="noConversion"/>
  </si>
  <si>
    <t>年产胎次</t>
    <phoneticPr fontId="1" type="noConversion"/>
  </si>
  <si>
    <t>问题类型</t>
    <phoneticPr fontId="1" type="noConversion"/>
  </si>
  <si>
    <t>比例</t>
    <phoneticPr fontId="1" type="noConversion"/>
  </si>
  <si>
    <t>损失天数</t>
    <phoneticPr fontId="1" type="noConversion"/>
  </si>
  <si>
    <t>阶段</t>
    <phoneticPr fontId="1" type="noConversion"/>
  </si>
  <si>
    <t>规则返情</t>
    <phoneticPr fontId="1" type="noConversion"/>
  </si>
  <si>
    <t>不规则返情</t>
    <phoneticPr fontId="1" type="noConversion"/>
  </si>
  <si>
    <t>流产</t>
    <phoneticPr fontId="1" type="noConversion"/>
  </si>
  <si>
    <t>空怀</t>
    <phoneticPr fontId="1" type="noConversion"/>
  </si>
  <si>
    <t>淘汰</t>
    <phoneticPr fontId="1" type="noConversion"/>
  </si>
  <si>
    <t>死亡</t>
    <phoneticPr fontId="1" type="noConversion"/>
  </si>
  <si>
    <t>母猪头数</t>
    <phoneticPr fontId="1" type="noConversion"/>
  </si>
  <si>
    <t>问题占比</t>
    <phoneticPr fontId="1" type="noConversion"/>
  </si>
  <si>
    <t>序号</t>
    <phoneticPr fontId="1" type="noConversion"/>
  </si>
  <si>
    <t>项目</t>
    <phoneticPr fontId="1" type="noConversion"/>
  </si>
  <si>
    <t>妊娠检查阴性</t>
    <phoneticPr fontId="1" type="noConversion"/>
  </si>
  <si>
    <t>平均损失阶段</t>
    <phoneticPr fontId="1" type="noConversion"/>
  </si>
  <si>
    <t>问题占比%</t>
    <phoneticPr fontId="1" type="noConversion"/>
  </si>
  <si>
    <t>损失头数</t>
    <phoneticPr fontId="1" type="noConversion"/>
  </si>
  <si>
    <t>占比</t>
    <phoneticPr fontId="1" type="noConversion"/>
  </si>
  <si>
    <t>编码</t>
    <rPh sb="0" eb="2">
      <t>xu hao</t>
    </rPh>
    <phoneticPr fontId="1" type="noConversion"/>
  </si>
  <si>
    <t>计算公式</t>
    <rPh sb="0" eb="2">
      <t>biao zhun</t>
    </rPh>
    <phoneticPr fontId="1" type="noConversion"/>
  </si>
  <si>
    <t>1:1各单元产床数量</t>
  </si>
  <si>
    <t>1:2各单元产床数量</t>
  </si>
  <si>
    <t>C24</t>
    <phoneticPr fontId="1" type="noConversion"/>
  </si>
  <si>
    <t>C25</t>
  </si>
  <si>
    <t>C26</t>
  </si>
  <si>
    <t>C27</t>
  </si>
  <si>
    <t>C28</t>
  </si>
  <si>
    <t>C29</t>
  </si>
  <si>
    <t>C30</t>
  </si>
  <si>
    <t>C31</t>
  </si>
  <si>
    <t>C32</t>
  </si>
  <si>
    <t>C33</t>
  </si>
  <si>
    <t>C34</t>
  </si>
  <si>
    <t>C35</t>
  </si>
  <si>
    <t>计算公式</t>
    <phoneticPr fontId="1" type="noConversion"/>
  </si>
  <si>
    <t>单位</t>
    <phoneticPr fontId="1" type="noConversion"/>
  </si>
  <si>
    <t>基础母猪存栏</t>
    <rPh sb="0" eb="2">
      <t>ji chu</t>
    </rPh>
    <phoneticPr fontId="1" type="noConversion"/>
  </si>
  <si>
    <t>头</t>
    <phoneticPr fontId="1" type="noConversion"/>
  </si>
  <si>
    <t>天</t>
    <phoneticPr fontId="1" type="noConversion"/>
  </si>
  <si>
    <t>%</t>
    <phoneticPr fontId="1" type="noConversion"/>
  </si>
  <si>
    <t>天/头/年</t>
    <phoneticPr fontId="1" type="noConversion"/>
  </si>
  <si>
    <t>头/窝</t>
    <phoneticPr fontId="1" type="noConversion"/>
  </si>
  <si>
    <t>次/年</t>
    <phoneticPr fontId="1" type="noConversion"/>
  </si>
  <si>
    <r>
      <t>提前上床天数</t>
    </r>
    <r>
      <rPr>
        <b/>
        <vertAlign val="superscript"/>
        <sz val="9"/>
        <color theme="1"/>
        <rFont val="宋体"/>
        <family val="3"/>
        <charset val="134"/>
        <scheme val="major"/>
      </rPr>
      <t xml:space="preserve"> </t>
    </r>
    <rPh sb="0" eb="2">
      <t>ti qian</t>
    </rPh>
    <phoneticPr fontId="1" type="noConversion"/>
  </si>
  <si>
    <t>哺乳期</t>
    <rPh sb="0" eb="2">
      <t>bu ru qi</t>
    </rPh>
    <phoneticPr fontId="1" type="noConversion"/>
  </si>
  <si>
    <t>产床洗消天数</t>
    <rPh sb="0" eb="2">
      <t>chan chuang</t>
    </rPh>
    <phoneticPr fontId="1" type="noConversion"/>
  </si>
  <si>
    <t>分娩率</t>
    <rPh sb="0" eb="2">
      <t>fen mian l</t>
    </rPh>
    <phoneticPr fontId="1" type="noConversion"/>
  </si>
  <si>
    <t>断奶发情率</t>
    <rPh sb="0" eb="2">
      <t>duan nai</t>
    </rPh>
    <phoneticPr fontId="1" type="noConversion"/>
  </si>
  <si>
    <t>产仔总数</t>
    <rPh sb="0" eb="2">
      <t>chan zi</t>
    </rPh>
    <phoneticPr fontId="1" type="noConversion"/>
  </si>
  <si>
    <t>健仔率</t>
    <rPh sb="0" eb="1">
      <t>jian kang</t>
    </rPh>
    <phoneticPr fontId="1" type="noConversion"/>
  </si>
  <si>
    <t>哺乳期成活率</t>
    <rPh sb="0" eb="2">
      <t>bu ru qi</t>
    </rPh>
    <phoneticPr fontId="1" type="noConversion"/>
  </si>
  <si>
    <t>更新率</t>
    <rPh sb="0" eb="2">
      <t>geng xin lü</t>
    </rPh>
    <phoneticPr fontId="1" type="noConversion"/>
  </si>
  <si>
    <t>引种次数</t>
    <rPh sb="0" eb="2">
      <t>yin zhong</t>
    </rPh>
    <phoneticPr fontId="1" type="noConversion"/>
  </si>
  <si>
    <t>产床增比</t>
    <rPh sb="0" eb="2">
      <t>chan chuang</t>
    </rPh>
    <phoneticPr fontId="1" type="noConversion"/>
  </si>
  <si>
    <t>问题猪占淘汰母猪</t>
    <rPh sb="0" eb="8">
      <t>wen ti</t>
    </rPh>
    <phoneticPr fontId="1" type="noConversion"/>
  </si>
  <si>
    <t>分娩-配种淘汰占总淘汰比例</t>
    <rPh sb="0" eb="12">
      <t>fen mian</t>
    </rPh>
    <phoneticPr fontId="1" type="noConversion"/>
  </si>
  <si>
    <t>返情占问题母猪比例</t>
    <rPh sb="0" eb="2">
      <t>fan qing</t>
    </rPh>
    <phoneticPr fontId="1" type="noConversion"/>
  </si>
  <si>
    <t>空怀占问题母猪比例</t>
    <rPh sb="0" eb="2">
      <t>kong huai</t>
    </rPh>
    <phoneticPr fontId="1" type="noConversion"/>
  </si>
  <si>
    <t>流产占问题母猪比例</t>
    <rPh sb="0" eb="2">
      <t>liu chan</t>
    </rPh>
    <phoneticPr fontId="1" type="noConversion"/>
  </si>
  <si>
    <t>死亡占问题母猪比例</t>
    <rPh sb="0" eb="2">
      <t>si wang</t>
    </rPh>
    <phoneticPr fontId="1" type="noConversion"/>
  </si>
  <si>
    <t>淘汰占问题母猪比例</t>
    <rPh sb="0" eb="2">
      <t>tao tai</t>
    </rPh>
    <phoneticPr fontId="1" type="noConversion"/>
  </si>
  <si>
    <t>死胎占窝均产仔总数比例</t>
    <rPh sb="0" eb="2">
      <t>si tai</t>
    </rPh>
    <phoneticPr fontId="1" type="noConversion"/>
  </si>
  <si>
    <t>弱仔占窝均产仔总数比例</t>
    <rPh sb="0" eb="2">
      <t>zi zhu</t>
    </rPh>
    <phoneticPr fontId="1" type="noConversion"/>
  </si>
  <si>
    <t>木乃伊占窝均产仔总数比例</t>
    <rPh sb="0" eb="2">
      <t>mu nai yi</t>
    </rPh>
    <phoneticPr fontId="1" type="noConversion"/>
  </si>
  <si>
    <t>畸形占占窝均产仔总数比例</t>
    <rPh sb="0" eb="2">
      <t>ji xing</t>
    </rPh>
    <phoneticPr fontId="1" type="noConversion"/>
  </si>
  <si>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</si>
  <si>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</si>
  <si>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</si>
  <si>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</si>
  <si>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</si>
  <si>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</si>
  <si>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</si>
  <si>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</si>
  <si>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</si>
  <si>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</si>
  <si>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</si>
  <si>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</si>
  <si>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</si>
  <si>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</si>
  <si>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</si>
  <si>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</si>
  <si>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</si>
  <si>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</si>
  <si>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</si>
  <si>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</si>
  <si>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</si>
  <si>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</si>
  <si>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</si>
  <si>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</si>
  <si>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</si>
  <si>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</si>
  <si>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</si>
  <si>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</si>
  <si>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</si>
  <si>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</si>
  <si>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</si>
  <si>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</si>
  <si>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</si>
  <si>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</si>
  <si>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</si>
  <si>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</si>
  <si>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</si>
  <si>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</si>
  <si>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</si>
  <si>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</si>
  <si>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</si>
  <si>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</si>
  <si>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</si>
  <si>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</si>
  <si>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</si>
  <si>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</si>
  <si>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</si>
  <si>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</si>
  <si>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</si>
  <si>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</si>
  <si>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</si>
  <si>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</si>
  <si>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</si>
  <si>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胎/头/年</t>
    <phoneticPr fontId="1" type="noConversion"/>
  </si>
  <si>
    <t>窝均健仔数</t>
    <phoneticPr fontId="1" type="noConversion"/>
  </si>
  <si>
    <t>窝均断奶头数</t>
    <phoneticPr fontId="1" type="noConversion"/>
  </si>
  <si>
    <t>头/头/年</t>
    <phoneticPr fontId="1" type="noConversion"/>
  </si>
  <si>
    <t>头/年</t>
    <phoneticPr fontId="1" type="noConversion"/>
  </si>
  <si>
    <t>年淘汰母猪头数</t>
    <rPh sb="0" eb="2">
      <t>tao tai</t>
    </rPh>
    <phoneticPr fontId="1" type="noConversion"/>
  </si>
  <si>
    <t xml:space="preserve">  批次淘汰母猪头数</t>
    <rPh sb="0" eb="10">
      <t>pi ci</t>
    </rPh>
    <phoneticPr fontId="1" type="noConversion"/>
  </si>
  <si>
    <t xml:space="preserve">  基础母猪占比</t>
    <rPh sb="0" eb="8">
      <t>ji chu</t>
    </rPh>
    <phoneticPr fontId="1" type="noConversion"/>
  </si>
  <si>
    <t xml:space="preserve">  哺乳-配种淘汰</t>
    <rPh sb="0" eb="9">
      <t>bu ru</t>
    </rPh>
    <phoneticPr fontId="1" type="noConversion"/>
  </si>
  <si>
    <t xml:space="preserve">  问题母猪淘汰</t>
    <rPh sb="0" eb="8">
      <t>wen ti</t>
    </rPh>
    <phoneticPr fontId="1" type="noConversion"/>
  </si>
  <si>
    <t>头/周</t>
    <phoneticPr fontId="1" type="noConversion"/>
  </si>
  <si>
    <t>批次配种头数</t>
    <rPh sb="0" eb="2">
      <t>pi ci</t>
    </rPh>
    <phoneticPr fontId="1" type="noConversion"/>
  </si>
  <si>
    <t xml:space="preserve">  批次配种后备母猪头数</t>
    <rPh sb="0" eb="12">
      <t>pi ci</t>
    </rPh>
    <phoneticPr fontId="1" type="noConversion"/>
  </si>
  <si>
    <t xml:space="preserve">  批次占比</t>
    <phoneticPr fontId="1" type="noConversion"/>
  </si>
  <si>
    <t xml:space="preserve">  配种7d内断奶母猪</t>
    <rPh sb="0" eb="11">
      <t>pei zhong</t>
    </rPh>
    <phoneticPr fontId="1" type="noConversion"/>
  </si>
  <si>
    <t xml:space="preserve">  配种问题母猪头数</t>
    <rPh sb="0" eb="10">
      <t>pei zhong</t>
    </rPh>
    <phoneticPr fontId="1" type="noConversion"/>
  </si>
  <si>
    <t xml:space="preserve">  批次占比</t>
    <rPh sb="0" eb="6">
      <t>pi ci</t>
    </rPh>
    <phoneticPr fontId="1" type="noConversion"/>
  </si>
  <si>
    <t>批次分娩头数</t>
    <rPh sb="0" eb="2">
      <t>pi ci</t>
    </rPh>
    <phoneticPr fontId="1" type="noConversion"/>
  </si>
  <si>
    <t>产健仔总数</t>
    <rPh sb="0" eb="2">
      <t>jian kang</t>
    </rPh>
    <phoneticPr fontId="1" type="noConversion"/>
  </si>
  <si>
    <t>断奶总数</t>
    <rPh sb="0" eb="2">
      <t>duan nai</t>
    </rPh>
    <phoneticPr fontId="1" type="noConversion"/>
  </si>
  <si>
    <t>(365-r8)/(r3+r17)</t>
    <phoneticPr fontId="1" type="noConversion"/>
  </si>
  <si>
    <t>r9*r10/100</t>
    <phoneticPr fontId="1" type="noConversion"/>
  </si>
  <si>
    <t>r1*r12/100</t>
    <phoneticPr fontId="1" type="noConversion"/>
  </si>
  <si>
    <t>c5/(365/7)</t>
    <phoneticPr fontId="1" type="noConversion"/>
  </si>
  <si>
    <t>c6/r1</t>
    <phoneticPr fontId="1" type="noConversion"/>
  </si>
  <si>
    <t>c6*r15/100</t>
    <phoneticPr fontId="1" type="noConversion"/>
  </si>
  <si>
    <t>c6*r16/100</t>
    <phoneticPr fontId="1" type="noConversion"/>
  </si>
  <si>
    <t>r1*(r12/100)/(365/7)</t>
    <phoneticPr fontId="1" type="noConversion"/>
  </si>
  <si>
    <t>c11/r1</t>
    <phoneticPr fontId="1" type="noConversion"/>
  </si>
  <si>
    <t>c11/c10</t>
    <phoneticPr fontId="1" type="noConversion"/>
  </si>
  <si>
    <t>c10*(r5/100)</t>
    <phoneticPr fontId="1" type="noConversion"/>
  </si>
  <si>
    <t>(c20-c8)*(r7/100)</t>
    <phoneticPr fontId="1" type="noConversion"/>
  </si>
  <si>
    <t>c14/r1</t>
    <phoneticPr fontId="1" type="noConversion"/>
  </si>
  <si>
    <t>c14/c10</t>
    <phoneticPr fontId="1" type="noConversion"/>
  </si>
  <si>
    <t>c17/r1</t>
    <phoneticPr fontId="1" type="noConversion"/>
  </si>
  <si>
    <t>c17/c10</t>
    <phoneticPr fontId="1" type="noConversion"/>
  </si>
  <si>
    <t>c20/r1</t>
    <phoneticPr fontId="1" type="noConversion"/>
  </si>
  <si>
    <t>c20*r9</t>
    <phoneticPr fontId="1" type="noConversion"/>
  </si>
  <si>
    <t>c22/r1</t>
    <phoneticPr fontId="1" type="noConversion"/>
  </si>
  <si>
    <t>c22*(r10/100)</t>
    <phoneticPr fontId="1" type="noConversion"/>
  </si>
  <si>
    <t>c24/r1</t>
    <phoneticPr fontId="1" type="noConversion"/>
  </si>
  <si>
    <t>c24*(r11/100)</t>
    <phoneticPr fontId="1" type="noConversion"/>
  </si>
  <si>
    <t>c26/r1</t>
    <phoneticPr fontId="1" type="noConversion"/>
  </si>
  <si>
    <t>r9*r10/100*r11/100</t>
    <phoneticPr fontId="1" type="noConversion"/>
  </si>
  <si>
    <t>(365-r8)/(r3+r17)*r9*r10/100*r11/100</t>
    <phoneticPr fontId="1" type="noConversion"/>
  </si>
  <si>
    <t>r1*c1/r5/(365/7)</t>
    <phoneticPr fontId="1" type="noConversion"/>
  </si>
  <si>
    <t>c10-c11-c14</t>
    <phoneticPr fontId="1" type="noConversion"/>
  </si>
  <si>
    <t>ID</t>
    <phoneticPr fontId="1" type="noConversion"/>
  </si>
  <si>
    <t>指标项目</t>
    <phoneticPr fontId="1" type="noConversion"/>
  </si>
  <si>
    <t>主动淘汰比例</t>
    <rPh sb="0" eb="6">
      <t>fen mian</t>
    </rPh>
    <phoneticPr fontId="1" type="noConversion"/>
  </si>
  <si>
    <t>被动淘汰比例</t>
    <rPh sb="0" eb="6">
      <t>wen ti</t>
    </rPh>
    <phoneticPr fontId="1" type="noConversion"/>
  </si>
  <si>
    <t>MSY</t>
    <phoneticPr fontId="1" type="noConversion"/>
  </si>
  <si>
    <t xml:space="preserve">母猪成本 </t>
    <phoneticPr fontId="1" type="noConversion"/>
  </si>
  <si>
    <t>哺乳期间仔猪成本</t>
    <phoneticPr fontId="1" type="noConversion"/>
  </si>
  <si>
    <t>育肥猪成本</t>
    <phoneticPr fontId="1" type="noConversion"/>
  </si>
  <si>
    <t>标准</t>
    <phoneticPr fontId="1" type="noConversion"/>
  </si>
  <si>
    <t>定义</t>
    <phoneticPr fontId="1" type="noConversion"/>
  </si>
  <si>
    <t>规则返情-NPDS</t>
    <rPh sb="0" eb="2">
      <t>fan qing</t>
    </rPh>
    <phoneticPr fontId="1" type="noConversion"/>
  </si>
  <si>
    <t>不规则返情-NPDS</t>
    <rPh sb="0" eb="2">
      <t>fan qing</t>
    </rPh>
    <phoneticPr fontId="1" type="noConversion"/>
  </si>
  <si>
    <t>PCN-NPDS</t>
    <rPh sb="0" eb="2">
      <t>kong huai</t>
    </rPh>
    <phoneticPr fontId="1" type="noConversion"/>
  </si>
  <si>
    <t>NIP-NPDS</t>
    <phoneticPr fontId="1" type="noConversion"/>
  </si>
  <si>
    <t>流产-NPDS</t>
    <rPh sb="0" eb="2">
      <t>liu chan</t>
    </rPh>
    <phoneticPr fontId="1" type="noConversion"/>
  </si>
  <si>
    <t>死亡-NPDS</t>
    <rPh sb="0" eb="2">
      <t>si wang</t>
    </rPh>
    <phoneticPr fontId="1" type="noConversion"/>
  </si>
  <si>
    <t>淘汰-NPDS</t>
    <rPh sb="0" eb="2">
      <t>tao tai</t>
    </rPh>
    <phoneticPr fontId="1" type="noConversion"/>
  </si>
  <si>
    <t>保育猪平均死亡阶段</t>
    <phoneticPr fontId="1" type="noConversion"/>
  </si>
  <si>
    <t>育肥猪平均死亡阶段</t>
    <phoneticPr fontId="1" type="noConversion"/>
  </si>
  <si>
    <t>收益</t>
    <phoneticPr fontId="1" type="noConversion"/>
  </si>
  <si>
    <t>指标录入区</t>
    <phoneticPr fontId="1" type="noConversion"/>
  </si>
  <si>
    <t>生产指标输出区</t>
    <phoneticPr fontId="1" type="noConversion"/>
  </si>
  <si>
    <t>栏舍配置</t>
    <phoneticPr fontId="1" type="noConversion"/>
  </si>
  <si>
    <t>成本核算</t>
    <phoneticPr fontId="1" type="noConversion"/>
  </si>
  <si>
    <t>保育舍</t>
    <phoneticPr fontId="1" type="noConversion"/>
  </si>
  <si>
    <t>关键指标</t>
    <phoneticPr fontId="1" type="noConversion"/>
  </si>
  <si>
    <t>育肥舍</t>
    <phoneticPr fontId="1" type="noConversion"/>
  </si>
  <si>
    <t>成本录入</t>
    <phoneticPr fontId="1" type="noConversion"/>
  </si>
  <si>
    <t>母猪/公猪比例</t>
    <phoneticPr fontId="1" type="noConversion"/>
  </si>
  <si>
    <t>断奶至配种间隔天数</t>
    <phoneticPr fontId="1" type="noConversion"/>
  </si>
  <si>
    <t>in1</t>
    <phoneticPr fontId="1" type="noConversion"/>
  </si>
  <si>
    <t>in2</t>
  </si>
  <si>
    <t>in3</t>
  </si>
  <si>
    <t>in4</t>
  </si>
  <si>
    <t>in5</t>
  </si>
  <si>
    <t>in6</t>
  </si>
  <si>
    <t>in7</t>
  </si>
  <si>
    <t>in8</t>
  </si>
  <si>
    <t>in9</t>
  </si>
  <si>
    <t>in10</t>
  </si>
  <si>
    <t>in11</t>
  </si>
  <si>
    <t>in12</t>
  </si>
  <si>
    <t>in13</t>
  </si>
  <si>
    <t>in14</t>
  </si>
  <si>
    <t>in15</t>
  </si>
  <si>
    <t>in16</t>
  </si>
  <si>
    <t>in17</t>
  </si>
  <si>
    <t>in18</t>
  </si>
  <si>
    <t xml:space="preserve">基础母猪存栏 </t>
    <rPh sb="0" eb="2">
      <t>ji chu</t>
    </rPh>
    <phoneticPr fontId="1" type="noConversion"/>
  </si>
  <si>
    <t xml:space="preserve">生产批次 </t>
    <phoneticPr fontId="1" type="noConversion"/>
  </si>
  <si>
    <t>周</t>
    <phoneticPr fontId="1" type="noConversion"/>
  </si>
  <si>
    <t xml:space="preserve">分娩率 </t>
    <rPh sb="0" eb="2">
      <t>fen mian l</t>
    </rPh>
    <phoneticPr fontId="1" type="noConversion"/>
  </si>
  <si>
    <t xml:space="preserve">窝均产仔总数 </t>
    <rPh sb="0" eb="2">
      <t>chan zi</t>
    </rPh>
    <phoneticPr fontId="1" type="noConversion"/>
  </si>
  <si>
    <t xml:space="preserve">健仔率 </t>
    <rPh sb="0" eb="1">
      <t>jian kang</t>
    </rPh>
    <phoneticPr fontId="1" type="noConversion"/>
  </si>
  <si>
    <t xml:space="preserve">哺乳期成活率 </t>
    <rPh sb="0" eb="2">
      <t>bu ru qi</t>
    </rPh>
    <phoneticPr fontId="1" type="noConversion"/>
  </si>
  <si>
    <t xml:space="preserve">断奶发情率 </t>
    <rPh sb="0" eb="2">
      <t>duan nai</t>
    </rPh>
    <phoneticPr fontId="1" type="noConversion"/>
  </si>
  <si>
    <t xml:space="preserve">断配间隔 </t>
    <rPh sb="0" eb="2">
      <t>duan nai</t>
    </rPh>
    <phoneticPr fontId="1" type="noConversion"/>
  </si>
  <si>
    <t>天</t>
  </si>
  <si>
    <t xml:space="preserve">保育舍饲养周期 </t>
    <phoneticPr fontId="1" type="noConversion"/>
  </si>
  <si>
    <t xml:space="preserve">保育舍洗消空栏天数 </t>
    <phoneticPr fontId="1" type="noConversion"/>
  </si>
  <si>
    <t xml:space="preserve">保育猪数 </t>
    <phoneticPr fontId="1" type="noConversion"/>
  </si>
  <si>
    <t>头/栏</t>
    <phoneticPr fontId="1" type="noConversion"/>
  </si>
  <si>
    <t xml:space="preserve">保育栏数 </t>
    <phoneticPr fontId="1" type="noConversion"/>
  </si>
  <si>
    <t>栏/栋</t>
    <phoneticPr fontId="1" type="noConversion"/>
  </si>
  <si>
    <t xml:space="preserve">保育成活率 </t>
    <phoneticPr fontId="1" type="noConversion"/>
  </si>
  <si>
    <t xml:space="preserve">育肥猪饲养周期 </t>
    <phoneticPr fontId="1" type="noConversion"/>
  </si>
  <si>
    <t xml:space="preserve">育肥舍洗消空栏天数 </t>
    <phoneticPr fontId="1" type="noConversion"/>
  </si>
  <si>
    <t xml:space="preserve">育肥猪数 </t>
    <phoneticPr fontId="1" type="noConversion"/>
  </si>
  <si>
    <t xml:space="preserve">育肥栏数 </t>
    <phoneticPr fontId="1" type="noConversion"/>
  </si>
  <si>
    <t xml:space="preserve">育肥猪成活率 </t>
    <phoneticPr fontId="1" type="noConversion"/>
  </si>
  <si>
    <t xml:space="preserve">妊娠母猪提前上床天数 </t>
    <rPh sb="0" eb="2">
      <t>ti qian</t>
    </rPh>
    <phoneticPr fontId="1" type="noConversion"/>
  </si>
  <si>
    <t xml:space="preserve">天 </t>
  </si>
  <si>
    <t xml:space="preserve">哺乳期 </t>
    <rPh sb="0" eb="2">
      <t>bu ru qi</t>
    </rPh>
    <phoneticPr fontId="1" type="noConversion"/>
  </si>
  <si>
    <t xml:space="preserve">产床洗消天数 </t>
    <rPh sb="0" eb="2">
      <t>chan chuang</t>
    </rPh>
    <phoneticPr fontId="1" type="noConversion"/>
  </si>
  <si>
    <t xml:space="preserve">妊娠期 </t>
    <phoneticPr fontId="1" type="noConversion"/>
  </si>
  <si>
    <t>死胎/无效仔猪</t>
    <rPh sb="0" eb="2">
      <t>si tai</t>
    </rPh>
    <phoneticPr fontId="1" type="noConversion"/>
  </si>
  <si>
    <t>弱仔/无效仔猪</t>
    <rPh sb="0" eb="2">
      <t>zi zhu</t>
    </rPh>
    <phoneticPr fontId="1" type="noConversion"/>
  </si>
  <si>
    <t>木乃伊/无效仔猪</t>
    <rPh sb="0" eb="2">
      <t>mu nai yi</t>
    </rPh>
    <phoneticPr fontId="1" type="noConversion"/>
  </si>
  <si>
    <t>畸形/无效仔猪</t>
    <rPh sb="0" eb="2">
      <t>ji xing</t>
    </rPh>
    <phoneticPr fontId="1" type="noConversion"/>
  </si>
  <si>
    <t>种猪年更新率</t>
    <rPh sb="0" eb="2">
      <t>geng xin lü</t>
    </rPh>
    <phoneticPr fontId="1" type="noConversion"/>
  </si>
  <si>
    <t>压死/总损失</t>
    <phoneticPr fontId="1" type="noConversion"/>
  </si>
  <si>
    <t>饿死/总损失</t>
    <phoneticPr fontId="1" type="noConversion"/>
  </si>
  <si>
    <t>腹泻/总损失</t>
    <phoneticPr fontId="1" type="noConversion"/>
  </si>
  <si>
    <t>其他已知疾病/总损失</t>
    <phoneticPr fontId="1" type="noConversion"/>
  </si>
  <si>
    <t>其他未知疾病/总损失</t>
    <phoneticPr fontId="1" type="noConversion"/>
  </si>
  <si>
    <t>淘汰/总损失</t>
    <phoneticPr fontId="1" type="noConversion"/>
  </si>
  <si>
    <t>规则返情占比</t>
    <rPh sb="0" eb="2">
      <t>fan qing</t>
    </rPh>
    <phoneticPr fontId="1" type="noConversion"/>
  </si>
  <si>
    <t>不规则返情占比</t>
    <rPh sb="0" eb="2">
      <t>fan qing</t>
    </rPh>
    <phoneticPr fontId="1" type="noConversion"/>
  </si>
  <si>
    <t>PCN占比</t>
    <rPh sb="0" eb="2">
      <t>kong huai</t>
    </rPh>
    <phoneticPr fontId="1" type="noConversion"/>
  </si>
  <si>
    <t>NIP占比</t>
    <phoneticPr fontId="1" type="noConversion"/>
  </si>
  <si>
    <t>流产占比</t>
    <rPh sb="0" eb="2">
      <t>liu chan</t>
    </rPh>
    <phoneticPr fontId="1" type="noConversion"/>
  </si>
  <si>
    <t>死亡占比</t>
    <rPh sb="0" eb="2">
      <t>si wang</t>
    </rPh>
    <phoneticPr fontId="1" type="noConversion"/>
  </si>
  <si>
    <t>mi1</t>
    <phoneticPr fontId="1" type="noConversion"/>
  </si>
  <si>
    <t>mi2</t>
  </si>
  <si>
    <t>mi3</t>
  </si>
  <si>
    <t>mi4</t>
  </si>
  <si>
    <t>mi5</t>
  </si>
  <si>
    <t>mi6</t>
  </si>
  <si>
    <t>mi7</t>
  </si>
  <si>
    <t>mi8</t>
  </si>
  <si>
    <t>mi9</t>
  </si>
  <si>
    <t>mi10</t>
  </si>
  <si>
    <t>mi11</t>
  </si>
  <si>
    <t>mi12</t>
  </si>
  <si>
    <t>mi13</t>
  </si>
  <si>
    <t>mi14</t>
  </si>
  <si>
    <t>mi15</t>
  </si>
  <si>
    <t>mi16</t>
  </si>
  <si>
    <t>mi17</t>
  </si>
  <si>
    <t>mi18</t>
  </si>
  <si>
    <t>mi19</t>
  </si>
  <si>
    <t>mi20</t>
  </si>
  <si>
    <t>mi21</t>
  </si>
  <si>
    <t>mi22</t>
  </si>
  <si>
    <t>mi23</t>
  </si>
  <si>
    <t>mi24</t>
  </si>
  <si>
    <t>mi25</t>
  </si>
  <si>
    <t>mi26</t>
  </si>
  <si>
    <t>mi27</t>
  </si>
  <si>
    <t>mi28</t>
  </si>
  <si>
    <t>mi29</t>
  </si>
  <si>
    <t>mi30</t>
  </si>
  <si>
    <t>mi31</t>
  </si>
  <si>
    <t>mi32</t>
  </si>
  <si>
    <t>mi33</t>
  </si>
  <si>
    <t>mi34</t>
  </si>
  <si>
    <t>mi35</t>
  </si>
  <si>
    <t>淘汰占比</t>
    <rPh sb="0" eb="2">
      <t>tao tai</t>
    </rPh>
    <phoneticPr fontId="1" type="noConversion"/>
  </si>
  <si>
    <t>规则返情损失</t>
    <rPh sb="0" eb="2">
      <t>fan qing</t>
    </rPh>
    <phoneticPr fontId="1" type="noConversion"/>
  </si>
  <si>
    <t>不规则返情损失</t>
    <rPh sb="0" eb="2">
      <t>fan qing</t>
    </rPh>
    <phoneticPr fontId="1" type="noConversion"/>
  </si>
  <si>
    <t>PCN损失</t>
    <rPh sb="0" eb="2">
      <t>kong huai</t>
    </rPh>
    <phoneticPr fontId="1" type="noConversion"/>
  </si>
  <si>
    <t>NIP损失</t>
    <phoneticPr fontId="1" type="noConversion"/>
  </si>
  <si>
    <t>流产损失</t>
    <rPh sb="0" eb="2">
      <t>liu chan</t>
    </rPh>
    <phoneticPr fontId="1" type="noConversion"/>
  </si>
  <si>
    <t>死亡损失</t>
    <rPh sb="0" eb="2">
      <t>si wang</t>
    </rPh>
    <phoneticPr fontId="1" type="noConversion"/>
  </si>
  <si>
    <t>淘汰损失</t>
    <rPh sb="0" eb="2">
      <t>tao tai</t>
    </rPh>
    <phoneticPr fontId="1" type="noConversion"/>
  </si>
  <si>
    <t xml:space="preserve">非生产天数 </t>
    <phoneticPr fontId="1" type="noConversion"/>
  </si>
  <si>
    <t xml:space="preserve">窝均健仔数 </t>
    <phoneticPr fontId="1" type="noConversion"/>
  </si>
  <si>
    <t xml:space="preserve">窝均断奶头数 </t>
    <phoneticPr fontId="1" type="noConversion"/>
  </si>
  <si>
    <t xml:space="preserve">年淘汰母猪头数 </t>
    <rPh sb="0" eb="2">
      <t>tao tai</t>
    </rPh>
    <phoneticPr fontId="1" type="noConversion"/>
  </si>
  <si>
    <t xml:space="preserve">批次淘汰母猪头数 </t>
    <rPh sb="0" eb="9">
      <t>pi ci</t>
    </rPh>
    <phoneticPr fontId="1" type="noConversion"/>
  </si>
  <si>
    <t>头/批</t>
    <phoneticPr fontId="1" type="noConversion"/>
  </si>
  <si>
    <t xml:space="preserve">  基础母猪占比 </t>
    <rPh sb="0" eb="8">
      <t>ji chu</t>
    </rPh>
    <phoneticPr fontId="1" type="noConversion"/>
  </si>
  <si>
    <t xml:space="preserve">主动淘汰数量 </t>
    <rPh sb="0" eb="7">
      <t>bu ru</t>
    </rPh>
    <phoneticPr fontId="1" type="noConversion"/>
  </si>
  <si>
    <t xml:space="preserve">被动淘汰数量 </t>
    <rPh sb="0" eb="7">
      <t>wen ti</t>
    </rPh>
    <phoneticPr fontId="1" type="noConversion"/>
  </si>
  <si>
    <t xml:space="preserve">批次配种头数 </t>
    <rPh sb="0" eb="2">
      <t>pi ci</t>
    </rPh>
    <phoneticPr fontId="1" type="noConversion"/>
  </si>
  <si>
    <t xml:space="preserve">批次分娩头数 </t>
    <rPh sb="0" eb="2">
      <t>pi ci</t>
    </rPh>
    <phoneticPr fontId="1" type="noConversion"/>
  </si>
  <si>
    <t xml:space="preserve">批次配种后备母猪头数 </t>
    <rPh sb="0" eb="11">
      <t>pi ci</t>
    </rPh>
    <phoneticPr fontId="1" type="noConversion"/>
  </si>
  <si>
    <t xml:space="preserve">  批次占比 </t>
    <phoneticPr fontId="1" type="noConversion"/>
  </si>
  <si>
    <t xml:space="preserve">配种7d内断奶母猪 </t>
    <rPh sb="0" eb="10">
      <t>pei zhong</t>
    </rPh>
    <phoneticPr fontId="1" type="noConversion"/>
  </si>
  <si>
    <t xml:space="preserve">配种问题母猪头数 </t>
    <rPh sb="0" eb="9">
      <t>pei zhong</t>
    </rPh>
    <phoneticPr fontId="1" type="noConversion"/>
  </si>
  <si>
    <t xml:space="preserve">  批次占比 </t>
    <rPh sb="0" eb="6">
      <t>pi ci</t>
    </rPh>
    <phoneticPr fontId="1" type="noConversion"/>
  </si>
  <si>
    <t xml:space="preserve">产仔总数 </t>
    <rPh sb="0" eb="2">
      <t>chan zi</t>
    </rPh>
    <phoneticPr fontId="1" type="noConversion"/>
  </si>
  <si>
    <t xml:space="preserve">产健仔总数 </t>
    <rPh sb="0" eb="2">
      <t>jian kang</t>
    </rPh>
    <phoneticPr fontId="1" type="noConversion"/>
  </si>
  <si>
    <t xml:space="preserve">断奶总数 </t>
    <rPh sb="0" eb="2">
      <t>duan nai</t>
    </rPh>
    <phoneticPr fontId="1" type="noConversion"/>
  </si>
  <si>
    <t xml:space="preserve">规则返情/批次配种总数 </t>
    <rPh sb="0" eb="2">
      <t>fan qing</t>
    </rPh>
    <phoneticPr fontId="1" type="noConversion"/>
  </si>
  <si>
    <t xml:space="preserve">不规则返情/批次配种总数 </t>
    <rPh sb="0" eb="2">
      <t>fan qing</t>
    </rPh>
    <phoneticPr fontId="1" type="noConversion"/>
  </si>
  <si>
    <t xml:space="preserve">PCN/批次配种总数 </t>
    <rPh sb="0" eb="2">
      <t>kong huai</t>
    </rPh>
    <phoneticPr fontId="1" type="noConversion"/>
  </si>
  <si>
    <t xml:space="preserve">NIP/批次配种总数 </t>
    <phoneticPr fontId="1" type="noConversion"/>
  </si>
  <si>
    <t xml:space="preserve">流产/批次配种总数 </t>
    <rPh sb="0" eb="2">
      <t>liu chan</t>
    </rPh>
    <phoneticPr fontId="1" type="noConversion"/>
  </si>
  <si>
    <t xml:space="preserve">死亡/批次配种总数 </t>
    <rPh sb="0" eb="2">
      <t>si wang</t>
    </rPh>
    <phoneticPr fontId="1" type="noConversion"/>
  </si>
  <si>
    <t xml:space="preserve">淘汰/批次配种总数 </t>
    <rPh sb="0" eb="2">
      <t>tao tai</t>
    </rPh>
    <phoneticPr fontId="1" type="noConversion"/>
  </si>
  <si>
    <t>死胎/窝均产仔总数</t>
    <phoneticPr fontId="1" type="noConversion"/>
  </si>
  <si>
    <t>弱仔/窝均产仔总数</t>
    <phoneticPr fontId="1" type="noConversion"/>
  </si>
  <si>
    <t>木乃伊/窝均产仔总数</t>
    <phoneticPr fontId="1" type="noConversion"/>
  </si>
  <si>
    <t>畸形/窝均产仔总数</t>
    <phoneticPr fontId="1" type="noConversion"/>
  </si>
  <si>
    <t>压死/窝均健仔</t>
    <phoneticPr fontId="1" type="noConversion"/>
  </si>
  <si>
    <t>饿死/窝均健仔</t>
    <phoneticPr fontId="1" type="noConversion"/>
  </si>
  <si>
    <t>腹泻/窝均健仔</t>
    <phoneticPr fontId="1" type="noConversion"/>
  </si>
  <si>
    <t>其他已知疾病/窝均健仔</t>
    <phoneticPr fontId="1" type="noConversion"/>
  </si>
  <si>
    <r>
      <t>其他未知疾病</t>
    </r>
    <r>
      <rPr>
        <sz val="12"/>
        <color theme="1"/>
        <rFont val="宋体"/>
        <family val="3"/>
        <charset val="134"/>
        <scheme val="minor"/>
      </rPr>
      <t>/窝均健仔</t>
    </r>
    <phoneticPr fontId="1" type="noConversion"/>
  </si>
  <si>
    <t>淘汰/窝均健仔</t>
    <phoneticPr fontId="1" type="noConversion"/>
  </si>
  <si>
    <t xml:space="preserve">产床数量 </t>
    <phoneticPr fontId="1" type="noConversion"/>
  </si>
  <si>
    <t>个</t>
    <phoneticPr fontId="1" type="noConversion"/>
  </si>
  <si>
    <t>栋</t>
    <phoneticPr fontId="1" type="noConversion"/>
  </si>
  <si>
    <t>张</t>
    <phoneticPr fontId="1" type="noConversion"/>
  </si>
  <si>
    <t xml:space="preserve">定位栏数量 </t>
    <phoneticPr fontId="1" type="noConversion"/>
  </si>
  <si>
    <t xml:space="preserve">机会栏数量 </t>
    <phoneticPr fontId="1" type="noConversion"/>
  </si>
  <si>
    <t xml:space="preserve">单元数量 </t>
    <phoneticPr fontId="1" type="noConversion"/>
  </si>
  <si>
    <t xml:space="preserve">调节补充栏数量 </t>
    <phoneticPr fontId="1" type="noConversion"/>
  </si>
  <si>
    <t>栏</t>
    <phoneticPr fontId="1" type="noConversion"/>
  </si>
  <si>
    <t xml:space="preserve">保育单元数 </t>
    <phoneticPr fontId="1" type="noConversion"/>
  </si>
  <si>
    <t xml:space="preserve">育肥单元数 </t>
    <phoneticPr fontId="1" type="noConversion"/>
  </si>
  <si>
    <t xml:space="preserve">隔离舍存栏量 </t>
    <phoneticPr fontId="1" type="noConversion"/>
  </si>
  <si>
    <t xml:space="preserve">后备舍存栏量 </t>
    <phoneticPr fontId="1" type="noConversion"/>
  </si>
  <si>
    <t xml:space="preserve">公猪舍存栏量 </t>
    <phoneticPr fontId="1" type="noConversion"/>
  </si>
  <si>
    <t xml:space="preserve">固定资产折旧 </t>
    <phoneticPr fontId="1" type="noConversion"/>
  </si>
  <si>
    <t>元/头/年</t>
    <phoneticPr fontId="1" type="noConversion"/>
  </si>
  <si>
    <t xml:space="preserve">生物成本 </t>
    <phoneticPr fontId="1" type="noConversion"/>
  </si>
  <si>
    <t xml:space="preserve">饲料费用 </t>
    <phoneticPr fontId="1" type="noConversion"/>
  </si>
  <si>
    <t xml:space="preserve">药品费用 </t>
    <phoneticPr fontId="1" type="noConversion"/>
  </si>
  <si>
    <t xml:space="preserve">疫苗费用 </t>
    <phoneticPr fontId="1" type="noConversion"/>
  </si>
  <si>
    <t xml:space="preserve">人员/管理费用 </t>
    <phoneticPr fontId="1" type="noConversion"/>
  </si>
  <si>
    <t xml:space="preserve">低值易耗品 </t>
    <phoneticPr fontId="1" type="noConversion"/>
  </si>
  <si>
    <t xml:space="preserve">水电燃料 </t>
    <phoneticPr fontId="1" type="noConversion"/>
  </si>
  <si>
    <t>元/头</t>
    <phoneticPr fontId="1" type="noConversion"/>
  </si>
  <si>
    <t xml:space="preserve">教槽料 </t>
    <phoneticPr fontId="1" type="noConversion"/>
  </si>
  <si>
    <t xml:space="preserve">人工/管理费用 </t>
    <phoneticPr fontId="1" type="noConversion"/>
  </si>
  <si>
    <t xml:space="preserve">出栏价格 </t>
    <phoneticPr fontId="1" type="noConversion"/>
  </si>
  <si>
    <t>元/公斤</t>
    <phoneticPr fontId="1" type="noConversion"/>
  </si>
  <si>
    <t xml:space="preserve">出栏体重 </t>
    <phoneticPr fontId="1" type="noConversion"/>
  </si>
  <si>
    <t>公斤/头</t>
    <phoneticPr fontId="1" type="noConversion"/>
  </si>
  <si>
    <t xml:space="preserve">落地成本 </t>
    <phoneticPr fontId="1" type="noConversion"/>
  </si>
  <si>
    <t xml:space="preserve">哺乳期间仔猪成本 </t>
    <phoneticPr fontId="1" type="noConversion"/>
  </si>
  <si>
    <t xml:space="preserve">断奶成本 </t>
    <phoneticPr fontId="1" type="noConversion"/>
  </si>
  <si>
    <t xml:space="preserve">出生-出栏成本 </t>
    <phoneticPr fontId="1" type="noConversion"/>
  </si>
  <si>
    <t>万元/年</t>
    <phoneticPr fontId="1" type="noConversion"/>
  </si>
  <si>
    <t>单位收益</t>
    <phoneticPr fontId="1" type="noConversion"/>
  </si>
  <si>
    <t>总收益</t>
    <phoneticPr fontId="1" type="noConversion"/>
  </si>
  <si>
    <t>c1</t>
    <phoneticPr fontId="1" type="noConversion"/>
  </si>
  <si>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</si>
  <si>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</si>
  <si>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</si>
  <si>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</si>
  <si>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</si>
  <si>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</si>
  <si>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</si>
  <si>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</si>
  <si>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</si>
  <si>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</si>
  <si>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</si>
  <si>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</si>
  <si>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</si>
  <si>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</si>
  <si>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</si>
  <si>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</si>
  <si>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</si>
  <si>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</si>
  <si>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</si>
  <si>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</si>
  <si>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</si>
  <si>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</si>
  <si>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</si>
  <si>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</si>
  <si>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</si>
  <si>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</si>
  <si>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d1</t>
    <phoneticPr fontId="1" type="noConversion"/>
  </si>
  <si>
    <t>d2</t>
  </si>
  <si>
    <t>d3</t>
  </si>
  <si>
    <t>d4</t>
  </si>
  <si>
    <t>d5</t>
  </si>
  <si>
    <t>d6</t>
  </si>
  <si>
    <t>d7</t>
  </si>
  <si>
    <t>d9</t>
  </si>
  <si>
    <t>d10</t>
  </si>
  <si>
    <t>d11</t>
  </si>
  <si>
    <t>d12</t>
  </si>
  <si>
    <t>d13</t>
  </si>
  <si>
    <t>d14</t>
  </si>
  <si>
    <t>cc1</t>
    <phoneticPr fontId="1" type="noConversion"/>
  </si>
  <si>
    <t>cc2</t>
  </si>
  <si>
    <t>cc3</t>
  </si>
  <si>
    <t>cc4</t>
  </si>
  <si>
    <t>cc5</t>
  </si>
  <si>
    <t>cc6</t>
  </si>
  <si>
    <t>cc7</t>
  </si>
  <si>
    <t>cc8</t>
  </si>
  <si>
    <t>cc9</t>
  </si>
  <si>
    <t>cc10</t>
  </si>
  <si>
    <t>cc11</t>
  </si>
  <si>
    <t>cc12</t>
  </si>
  <si>
    <t>cc13</t>
  </si>
  <si>
    <t>cc14</t>
  </si>
  <si>
    <t>cc15</t>
  </si>
  <si>
    <t>cc16</t>
  </si>
  <si>
    <t>cc17</t>
  </si>
  <si>
    <t>cc18</t>
  </si>
  <si>
    <t>cc19</t>
  </si>
  <si>
    <t>cc20</t>
  </si>
  <si>
    <t>cc21</t>
  </si>
  <si>
    <t>cc22</t>
  </si>
  <si>
    <t>cc23</t>
  </si>
  <si>
    <t>cc24</t>
  </si>
  <si>
    <t>cc25</t>
  </si>
  <si>
    <t>e1</t>
    <phoneticPr fontId="1" type="noConversion"/>
  </si>
  <si>
    <t>e2</t>
  </si>
  <si>
    <t>e3</t>
  </si>
  <si>
    <t>e4</t>
  </si>
  <si>
    <t>e5</t>
  </si>
  <si>
    <t>e6</t>
  </si>
  <si>
    <t>e7</t>
  </si>
  <si>
    <t>e8</t>
  </si>
  <si>
    <t>e9</t>
  </si>
  <si>
    <t>e10</t>
  </si>
  <si>
    <t>e11</t>
  </si>
  <si>
    <t>e12</t>
  </si>
  <si>
    <t>基础母猪</t>
    <phoneticPr fontId="1" type="noConversion"/>
  </si>
  <si>
    <t>in8+c1+c2+c3+c4+c5+c6+c7</t>
    <phoneticPr fontId="1" type="noConversion"/>
  </si>
  <si>
    <t>in4*in5/100</t>
    <phoneticPr fontId="1" type="noConversion"/>
  </si>
  <si>
    <t>c10*in6/100</t>
    <phoneticPr fontId="1" type="noConversion"/>
  </si>
  <si>
    <t>c9*c11</t>
    <phoneticPr fontId="1" type="noConversion"/>
  </si>
  <si>
    <t>in1*mi27/100</t>
    <phoneticPr fontId="1" type="noConversion"/>
  </si>
  <si>
    <t>c14/in1*100</t>
    <phoneticPr fontId="1" type="noConversion"/>
  </si>
  <si>
    <t>c14*mi6/100</t>
    <phoneticPr fontId="1" type="noConversion"/>
  </si>
  <si>
    <t>c14*mi7/100</t>
    <phoneticPr fontId="1" type="noConversion"/>
  </si>
  <si>
    <t>c18*in3/100</t>
    <phoneticPr fontId="1" type="noConversion"/>
  </si>
  <si>
    <t>c19/in1*100</t>
    <phoneticPr fontId="1" type="noConversion"/>
  </si>
  <si>
    <t>c14</t>
    <phoneticPr fontId="1" type="noConversion"/>
  </si>
  <si>
    <t>c15</t>
    <phoneticPr fontId="1" type="noConversion"/>
  </si>
  <si>
    <t>c24/in1*100</t>
    <phoneticPr fontId="1" type="noConversion"/>
  </si>
  <si>
    <t>c24/c18*100</t>
    <phoneticPr fontId="1" type="noConversion"/>
  </si>
  <si>
    <t>c18-c21-c24</t>
    <phoneticPr fontId="1" type="noConversion"/>
  </si>
  <si>
    <t>c27/in1*100</t>
    <phoneticPr fontId="1" type="noConversion"/>
  </si>
  <si>
    <t>c27/c18*100</t>
    <phoneticPr fontId="1" type="noConversion"/>
  </si>
  <si>
    <t>c19*in4</t>
    <phoneticPr fontId="1" type="noConversion"/>
  </si>
  <si>
    <t>c30/in1*100</t>
    <phoneticPr fontId="1" type="noConversion"/>
  </si>
  <si>
    <t>c30*in5/100</t>
    <phoneticPr fontId="1" type="noConversion"/>
  </si>
  <si>
    <t>c32/in1*100</t>
    <phoneticPr fontId="1" type="noConversion"/>
  </si>
  <si>
    <t>c32*in6/100</t>
    <phoneticPr fontId="1" type="noConversion"/>
  </si>
  <si>
    <t>c34/in1*100</t>
    <phoneticPr fontId="1" type="noConversion"/>
  </si>
  <si>
    <t>c12*in13/100*in18/100</t>
    <phoneticPr fontId="1" type="noConversion"/>
  </si>
  <si>
    <t>分娩母猪头数*单元数量</t>
    <phoneticPr fontId="1" type="noConversion"/>
  </si>
  <si>
    <t>单元数量=</t>
    <phoneticPr fontId="1" type="noConversion"/>
  </si>
  <si>
    <t>取整：产床利用周期/生产批次</t>
    <phoneticPr fontId="1" type="noConversion"/>
  </si>
  <si>
    <t>d1*c19*(1+(mi5/100))</t>
  </si>
  <si>
    <t>Math.ceil((mi1+mi2+mi3)/7/in2)</t>
  </si>
  <si>
    <t>定位栏增比</t>
    <rPh sb="0" eb="2">
      <t>chan chuang</t>
    </rPh>
    <phoneticPr fontId="1" type="noConversion"/>
  </si>
  <si>
    <t>mi36</t>
    <phoneticPr fontId="1" type="noConversion"/>
  </si>
  <si>
    <t>Math.ceil((mi4-mi1)/7/in2*c18)*(1+(mi36/100))</t>
  </si>
  <si>
    <t>c18*((c39/100)+(c40/100)+(c41/100))*6</t>
  </si>
  <si>
    <t>c18*(100-in3)/100*6</t>
  </si>
  <si>
    <t xml:space="preserve">保育舍设计存栏量 </t>
    <phoneticPr fontId="1" type="noConversion"/>
  </si>
  <si>
    <t>Math.ceil((in9+in10)/7/in2)*(c34/in11)</t>
  </si>
  <si>
    <t>d6/in12</t>
    <phoneticPr fontId="1" type="noConversion"/>
  </si>
  <si>
    <t>出栏保育猪头数</t>
    <phoneticPr fontId="1" type="noConversion"/>
  </si>
  <si>
    <t>d8</t>
    <phoneticPr fontId="1" type="noConversion"/>
  </si>
  <si>
    <t>d14</t>
    <phoneticPr fontId="1" type="noConversion"/>
  </si>
  <si>
    <t>d15</t>
  </si>
  <si>
    <t>d7*in12*in11</t>
    <phoneticPr fontId="1" type="noConversion"/>
  </si>
  <si>
    <t>c34/in2*(365/7)*(in13/100)</t>
  </si>
  <si>
    <t xml:space="preserve">育肥舍设计存栏量 </t>
    <phoneticPr fontId="1" type="noConversion"/>
  </si>
  <si>
    <t>d16</t>
  </si>
  <si>
    <t>d10/in17</t>
    <phoneticPr fontId="1" type="noConversion"/>
  </si>
  <si>
    <t>d11*in17*in16</t>
    <phoneticPr fontId="1" type="noConversion"/>
  </si>
  <si>
    <t>出栏育肥猪头数</t>
    <phoneticPr fontId="1" type="noConversion"/>
  </si>
  <si>
    <t>mi37</t>
  </si>
  <si>
    <t>引种次数</t>
    <phoneticPr fontId="1" type="noConversion"/>
  </si>
  <si>
    <t>次</t>
    <phoneticPr fontId="1" type="noConversion"/>
  </si>
  <si>
    <t>in1/mi26</t>
    <phoneticPr fontId="1" type="noConversion"/>
  </si>
  <si>
    <t>cc1+cc2+cc3+cc4+cc5+cc6+cc7+cc8</t>
    <phoneticPr fontId="1" type="noConversion"/>
  </si>
  <si>
    <t>e1/(in4*c9)</t>
  </si>
  <si>
    <t>cc9+cc10+cc11</t>
    <phoneticPr fontId="1" type="noConversion"/>
  </si>
  <si>
    <t>cc12+cc13+cc14+cc15+cc16+cc17</t>
    <phoneticPr fontId="1" type="noConversion"/>
  </si>
  <si>
    <t xml:space="preserve">保育猪期间成本 </t>
    <phoneticPr fontId="1" type="noConversion"/>
  </si>
  <si>
    <t xml:space="preserve">保育猪期间死亡成本 </t>
    <phoneticPr fontId="1" type="noConversion"/>
  </si>
  <si>
    <t xml:space="preserve">育肥猪期间成本 </t>
    <phoneticPr fontId="1" type="noConversion"/>
  </si>
  <si>
    <t xml:space="preserve">育肥猪期间死亡成本 </t>
    <phoneticPr fontId="1" type="noConversion"/>
  </si>
  <si>
    <t>c18+c19+c20+c21+c22+c23</t>
    <phoneticPr fontId="1" type="noConversion"/>
  </si>
  <si>
    <t>保育猪成本</t>
    <phoneticPr fontId="1" type="noConversion"/>
  </si>
  <si>
    <t>e13</t>
  </si>
  <si>
    <t>e4+e5+e6</t>
    <phoneticPr fontId="1" type="noConversion"/>
  </si>
  <si>
    <t>e7+e8+e9</t>
    <phoneticPr fontId="1" type="noConversion"/>
  </si>
  <si>
    <t>cc24-(e10/cc25)</t>
  </si>
  <si>
    <t>cc24*cc25-e10</t>
    <phoneticPr fontId="1" type="noConversion"/>
  </si>
  <si>
    <t>d13*e12/10000</t>
    <phoneticPr fontId="1" type="noConversion"/>
  </si>
  <si>
    <t>(100-H11)/100*(O16/100)*O23</t>
  </si>
  <si>
    <t>(100-in3)/100*(mi8/100)*mi15</t>
  </si>
  <si>
    <t>(100-in3)/100*(mi9/100)*mi16</t>
  </si>
  <si>
    <t>(100-in3)/100*(mi10/100)*mi17</t>
  </si>
  <si>
    <t>(100-in3)/100*(mi11/100)*mi18</t>
  </si>
  <si>
    <t>(100-in3)/100*(mi12/100)*mi19</t>
  </si>
  <si>
    <t>(100-in3)/100*(mi13/100)*mi20</t>
  </si>
  <si>
    <t>(100-in3)/100*(mi14/100)*mi21</t>
  </si>
  <si>
    <t>365/(mi2+mi4+c8)</t>
  </si>
  <si>
    <t>c13/(365/7)*in2</t>
  </si>
  <si>
    <t>in1*c9/(in3/100)/(365/7)*in2</t>
  </si>
  <si>
    <t>(100-in3)*mi8/100</t>
  </si>
  <si>
    <t>(100-in3)*mi9/100</t>
  </si>
  <si>
    <t>(100-in3)*mi10/100</t>
  </si>
  <si>
    <t>(100-in3)*mi11/100</t>
  </si>
  <si>
    <t>(100-in3)*mi12/100</t>
  </si>
  <si>
    <t>(100-in3)*mi13/100</t>
  </si>
  <si>
    <t>(100-in3)*mi14/100</t>
  </si>
  <si>
    <t>(100-in5)/100*mi22</t>
  </si>
  <si>
    <t>(100-in5)/100*mi23</t>
  </si>
  <si>
    <t>(100-in5)/100*mi24</t>
  </si>
  <si>
    <t>(100-in5)/100*mi25</t>
  </si>
  <si>
    <t>(c10-c11)*(mi28/100)/c10*100</t>
  </si>
  <si>
    <t>(c10-c11)*(mi29/100)/c10*100</t>
  </si>
  <si>
    <t>(c10-c11)*(mi30/100)/c10*100</t>
  </si>
  <si>
    <t>(c10-c11)*(mi31/100)/c10*100</t>
  </si>
  <si>
    <t>(c10-c11)*(mi32/100)/c10*100</t>
  </si>
  <si>
    <t>(c10-c11)*(mi33/100)/c10*100</t>
  </si>
  <si>
    <t>保育猪期间死亡成本=(断奶头数*(100-保育成活率)/100)*(断奶成本+保育猪期间成本*(死淘阶段/饲养阶段))/(断奶头数*(保育成活率/100))</t>
  </si>
  <si>
    <t>(饲养周期+冲洗)/7/生产批次*(断奶总数/每栏头数)</t>
  </si>
  <si>
    <t>(c19-c16)*(in7/100)</t>
    <phoneticPr fontId="1" type="noConversion"/>
  </si>
  <si>
    <t>Math.ceil((in14+in15)/7/in2)*(c34*(in13/100)/in16)</t>
    <phoneticPr fontId="1" type="noConversion"/>
  </si>
  <si>
    <t>d9*(in18/100)</t>
    <phoneticPr fontId="1" type="noConversion"/>
  </si>
  <si>
    <t>in1*(mi27/100)/mi37</t>
    <phoneticPr fontId="1" type="noConversion"/>
  </si>
  <si>
    <t>e1/c12+e3</t>
    <phoneticPr fontId="1" type="noConversion"/>
  </si>
  <si>
    <t>(T19*(100-H21)/100)*(AR12+AR13*(O42/H17))/(T19*(H21/100))</t>
    <phoneticPr fontId="1" type="noConversion"/>
  </si>
  <si>
    <t>(c11*(100-in13)/100)*(e4+e5*(mi34/in9))/(c11*(in13/100))</t>
    <phoneticPr fontId="1" type="noConversion"/>
  </si>
  <si>
    <t>育肥死亡成本</t>
    <phoneticPr fontId="1" type="noConversion"/>
  </si>
  <si>
    <t>T19*(1-H21*H26/10000)*(AR15+AR16*(O43/H22))/(T19*H21*H26/10000)</t>
    <phoneticPr fontId="1" type="noConversion"/>
  </si>
  <si>
    <t>﻿parseFloat(</t>
    <phoneticPr fontId="1" type="noConversion"/>
  </si>
  <si>
    <t>.value</t>
    <phoneticPr fontId="1" type="noConversion"/>
  </si>
  <si>
    <r>
      <rPr>
        <b/>
        <sz val="12"/>
        <color theme="1"/>
        <rFont val="宋体 (正文)"/>
        <charset val="134"/>
      </rPr>
      <t>(c11*(100-in13)/100)*(e4+e5*(mi34/in9))/</t>
    </r>
    <r>
      <rPr>
        <b/>
        <sz val="12"/>
        <color theme="1"/>
        <rFont val="宋体"/>
        <family val="2"/>
        <charset val="134"/>
        <scheme val="minor"/>
      </rPr>
      <t>(c11*(in13/100))</t>
    </r>
    <phoneticPr fontId="1" type="noConversion"/>
  </si>
  <si>
    <r>
      <rPr>
        <sz val="12"/>
        <color theme="1"/>
        <rFont val="宋体"/>
        <family val="3"/>
        <charset val="134"/>
      </rPr>
      <t>c11*</t>
    </r>
    <r>
      <rPr>
        <sz val="12"/>
        <color rgb="FFFF0000"/>
        <rFont val="宋体"/>
        <family val="3"/>
        <charset val="134"/>
      </rPr>
      <t>(</t>
    </r>
    <r>
      <rPr>
        <sz val="12"/>
        <color theme="1"/>
        <rFont val="宋体"/>
        <family val="3"/>
        <charset val="134"/>
      </rPr>
      <t>1-(in13*in18</t>
    </r>
    <r>
      <rPr>
        <sz val="12"/>
        <color rgb="FFFF0000"/>
        <rFont val="宋体"/>
        <family val="3"/>
        <charset val="134"/>
      </rPr>
      <t>)</t>
    </r>
    <r>
      <rPr>
        <sz val="12"/>
        <color theme="1"/>
        <rFont val="宋体"/>
        <family val="3"/>
        <charset val="134"/>
      </rPr>
      <t>/10000</t>
    </r>
    <r>
      <rPr>
        <sz val="12"/>
        <color theme="1"/>
        <rFont val="宋体 (正文)"/>
        <charset val="134"/>
      </rPr>
      <t>)*(e7+e8*mi35/in14)/</t>
    </r>
    <r>
      <rPr>
        <sz val="12"/>
        <color theme="1"/>
        <rFont val="宋体"/>
        <family val="2"/>
        <charset val="134"/>
        <scheme val="minor"/>
      </rPr>
      <t>(c11*in13*in18/10000)</t>
    </r>
    <phoneticPr fontId="1" type="noConversion"/>
  </si>
  <si>
    <t>parseFloat(c11.value)*(1-(parseFloat(in13.value)*parseFloat(in18.value))/10000)*(parseFloat(e7.value)+parseFloat(e8.value)*parseFloat(mi35.value)/parseFloat(in14.value))/(parseFloat(c11.value)*parseFloat(in13.value)*parseFloat(in18.value)/10000)</t>
    <phoneticPr fontId="1" type="noConversion"/>
  </si>
  <si>
    <t>小数点</t>
    <phoneticPr fontId="1" type="noConversion"/>
  </si>
  <si>
    <t>c21/c18*100</t>
    <phoneticPr fontId="1" type="noConversion"/>
  </si>
  <si>
    <t>备注</t>
    <phoneticPr fontId="1" type="noConversion"/>
  </si>
  <si>
    <t>基础母猪是指配种入群的母猪，不包括后备母猪</t>
    <phoneticPr fontId="1" type="noConversion"/>
  </si>
  <si>
    <t>农场常见的批次生产模式包括1周批、3周批、5周批等</t>
    <phoneticPr fontId="1" type="noConversion"/>
  </si>
  <si>
    <t>分娩母猪数占期初配种总数的百分比</t>
    <phoneticPr fontId="1" type="noConversion"/>
  </si>
  <si>
    <t>健仔数占窝均产仔总数的百分比</t>
    <phoneticPr fontId="1" type="noConversion"/>
  </si>
  <si>
    <t>窝均断奶头数占窝均健仔数的百分比</t>
    <phoneticPr fontId="1" type="noConversion"/>
  </si>
  <si>
    <t>包括健仔、弱仔、死胎、木乃伊、畸形；备注：在此定义弱仔为无效仔猪，无饲养价值</t>
    <phoneticPr fontId="1" type="noConversion"/>
  </si>
  <si>
    <t>断奶后7天内发情母猪总数占该批断奶总数的百分比</t>
    <phoneticPr fontId="1" type="noConversion"/>
  </si>
  <si>
    <t>断奶仔猪转入至保育阶段饲养结束后转出的这个阶段</t>
    <phoneticPr fontId="1" type="noConversion"/>
  </si>
  <si>
    <t>保育舍猪只全部转出（经过清洗、消毒、干燥、空栏等流程）至下一批断奶仔猪转入的阶段</t>
    <phoneticPr fontId="1" type="noConversion"/>
  </si>
  <si>
    <t>指保育舍每栏饲养头数</t>
    <phoneticPr fontId="1" type="noConversion"/>
  </si>
  <si>
    <t>指保育每个栋舍或单元的栏位数量</t>
    <phoneticPr fontId="1" type="noConversion"/>
  </si>
  <si>
    <t>保育舍期末转出头数占期初转入头数的百分比</t>
    <phoneticPr fontId="1" type="noConversion"/>
  </si>
  <si>
    <t>猪只转入至育肥阶段结束猪只全部转出的这个阶段</t>
    <phoneticPr fontId="1" type="noConversion"/>
  </si>
  <si>
    <t>育肥舍猪只全部转出（经过清洗、消毒、干燥、空栏等流程）至下一批猪只转入的阶段</t>
    <phoneticPr fontId="1" type="noConversion"/>
  </si>
  <si>
    <t>指育肥舍每个栏位的存栏量</t>
    <phoneticPr fontId="1" type="noConversion"/>
  </si>
  <si>
    <t>指每栋育肥舍的栏位数量</t>
    <phoneticPr fontId="1" type="noConversion"/>
  </si>
  <si>
    <t>育肥舍期末转出头数占期初转入头数的百分比</t>
    <phoneticPr fontId="1" type="noConversion"/>
  </si>
  <si>
    <t>描述</t>
    <phoneticPr fontId="1" type="noConversion"/>
  </si>
  <si>
    <t>母猪预产期前提前转入分娩舍，让其熟悉分娩舍环境</t>
    <phoneticPr fontId="1" type="noConversion"/>
  </si>
  <si>
    <t>指母猪分娩开始至断奶转出的阶段</t>
    <phoneticPr fontId="1" type="noConversion"/>
  </si>
  <si>
    <t>母猪第一次配种至产仔阶段</t>
    <phoneticPr fontId="1" type="noConversion"/>
  </si>
  <si>
    <t>在产床标准设计需求量的基础上增加的比例</t>
    <phoneticPr fontId="1" type="noConversion"/>
  </si>
  <si>
    <t>主动淘汰是指通过主动评估母猪生产性能并于断奶时主动采取淘汰的措施</t>
    <phoneticPr fontId="1" type="noConversion"/>
  </si>
  <si>
    <t>被动淘汰是指非计划性的淘汰，母猪在繁殖阶段由于不可控因素而导致的淘汰</t>
    <phoneticPr fontId="1" type="noConversion"/>
  </si>
  <si>
    <t>指B超妊娠检查阴性母猪所产生的非生产天数</t>
    <phoneticPr fontId="1" type="noConversion"/>
  </si>
  <si>
    <t>指规则返情所产生的非生产天数</t>
    <phoneticPr fontId="1" type="noConversion"/>
  </si>
  <si>
    <t>指不规则返情所产生的非生产天数</t>
    <phoneticPr fontId="1" type="noConversion"/>
  </si>
  <si>
    <t>通常指视觉妊娠检查阴性母猪所产生的非生产天数</t>
    <phoneticPr fontId="1" type="noConversion"/>
  </si>
  <si>
    <t>流产母猪所产生的非生产天数</t>
    <phoneticPr fontId="1" type="noConversion"/>
  </si>
  <si>
    <t>死亡母猪所产生的非生产天数</t>
    <phoneticPr fontId="1" type="noConversion"/>
  </si>
  <si>
    <t>淘汰母猪所产生的非生产天数</t>
    <phoneticPr fontId="1" type="noConversion"/>
  </si>
  <si>
    <t>死胎：仔猪已经发育完全但出生时死亡；无效仔猪包括死胎、弱仔（无饲养价值）、木乃伊、畸形</t>
    <phoneticPr fontId="1" type="noConversion"/>
  </si>
  <si>
    <t>弱仔为活仔，但无饲养价值，如体重过低、活力过差等；无效仔猪包括死胎、弱仔（无饲养价值）、木乃伊、畸形</t>
    <phoneticPr fontId="1" type="noConversion"/>
  </si>
  <si>
    <t>在胚胎成熟阶段胎儿死亡，不能被母体吸收所形成的干尸，临床上称为木乃伊；无效仔猪包括死胎、弱仔（无饲养价值）、木乃伊、畸形</t>
    <phoneticPr fontId="1" type="noConversion"/>
  </si>
  <si>
    <t>畸形仔猪可能为活仔，但无饲养价值；无效仔猪包括死胎、弱仔（无饲养价值）、木乃伊、畸形</t>
    <phoneticPr fontId="1" type="noConversion"/>
  </si>
  <si>
    <t>基础母猪与参与生产公猪的比例，不包括后备公猪</t>
    <phoneticPr fontId="1" type="noConversion"/>
  </si>
  <si>
    <t>每年配种入群的后备母猪数量占基础母猪总数的百分比</t>
    <phoneticPr fontId="1" type="noConversion"/>
  </si>
  <si>
    <t>哺乳期间仔猪压死总数占健仔总数的百分比</t>
    <phoneticPr fontId="1" type="noConversion"/>
  </si>
  <si>
    <t>哺乳期间仔猪饿死总数占健仔总数的百分比</t>
    <phoneticPr fontId="1" type="noConversion"/>
  </si>
  <si>
    <t>哺乳期间仔猪由于腹泻死亡总数占健仔总数的百分比</t>
    <phoneticPr fontId="1" type="noConversion"/>
  </si>
  <si>
    <t>哺乳期间仔猪由已知疾病导致死亡总数占健仔总数的百分比</t>
    <phoneticPr fontId="1" type="noConversion"/>
  </si>
  <si>
    <t>哺乳期间仔猪由未知疾病导致死亡总数占健仔总数的百分比</t>
    <phoneticPr fontId="1" type="noConversion"/>
  </si>
  <si>
    <t>哺乳期间仔猪由于无饲养价值而被淘汰总数占健仔总数的百分比</t>
    <phoneticPr fontId="1" type="noConversion"/>
  </si>
  <si>
    <t>指保育阶段的平均损失天数，而非仔猪日龄</t>
    <phoneticPr fontId="1" type="noConversion"/>
  </si>
  <si>
    <t>指育肥阶段的平均损失天数，而非猪只日龄</t>
    <phoneticPr fontId="1" type="noConversion"/>
  </si>
  <si>
    <t>在定位栏标准设计需求量的基础上增加的比例</t>
    <phoneticPr fontId="1" type="noConversion"/>
  </si>
  <si>
    <t>每年引进后备母猪的次数</t>
    <phoneticPr fontId="1" type="noConversion"/>
  </si>
  <si>
    <t>在一个生产周期内，母猪配种后因规则返情所产生的非生产天数均摊到该批每头配种母猪</t>
    <phoneticPr fontId="1" type="noConversion"/>
  </si>
  <si>
    <t>在一个生产周期内，母猪配种后因不规则返情所产生的非生产天数均摊到该批每头配种母猪</t>
    <phoneticPr fontId="1" type="noConversion"/>
  </si>
  <si>
    <t>在一个生产周期内，母猪配种后因B超妊娠检查阴性所产生的非生产天数均摊到该批每头配种母猪</t>
    <phoneticPr fontId="1" type="noConversion"/>
  </si>
  <si>
    <t>在一个生产周期内，母猪配种后因大日龄空怀所产生的非生产天数均摊到该批每头配种母猪</t>
    <phoneticPr fontId="1" type="noConversion"/>
  </si>
  <si>
    <t>在一个生产周期内，母猪配种后因流产所产生的非生产天数均摊到该批每头配种母猪</t>
    <phoneticPr fontId="1" type="noConversion"/>
  </si>
  <si>
    <t>在一个生产周期内，母猪配种后因死亡所产生的非生产天数均摊到该批每头配种母猪</t>
    <phoneticPr fontId="1" type="noConversion"/>
  </si>
  <si>
    <t>在一个生产周期内，母猪配种后因淘汰所产生的非生产天数均摊到该批每头配种母猪</t>
    <phoneticPr fontId="1" type="noConversion"/>
  </si>
  <si>
    <t>母猪一个生产周期所产生的非生产天数，包括断奶至配种间隔、妊娠失败产生的非生产天数</t>
    <phoneticPr fontId="1" type="noConversion"/>
  </si>
  <si>
    <t>窝均产仔总数减去弱仔（无效仔猪）、死胎、木乃伊、畸形</t>
    <phoneticPr fontId="1" type="noConversion"/>
  </si>
  <si>
    <t>每头分娩母猪最终断奶的合格仔猪数</t>
    <phoneticPr fontId="1" type="noConversion"/>
  </si>
  <si>
    <t>每头母猪每年提供的合格断奶仔猪数</t>
    <phoneticPr fontId="1" type="noConversion"/>
  </si>
  <si>
    <t>每年淘汰母猪总数</t>
    <phoneticPr fontId="1" type="noConversion"/>
  </si>
  <si>
    <t>每批淘汰母猪总数</t>
    <phoneticPr fontId="1" type="noConversion"/>
  </si>
  <si>
    <t>每批淘汰母猪总数占基础母猪的比例</t>
    <phoneticPr fontId="1" type="noConversion"/>
  </si>
  <si>
    <t>每批主动淘汰母猪的数量</t>
    <phoneticPr fontId="1" type="noConversion"/>
  </si>
  <si>
    <t>每批被动淘汰母猪的数量</t>
    <phoneticPr fontId="1" type="noConversion"/>
  </si>
  <si>
    <t>每批配种母猪总数</t>
    <phoneticPr fontId="1" type="noConversion"/>
  </si>
  <si>
    <t>每批分娩母猪总数</t>
    <phoneticPr fontId="1" type="noConversion"/>
  </si>
  <si>
    <t>每批分娩母猪总数占基础母猪的比例</t>
    <phoneticPr fontId="1" type="noConversion"/>
  </si>
  <si>
    <t>每批配种后备母猪总数</t>
    <phoneticPr fontId="1" type="noConversion"/>
  </si>
  <si>
    <t>每批配种后备母猪总数占基础母猪比例</t>
    <phoneticPr fontId="1" type="noConversion"/>
  </si>
  <si>
    <t>每批配种后备母猪总数占批次配种总数的百分比</t>
    <phoneticPr fontId="1" type="noConversion"/>
  </si>
  <si>
    <t>每批配种断奶后7天内发情母猪总数</t>
    <phoneticPr fontId="1" type="noConversion"/>
  </si>
  <si>
    <t>每批配种断奶后7天内发情母猪总数占基础母猪数的比例</t>
    <phoneticPr fontId="1" type="noConversion"/>
  </si>
  <si>
    <t>每批配种断奶后7天内发情母猪总数占批次配种总数的比例</t>
    <phoneticPr fontId="1" type="noConversion"/>
  </si>
  <si>
    <t>每批配种问题母猪总数，主要包括返情、空怀、流产、超期母猪</t>
    <phoneticPr fontId="1" type="noConversion"/>
  </si>
  <si>
    <t>每批配种问题母猪总数占基础母猪数的比例</t>
    <phoneticPr fontId="1" type="noConversion"/>
  </si>
  <si>
    <t>每批配种问题母猪总数占批次配种总数的比例</t>
    <phoneticPr fontId="1" type="noConversion"/>
  </si>
  <si>
    <t>每批产仔总数</t>
    <phoneticPr fontId="1" type="noConversion"/>
  </si>
  <si>
    <t>每批产仔总数占基础母猪数的比例</t>
    <phoneticPr fontId="1" type="noConversion"/>
  </si>
  <si>
    <t>每批产健仔总数</t>
    <phoneticPr fontId="1" type="noConversion"/>
  </si>
  <si>
    <t>每批产健仔总数占基础母猪数的比例</t>
    <phoneticPr fontId="1" type="noConversion"/>
  </si>
  <si>
    <t>每批断奶仔猪总数</t>
    <phoneticPr fontId="1" type="noConversion"/>
  </si>
  <si>
    <t>每批断奶仔猪总数占基础母猪数的比例</t>
    <phoneticPr fontId="1" type="noConversion"/>
  </si>
  <si>
    <t>每头母猪每年出售商品猪的数量</t>
    <phoneticPr fontId="1" type="noConversion"/>
  </si>
  <si>
    <t>规则返情占批次配种总数的比例</t>
    <phoneticPr fontId="1" type="noConversion"/>
  </si>
  <si>
    <t>不规则返情占批次配种总数的比例</t>
    <phoneticPr fontId="1" type="noConversion"/>
  </si>
  <si>
    <t>B超妊娠检查阴性占批次配种总数的比例</t>
    <phoneticPr fontId="1" type="noConversion"/>
  </si>
  <si>
    <t>大日龄空怀占批次配种总数的比例</t>
    <phoneticPr fontId="1" type="noConversion"/>
  </si>
  <si>
    <t>流产占批次配种总数的比例</t>
    <phoneticPr fontId="1" type="noConversion"/>
  </si>
  <si>
    <t>死亡占批次配种总数的比例</t>
    <phoneticPr fontId="1" type="noConversion"/>
  </si>
  <si>
    <t>淘汰占批次配种总数的比例</t>
    <phoneticPr fontId="1" type="noConversion"/>
  </si>
  <si>
    <t>死胎占窝均产仔总数的比例</t>
    <phoneticPr fontId="1" type="noConversion"/>
  </si>
  <si>
    <t>弱仔（无效仔猪）占窝均产仔总数的比例</t>
    <phoneticPr fontId="1" type="noConversion"/>
  </si>
  <si>
    <t>木乃伊占窝均产仔总数的比例</t>
    <phoneticPr fontId="1" type="noConversion"/>
  </si>
  <si>
    <t>畸形占窝均产仔总数的比例</t>
    <phoneticPr fontId="1" type="noConversion"/>
  </si>
  <si>
    <t>压死占健仔总数的比例</t>
    <phoneticPr fontId="1" type="noConversion"/>
  </si>
  <si>
    <t>饿死占健仔总数的比例</t>
    <phoneticPr fontId="1" type="noConversion"/>
  </si>
  <si>
    <t>腹泻占健仔总数的比例</t>
    <phoneticPr fontId="1" type="noConversion"/>
  </si>
  <si>
    <t>已知畸形占健仔总数的比例</t>
    <phoneticPr fontId="1" type="noConversion"/>
  </si>
  <si>
    <t>未知疾病占健仔总数的比例</t>
    <phoneticPr fontId="1" type="noConversion"/>
  </si>
  <si>
    <t>主动淘汰占健仔总数的比例</t>
    <phoneticPr fontId="1" type="noConversion"/>
  </si>
  <si>
    <t>分娩舍单元数量</t>
    <phoneticPr fontId="1" type="noConversion"/>
  </si>
  <si>
    <t>分娩舍产床总数</t>
    <phoneticPr fontId="1" type="noConversion"/>
  </si>
  <si>
    <t>配种怀孕舍定位栏总数，不包括饲养断奶母猪的大栏，但包括了机会栏、调节补充栏</t>
    <phoneticPr fontId="1" type="noConversion"/>
  </si>
  <si>
    <t>每年出栏保育猪总数</t>
    <phoneticPr fontId="1" type="noConversion"/>
  </si>
  <si>
    <t>每年出栏育肥猪总数</t>
    <phoneticPr fontId="1" type="noConversion"/>
  </si>
  <si>
    <t>隔离舍设计存栏量</t>
    <phoneticPr fontId="1" type="noConversion"/>
  </si>
  <si>
    <t>后备舍设计存栏量</t>
    <phoneticPr fontId="1" type="noConversion"/>
  </si>
  <si>
    <t>公猪舍设计存栏量</t>
    <phoneticPr fontId="1" type="noConversion"/>
  </si>
  <si>
    <t>后备母猪引种、培育成本减去种猪淘汰残值，按照胎次均摊到每头母猪</t>
    <phoneticPr fontId="1" type="noConversion"/>
  </si>
  <si>
    <t>每头种猪每年耗用药品的费用</t>
    <phoneticPr fontId="1" type="noConversion"/>
  </si>
  <si>
    <t>哺乳期间每头仔猪的药品费用</t>
    <phoneticPr fontId="1" type="noConversion"/>
  </si>
  <si>
    <t>哺乳期间每头仔猪的疫苗费用</t>
    <phoneticPr fontId="1" type="noConversion"/>
  </si>
  <si>
    <t>哺乳期间每头仔猪耗用教槽料的费用</t>
    <phoneticPr fontId="1" type="noConversion"/>
  </si>
  <si>
    <t>种猪区场房、设备按照折旧年限均摊到每头母猪</t>
    <phoneticPr fontId="1" type="noConversion"/>
  </si>
  <si>
    <t>保育舍场房、设备按照折旧年限均摊到每头保育猪</t>
    <phoneticPr fontId="1" type="noConversion"/>
  </si>
  <si>
    <t>每头保育猪耗用的饲料费用</t>
    <phoneticPr fontId="1" type="noConversion"/>
  </si>
  <si>
    <t>每头保育猪耗用的药品费用</t>
    <phoneticPr fontId="1" type="noConversion"/>
  </si>
  <si>
    <t>每头保育猪耗用的疫苗费用</t>
    <phoneticPr fontId="1" type="noConversion"/>
  </si>
  <si>
    <t>人员管理费用均摊到每头保育猪</t>
    <phoneticPr fontId="1" type="noConversion"/>
  </si>
  <si>
    <t>每头保育猪耗用的水电燃料费用</t>
    <phoneticPr fontId="1" type="noConversion"/>
  </si>
  <si>
    <t>每头育肥猪耗用的饲料费用</t>
    <phoneticPr fontId="1" type="noConversion"/>
  </si>
  <si>
    <t>每头育肥猪耗用的药品费用</t>
    <phoneticPr fontId="1" type="noConversion"/>
  </si>
  <si>
    <t>每头育肥猪耗用的疫苗费用</t>
    <phoneticPr fontId="1" type="noConversion"/>
  </si>
  <si>
    <t>人员管理费用均摊到每头育肥猪</t>
    <phoneticPr fontId="1" type="noConversion"/>
  </si>
  <si>
    <t>每头育肥猪耗用的水电燃料费用</t>
    <phoneticPr fontId="1" type="noConversion"/>
  </si>
  <si>
    <t>出栏时的体重</t>
    <phoneticPr fontId="1" type="noConversion"/>
  </si>
  <si>
    <t>出栏时的单价</t>
    <phoneticPr fontId="1" type="noConversion"/>
  </si>
  <si>
    <t>每头母猪每年总的成本</t>
    <phoneticPr fontId="1" type="noConversion"/>
  </si>
  <si>
    <t>母猪成本均摊到每头出生仔猪</t>
    <phoneticPr fontId="1" type="noConversion"/>
  </si>
  <si>
    <t>哺乳期间仔猪发生成本总和</t>
    <phoneticPr fontId="1" type="noConversion"/>
  </si>
  <si>
    <t>每头断奶仔猪总的成本</t>
    <phoneticPr fontId="1" type="noConversion"/>
  </si>
  <si>
    <t>保育期间仔猪发生成本总和</t>
    <phoneticPr fontId="1" type="noConversion"/>
  </si>
  <si>
    <t>保育期间仔猪死亡损失均摊到每头保育仔猪</t>
    <phoneticPr fontId="1" type="noConversion"/>
  </si>
  <si>
    <t>每头出栏保育猪的成本总和</t>
    <phoneticPr fontId="1" type="noConversion"/>
  </si>
  <si>
    <t>育肥期间猪只发生的成本总和</t>
    <phoneticPr fontId="1" type="noConversion"/>
  </si>
  <si>
    <t>育肥期间猪只死亡损失均摊到每头育肥猪</t>
    <phoneticPr fontId="1" type="noConversion"/>
  </si>
  <si>
    <t>出生至出栏的成本总和</t>
    <phoneticPr fontId="1" type="noConversion"/>
  </si>
  <si>
    <t>每公斤体重收益</t>
    <phoneticPr fontId="1" type="noConversion"/>
  </si>
  <si>
    <t>每头收益</t>
    <phoneticPr fontId="1" type="noConversion"/>
  </si>
  <si>
    <t>农场每年收益总和</t>
    <phoneticPr fontId="1" type="noConversion"/>
  </si>
  <si>
    <t>分娩舍某一单元猪只全部转出（经过清洗、消毒、干燥、空栏等程序）至下一批母猪转入的阶段</t>
    <phoneticPr fontId="1" type="noConversion"/>
  </si>
  <si>
    <t>规则返情数量占该批妊娠失败母猪总数的百分比</t>
    <phoneticPr fontId="1" type="noConversion"/>
  </si>
  <si>
    <t>不规则返情数量占该批妊娠失败母猪总数的百分比</t>
    <phoneticPr fontId="1" type="noConversion"/>
  </si>
  <si>
    <t>B超妊娠检查阴性母猪数量占该批妊娠失败母猪总数的百分比</t>
    <phoneticPr fontId="1" type="noConversion"/>
  </si>
  <si>
    <t>大日龄空怀母猪数量占该批妊娠失败母猪总数的百分比</t>
    <phoneticPr fontId="1" type="noConversion"/>
  </si>
  <si>
    <t>流产母猪数量占该批妊娠失败母猪总数的百分比</t>
    <phoneticPr fontId="1" type="noConversion"/>
  </si>
  <si>
    <t>死亡母猪数量占该批妊娠失败母猪总数的百分比</t>
    <phoneticPr fontId="1" type="noConversion"/>
  </si>
  <si>
    <t>淘汰母猪数量占该批妊娠失败母猪总数的百分比</t>
    <phoneticPr fontId="1" type="noConversion"/>
  </si>
  <si>
    <t>配种后出现问题的母猪如果不淘汰，转入机会栏，如妊娠检查阴性母猪、流产母猪等</t>
    <phoneticPr fontId="1" type="noConversion"/>
  </si>
  <si>
    <t>问题母猪配种的区域</t>
    <phoneticPr fontId="1" type="noConversion"/>
  </si>
  <si>
    <t>按照基础母猪规模需要配置保育阶段总的单元数</t>
    <phoneticPr fontId="1" type="noConversion"/>
  </si>
  <si>
    <t>按照基础母猪规模需要配置保育阶段总的栏位数</t>
    <phoneticPr fontId="1" type="noConversion"/>
  </si>
  <si>
    <t>按照基础母猪规模需要设计保育舍的存栏量</t>
    <phoneticPr fontId="1" type="noConversion"/>
  </si>
  <si>
    <t>按照基础母猪规模需要配置育肥阶段总的栏位数</t>
    <phoneticPr fontId="1" type="noConversion"/>
  </si>
  <si>
    <t>按照基础母猪规模需要配置育肥阶段总的单元数</t>
    <phoneticPr fontId="1" type="noConversion"/>
  </si>
  <si>
    <t>按照基础母猪规模需要设计育肥舍的存栏量</t>
    <phoneticPr fontId="1" type="noConversion"/>
  </si>
  <si>
    <t>每头种猪每年消耗饲料的费用</t>
    <phoneticPr fontId="1" type="noConversion"/>
  </si>
  <si>
    <t>每头种猪每年耗用疫苗的费用</t>
    <phoneticPr fontId="1" type="noConversion"/>
  </si>
  <si>
    <t>人员管理费用均摊到每头种猪</t>
    <phoneticPr fontId="1" type="noConversion"/>
  </si>
  <si>
    <t>低值易耗品费用均到到每头种猪</t>
    <phoneticPr fontId="1" type="noConversion"/>
  </si>
  <si>
    <t>水电燃料费用均摊到每头种猪</t>
    <phoneticPr fontId="1" type="noConversion"/>
  </si>
  <si>
    <t>育肥舍场房、设备按照折旧年限均摊到每头育肥猪</t>
    <phoneticPr fontId="1" type="noConversion"/>
  </si>
  <si>
    <t>窝均产仔总数*健仔率/100</t>
  </si>
  <si>
    <t>e1/(窝均产仔总数*c9)</t>
  </si>
  <si>
    <t>(100-分娩率)*规则返情占比/100</t>
  </si>
  <si>
    <t>(100-分娩率)*不规则返情占比/100</t>
  </si>
  <si>
    <t>d9*(育肥猪成活率/100)</t>
  </si>
  <si>
    <t>d10/育肥栏数</t>
  </si>
  <si>
    <t>d11*育肥栏数*育肥猪数</t>
  </si>
  <si>
    <t>d6/保育栏数</t>
  </si>
  <si>
    <t>d7*保育栏数*保育猪数</t>
  </si>
  <si>
    <t>c11*(1-(保育成活率*育肥猪成活率)/10000)*(e7+e8*育肥猪平均死亡阶段/育肥猪饲养周期)/(c11*保育成活率*育肥猪成活率/10000)</t>
  </si>
  <si>
    <t>(c11*(100-保育成活率)/100)*(e4+e5*(保育猪平均死亡阶段/保育舍饲养周期))/(c11*(保育成活率/100))</t>
  </si>
  <si>
    <t>基础母猪存栏*种猪年更新率/100</t>
  </si>
  <si>
    <t>基础母猪存栏*(种猪年更新率/100)/引种次数</t>
  </si>
  <si>
    <t>基础母猪存栏/母猪公猪比例</t>
  </si>
  <si>
    <t>(100-健仔率)/100*畸形占无效仔猪比例</t>
  </si>
  <si>
    <t>(100-健仔率)/100*木乃伊占无效仔猪比例</t>
  </si>
  <si>
    <t>(100-健仔率)/100*弱仔占无效仔猪比例</t>
  </si>
  <si>
    <t>(100-健仔率)/100*死胎占无效仔猪比例</t>
  </si>
  <si>
    <t>(100-分娩率)/100*(淘汰占比/100)*淘汰损失</t>
  </si>
  <si>
    <t>(100-分娩率)*淘汰占比/100</t>
  </si>
  <si>
    <t>(100-分娩率)/100*(死亡占比/100)*死亡损失</t>
  </si>
  <si>
    <t>(100-分娩率)*死亡占比/100</t>
  </si>
  <si>
    <t>(100-分娩率)/100*(流产占比/100)*流产损失</t>
  </si>
  <si>
    <t>(100-分娩率)*流产占比/100</t>
  </si>
  <si>
    <t>(100-分娩率)/100*(NIP占比/100)*NIP损失</t>
  </si>
  <si>
    <t>(100-分娩率)*NIP占比/100</t>
  </si>
  <si>
    <t>(100-分娩率)/100*(PCN占比/100)*PCN损失</t>
  </si>
  <si>
    <t>(100-分娩率)*PCN占比/100</t>
  </si>
  <si>
    <t>(100-分娩率)/100*(不规则返情占比/100)*不规则返情损失</t>
  </si>
  <si>
    <t>(100-分娩率)/100*(规则返情占比/100)*规则返情损失</t>
  </si>
  <si>
    <t>Math.ceil((妊娠母猪提前上床天数+哺乳期+产床洗消天数)/7/生产批次)</t>
  </si>
  <si>
    <t>断奶仔猪总数/基础母猪存栏*100</t>
  </si>
  <si>
    <t>Math.ceil((保育舍饲养周期+保育舍洗消空栏天数)/7/生产批次)*(断奶仔猪总数/保育猪数)</t>
  </si>
  <si>
    <t>断奶仔猪总数/生产批次*(365/7)*(保育成活率/100)</t>
  </si>
  <si>
    <t>Math.ceil((育肥猪饲养周期+育肥舍洗消空栏天数)/7/生产批次)*(断奶仔猪总数*(保育成活率/100)/育肥猪数)</t>
  </si>
  <si>
    <t>批次产健仔总数/基础母猪存栏*100</t>
  </si>
  <si>
    <t>批次产健仔总数*哺乳期成活率/100</t>
  </si>
  <si>
    <t>批次产仔总数/基础母猪存栏*100</t>
  </si>
  <si>
    <t>批次产仔总数*健仔率/100</t>
  </si>
  <si>
    <t>配种问题母猪总数/基础母猪存栏*100</t>
  </si>
  <si>
    <t>7天内母猪总数/基础母猪存栏*100</t>
  </si>
  <si>
    <t>批次分娩头数/基础母猪存栏*100</t>
  </si>
  <si>
    <t>批次分娩头数*窝均产仔总数</t>
  </si>
  <si>
    <t>d1*批次分娩头数*(1+(产床增比/100))</t>
  </si>
  <si>
    <t>批次配种头数*分娩率/100</t>
  </si>
  <si>
    <t>批次配种后备母猪数/批次配种头数*100</t>
  </si>
  <si>
    <t>7天内母猪总数/批次配种头数*100</t>
  </si>
  <si>
    <t>批次配种头数-批次配种后备母猪数-7天内母猪总数</t>
  </si>
  <si>
    <t>配种问题母猪总数/批次配种头数*100</t>
  </si>
  <si>
    <t>Math.ceil((妊娠期-妊娠母猪提前上床天数)/7/生产批次*批次配种头数)*(1+(定位栏增比/100))</t>
  </si>
  <si>
    <t>批次配种头数*((PCN占批次配种总数比例/100)+(NIP占批次配种总数比例/100)+(流产/100))*6</t>
  </si>
  <si>
    <t>批次配种头数*(100-分娩率)/100*6</t>
  </si>
  <si>
    <t>(批次分娩头数-主动淘汰数量)*(断奶发情率/100)</t>
  </si>
  <si>
    <t>批次淘汰母猪头数/基础母猪存栏*100</t>
  </si>
  <si>
    <t>批次淘汰母猪头数*主动淘汰比例/100</t>
  </si>
  <si>
    <t>批次淘汰母猪头数*被动淘汰比例/100</t>
  </si>
  <si>
    <t>批次淘汰母猪头数</t>
  </si>
  <si>
    <t>年淘汰母猪头数/(365/7)*生产批次</t>
  </si>
  <si>
    <t>PSY*保育成活率/100*育肥猪成活率/100</t>
  </si>
  <si>
    <t>窝均健仔数*哺乳期成活率/100</t>
  </si>
  <si>
    <t>(窝均健仔数-窝均断奶头数)*(压死损失比例/100)/窝均健仔数*100</t>
  </si>
  <si>
    <t>(窝均健仔数-窝均断奶头数)*(饿死损失比例/100)/窝均健仔数*100</t>
  </si>
  <si>
    <t>(窝均健仔数-窝均断奶头数)*(腹泻损失比例/100)/窝均健仔数*100</t>
  </si>
  <si>
    <t>(窝均健仔数-窝均断奶头数)*(已知疾病损失比例/100)/窝均健仔数*100</t>
  </si>
  <si>
    <t>(窝均健仔数-窝均断奶头数)*(未知疾病损失比例/100)/窝均健仔数*100</t>
  </si>
  <si>
    <t>(窝均健仔数-窝均断奶头数)*(淘汰占总损失比例/100)/窝均健仔数*100</t>
  </si>
  <si>
    <t>LSY*窝均断奶头数</t>
  </si>
  <si>
    <t>基础母猪存栏*LSY/(分娩率/100)/(365/7)*生产批次</t>
  </si>
  <si>
    <t>365/(哺乳期+妊娠期+非生产天数)</t>
  </si>
  <si>
    <t>断配间隔+规则返情非生产天数均摊+不规则返情非生产天数均摊+PCN非生产天数均摊+NIP非生产天数均摊+流产非生产天数均摊+死亡非生产天数均摊+淘汰非生产天数均摊</t>
  </si>
  <si>
    <t>出栏价格-(e10/出栏体重)</t>
  </si>
  <si>
    <t>出栏价格*出栏体重-e10</t>
  </si>
  <si>
    <t>固定资产折旧+饲料费用+药品费用+疫苗费用+人工/管理费用+水电燃料</t>
  </si>
  <si>
    <t>药品费用+疫苗费用+教槽料</t>
  </si>
  <si>
    <t>固定资产折旧+生物成本+饲料费用+药品费用+疫苗费用+人员管理费用+低值易耗品+水电燃料</t>
  </si>
  <si>
    <t>批次淘汰母猪比例</t>
    <phoneticPr fontId="1" type="noConversion"/>
  </si>
  <si>
    <t xml:space="preserve">母猪成本 </t>
  </si>
  <si>
    <t>保育仔猪成本</t>
    <phoneticPr fontId="1" type="noConversion"/>
  </si>
  <si>
    <t>NIP-NPDS</t>
  </si>
  <si>
    <t xml:space="preserve">非生产天数 </t>
  </si>
  <si>
    <t>LSY</t>
  </si>
  <si>
    <t xml:space="preserve">窝均健仔数 </t>
  </si>
  <si>
    <t xml:space="preserve">窝均断奶头数 </t>
  </si>
  <si>
    <t>PSY</t>
  </si>
  <si>
    <t xml:space="preserve">  批次占比 </t>
  </si>
  <si>
    <t>MSY</t>
  </si>
  <si>
    <t xml:space="preserve">NIP/批次配种总数 </t>
  </si>
  <si>
    <t>死胎/窝均产仔总数</t>
  </si>
  <si>
    <t>弱仔/窝均产仔总数</t>
  </si>
  <si>
    <t>木乃伊/窝均产仔总数</t>
  </si>
  <si>
    <t>畸形/窝均产仔总数</t>
  </si>
  <si>
    <t>压死/窝均健仔</t>
  </si>
  <si>
    <t>饿死/窝均健仔</t>
  </si>
  <si>
    <t>腹泻/窝均健仔</t>
  </si>
  <si>
    <t>其他已知疾病/窝均健仔</t>
  </si>
  <si>
    <t>其他未知疾病/窝均健仔</t>
  </si>
  <si>
    <t>淘汰/窝均健仔</t>
  </si>
  <si>
    <t xml:space="preserve">单元数量 </t>
  </si>
  <si>
    <t xml:space="preserve">产床数量 </t>
  </si>
  <si>
    <t xml:space="preserve">定位栏数量 </t>
  </si>
  <si>
    <t xml:space="preserve">机会栏数量 </t>
  </si>
  <si>
    <t xml:space="preserve">调节补充栏数量 </t>
  </si>
  <si>
    <t xml:space="preserve">保育栏数 </t>
  </si>
  <si>
    <t xml:space="preserve">保育单元数 </t>
  </si>
  <si>
    <t xml:space="preserve">保育舍设计存栏量 </t>
  </si>
  <si>
    <t>出栏保育猪头数</t>
  </si>
  <si>
    <t xml:space="preserve">育肥栏数 </t>
  </si>
  <si>
    <t xml:space="preserve">育肥单元数 </t>
  </si>
  <si>
    <t xml:space="preserve">育肥舍设计存栏量 </t>
  </si>
  <si>
    <t>出栏育肥猪头数</t>
  </si>
  <si>
    <t xml:space="preserve">隔离舍存栏量 </t>
  </si>
  <si>
    <t xml:space="preserve">后备舍存栏量 </t>
  </si>
  <si>
    <t xml:space="preserve">公猪舍存栏量 </t>
  </si>
  <si>
    <t xml:space="preserve">落地成本 </t>
  </si>
  <si>
    <t xml:space="preserve">哺乳期间仔猪成本 </t>
  </si>
  <si>
    <t xml:space="preserve">断奶成本 </t>
  </si>
  <si>
    <t xml:space="preserve">保育猪期间成本 </t>
  </si>
  <si>
    <t xml:space="preserve">保育猪期间死亡成本 </t>
  </si>
  <si>
    <t>保育猪成本</t>
  </si>
  <si>
    <t xml:space="preserve">育肥猪期间成本 </t>
  </si>
  <si>
    <t xml:space="preserve">育肥猪期间死亡成本 </t>
  </si>
  <si>
    <t xml:space="preserve">出生-出栏成本 </t>
  </si>
  <si>
    <t>单位收益</t>
  </si>
  <si>
    <t>总收益</t>
  </si>
  <si>
    <t>配怀舍</t>
    <phoneticPr fontId="1" type="noConversion"/>
  </si>
  <si>
    <t>分娩舍</t>
    <phoneticPr fontId="1" type="noConversion"/>
  </si>
  <si>
    <t>保育育肥舍</t>
    <phoneticPr fontId="1" type="noConversion"/>
  </si>
  <si>
    <t>栏舍</t>
    <phoneticPr fontId="1" type="noConversion"/>
  </si>
  <si>
    <t>成本</t>
    <phoneticPr fontId="1" type="noConversion"/>
  </si>
  <si>
    <t xml:space="preserve">基础母猪占比 </t>
    <rPh sb="0" eb="7">
      <t>ji chu</t>
    </rPh>
    <phoneticPr fontId="1" type="noConversion"/>
  </si>
  <si>
    <t>健仔率</t>
    <phoneticPr fontId="1" type="noConversion"/>
  </si>
  <si>
    <t>哺乳期成活率</t>
    <phoneticPr fontId="1" type="noConversion"/>
  </si>
  <si>
    <t>元/kg</t>
    <phoneticPr fontId="1" type="noConversion"/>
  </si>
  <si>
    <t>默认指标调节区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</si>
</sst>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0_);[Red]\(0\)"/>
    <numFmt numFmtId="177" formatCode="0.00_ "/>
    <numFmt numFmtId="178" formatCode="0.00_);[Red]\(0.00\)"/>
    <numFmt numFmtId="179" formatCode="0_ "/>
    <numFmt numFmtId="180" formatCode="0.000%"/>
    <numFmt numFmtId="181" formatCode="0.0000%"/>
    <numFmt numFmtId="182" formatCode="0.000_);[Red]\(0.000\)"/>
    <numFmt numFmtId="183" formatCode="0.000"/>
    <numFmt numFmtId="184" formatCode="0.0000"/>
    <numFmt numFmtId="185" formatCode="0.000_ "/>
    <numFmt numFmtId="186" formatCode="0.0_ "/>
    <numFmt numFmtId="187" formatCode="0.0"/>
    <numFmt numFmtId="188" formatCode="0.0_);[Red]\(0.0\)"/>
  </numFmts>
  <fonts count="47">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1"/>
      <name val="宋体"/>
      <family val="2"/>
      <charset val="134"/>
      <scheme val="minor"/>
    </font>
    <font>
      <sz val="12"/>
      <color theme="0" tint="-0.499984740745262"/>
      <name val="宋体"/>
      <family val="2"/>
      <charset val="134"/>
      <scheme val="minor"/>
    </font>
    <font>
      <b/>
      <sz val="9"/>
      <color theme="0" tint="-0.499984740745262"/>
      <name val="宋体"/>
      <family val="2"/>
      <charset val="134"/>
      <scheme val="minor"/>
    </font>
    <font>
      <b/>
      <sz val="10"/>
      <color theme="1"/>
      <name val="宋体"/>
      <family val="3"/>
      <charset val="134"/>
      <scheme val="minor"/>
    </font>
    <font>
      <b/>
      <sz val="10"/>
      <color theme="1"/>
      <name val="宋体"/>
      <family val="3"/>
      <charset val="134"/>
      <scheme val="major"/>
    </font>
    <font>
      <b/>
      <sz val="10"/>
      <color theme="1"/>
      <name val="黑体"/>
      <family val="3"/>
      <charset val="134"/>
    </font>
    <font>
      <b/>
      <sz val="12"/>
      <color theme="1"/>
      <name val="宋体"/>
      <family val="3"/>
      <charset val="134"/>
      <scheme val="minor"/>
    </font>
    <font>
      <b/>
      <sz val="8"/>
      <color theme="1"/>
      <name val="宋体"/>
      <family val="2"/>
      <charset val="134"/>
      <scheme val="minor"/>
    </font>
    <font>
      <b/>
      <vertAlign val="superscript"/>
      <sz val="8"/>
      <color theme="1"/>
      <name val="SimSun"/>
      <family val="3"/>
      <charset val="134"/>
    </font>
    <font>
      <b/>
      <vertAlign val="superscript"/>
      <sz val="8"/>
      <color theme="1"/>
      <name val="Times New Roman"/>
      <family val="1"/>
    </font>
    <font>
      <sz val="10"/>
      <color theme="1"/>
      <name val="宋体"/>
      <family val="2"/>
      <charset val="134"/>
      <scheme val="minor"/>
    </font>
    <font>
      <b/>
      <sz val="9"/>
      <color theme="1"/>
      <name val="黑体"/>
      <family val="3"/>
      <charset val="134"/>
    </font>
    <font>
      <sz val="9"/>
      <color theme="1"/>
      <name val="宋体"/>
      <family val="2"/>
      <charset val="134"/>
      <scheme val="minor"/>
    </font>
    <font>
      <b/>
      <sz val="9"/>
      <color theme="1"/>
      <name val="宋体"/>
      <family val="3"/>
      <charset val="134"/>
      <scheme val="major"/>
    </font>
    <font>
      <b/>
      <vertAlign val="superscript"/>
      <sz val="9"/>
      <color theme="1"/>
      <name val="宋体"/>
      <family val="3"/>
      <charset val="134"/>
      <scheme val="major"/>
    </font>
    <font>
      <sz val="9"/>
      <color theme="1"/>
      <name val="华文宋体"/>
      <family val="1"/>
      <charset val="134"/>
    </font>
    <font>
      <b/>
      <vertAlign val="superscript"/>
      <sz val="9"/>
      <color theme="1"/>
      <name val="宋体"/>
      <family val="3"/>
    </font>
    <font>
      <b/>
      <vertAlign val="superscript"/>
      <sz val="9"/>
      <color theme="1"/>
      <name val="宋体 (标题)"/>
      <charset val="134"/>
    </font>
    <font>
      <b/>
      <vertAlign val="superscript"/>
      <sz val="9"/>
      <color theme="1"/>
      <name val="黑体"/>
      <family val="3"/>
      <charset val="134"/>
    </font>
    <font>
      <b/>
      <sz val="20"/>
      <color theme="1"/>
      <name val="黑体"/>
      <family val="3"/>
      <charset val="134"/>
    </font>
    <font>
      <sz val="9"/>
      <color theme="1"/>
      <name val="宋体"/>
      <family val="3"/>
      <charset val="134"/>
      <scheme val="major"/>
    </font>
    <font>
      <vertAlign val="superscript"/>
      <sz val="9"/>
      <color theme="1"/>
      <name val="宋体"/>
      <family val="3"/>
      <charset val="134"/>
      <scheme val="major"/>
    </font>
    <font>
      <sz val="12"/>
      <color theme="0"/>
      <name val="宋体"/>
      <family val="3"/>
      <charset val="134"/>
      <scheme val="minor"/>
    </font>
    <font>
      <b/>
      <sz val="12"/>
      <color theme="0"/>
      <name val="宋体"/>
      <family val="3"/>
      <charset val="134"/>
      <scheme val="minor"/>
    </font>
    <font>
      <b/>
      <sz val="10"/>
      <color theme="0"/>
      <name val="宋体"/>
      <family val="3"/>
      <charset val="134"/>
      <scheme val="minor"/>
    </font>
    <font>
      <b/>
      <sz val="22"/>
      <color theme="0"/>
      <name val="宋体"/>
      <family val="3"/>
      <charset val="134"/>
      <scheme val="minor"/>
    </font>
    <font>
      <b/>
      <sz val="9"/>
      <color theme="1"/>
      <name val="宋体"/>
      <family val="3"/>
      <charset val="134"/>
      <scheme val="minor"/>
    </font>
    <font>
      <b/>
      <sz val="9"/>
      <color theme="1"/>
      <name val="华文宋体"/>
      <family val="1"/>
      <charset val="134"/>
    </font>
    <font>
      <b/>
      <sz val="12"/>
      <color theme="1"/>
      <name val="宋体"/>
      <family val="4"/>
      <charset val="134"/>
      <scheme val="minor"/>
    </font>
    <font>
      <b/>
      <sz val="12"/>
      <color rgb="FFFF0000"/>
      <name val="宋体"/>
      <family val="3"/>
      <charset val="134"/>
      <scheme val="minor"/>
    </font>
    <font>
      <sz val="9"/>
      <color rgb="FFFF0000"/>
      <name val="宋体"/>
      <family val="2"/>
      <charset val="134"/>
      <scheme val="minor"/>
    </font>
    <font>
      <sz val="12"/>
      <color theme="0" tint="-0.14999847407452621"/>
      <name val="宋体"/>
      <family val="2"/>
      <charset val="134"/>
      <scheme val="minor"/>
    </font>
    <font>
      <sz val="12"/>
      <color theme="1"/>
      <name val="宋体"/>
      <family val="3"/>
      <charset val="134"/>
      <scheme val="minor"/>
    </font>
    <font>
      <b/>
      <sz val="16"/>
      <color theme="1"/>
      <name val="宋体"/>
      <family val="3"/>
      <charset val="134"/>
      <scheme val="minor"/>
    </font>
    <font>
      <sz val="12"/>
      <color theme="1"/>
      <name val="宋体"/>
      <family val="4"/>
      <charset val="134"/>
      <scheme val="minor"/>
    </font>
    <font>
      <sz val="12"/>
      <color theme="1"/>
      <name val="SimSun"/>
      <family val="3"/>
      <charset val="134"/>
    </font>
    <font>
      <b/>
      <sz val="12"/>
      <color theme="1"/>
      <name val="宋体"/>
      <family val="2"/>
      <charset val="134"/>
      <scheme val="minor"/>
    </font>
    <font>
      <sz val="12"/>
      <color rgb="FFFF0000"/>
      <name val="宋体"/>
      <family val="3"/>
      <charset val="134"/>
    </font>
    <font>
      <sz val="12"/>
      <color theme="1"/>
      <name val="宋体"/>
      <family val="3"/>
      <charset val="134"/>
    </font>
    <font>
      <sz val="12"/>
      <color theme="1"/>
      <name val="宋体 (正文)"/>
      <charset val="134"/>
    </font>
    <font>
      <b/>
      <sz val="12"/>
      <color theme="1"/>
      <name val="宋体 (正文)"/>
      <charset val="134"/>
    </font>
    <font>
      <sz val="12"/>
      <color rgb="FFFF0000"/>
      <name val="宋体"/>
      <family val="2"/>
      <charset val="134"/>
      <scheme val="minor"/>
    </font>
    <font>
      <sz val="12"/>
      <color rgb="FFFF0000"/>
      <name val="宋体"/>
      <family val="3"/>
      <charset val="134"/>
      <scheme val="minor"/>
    </font>
  </fonts>
  <fills count="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4"/>
        <bgColor indexed="64"/>
      </patternFill>
    </fill>
    <fill>
      <patternFill patternType="solid">
        <fgColor rgb="FFFFFF00"/>
        <bgColor indexed="64"/>
      </patternFill>
    </fill>
  </fills>
  <borders count="32">
    <border>
      <left/>
      <right/>
      <top/>
      <bottom/>
      <diagonal/>
    </border>
    <border>
      <left/>
      <right/>
      <top style="thin">
        <color auto="1"/>
      </top>
      <bottom/>
      <diagonal/>
    </border>
    <border>
      <left/>
      <right/>
      <top style="thin">
        <color theme="0" tint="-0.24994659260841701"/>
      </top>
      <bottom/>
      <diagonal/>
    </border>
    <border>
      <left/>
      <right/>
      <top/>
      <bottom style="thin">
        <color theme="0" tint="-0.24994659260841701"/>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theme="0" tint="-0.14996795556505021"/>
      </right>
      <top style="thin">
        <color auto="1"/>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style="thin">
        <color auto="1"/>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auto="1"/>
      </right>
      <top style="thin">
        <color theme="0" tint="-0.14996795556505021"/>
      </top>
      <bottom style="thin">
        <color auto="1"/>
      </bottom>
      <diagonal/>
    </border>
    <border>
      <left style="thin">
        <color theme="0" tint="-0.14996795556505021"/>
      </left>
      <right/>
      <top style="thin">
        <color auto="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auto="1"/>
      </bottom>
      <diagonal/>
    </border>
    <border>
      <left style="double">
        <color auto="1"/>
      </left>
      <right style="thin">
        <color theme="0" tint="-0.14996795556505021"/>
      </right>
      <top style="thin">
        <color theme="0" tint="-0.14996795556505021"/>
      </top>
      <bottom style="thin">
        <color theme="0" tint="-0.14996795556505021"/>
      </bottom>
      <diagonal/>
    </border>
    <border>
      <left style="double">
        <color auto="1"/>
      </left>
      <right style="thin">
        <color theme="0" tint="-0.14996795556505021"/>
      </right>
      <top style="thin">
        <color theme="0" tint="-0.14996795556505021"/>
      </top>
      <bottom style="thin">
        <color auto="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auto="1"/>
      </bottom>
      <diagonal/>
    </border>
    <border>
      <left style="thin">
        <color auto="1"/>
      </left>
      <right style="thin">
        <color theme="0" tint="-0.14996795556505021"/>
      </right>
      <top style="medium">
        <color auto="1"/>
      </top>
      <bottom style="thin">
        <color theme="0" tint="-0.14996795556505021"/>
      </bottom>
      <diagonal/>
    </border>
    <border>
      <left style="thin">
        <color theme="0" tint="-0.14996795556505021"/>
      </left>
      <right style="thin">
        <color theme="0" tint="-0.14996795556505021"/>
      </right>
      <top style="medium">
        <color auto="1"/>
      </top>
      <bottom style="thin">
        <color theme="0" tint="-0.14996795556505021"/>
      </bottom>
      <diagonal/>
    </border>
    <border>
      <left style="thin">
        <color theme="0" tint="-0.14996795556505021"/>
      </left>
      <right/>
      <top style="medium">
        <color auto="1"/>
      </top>
      <bottom style="thin">
        <color theme="0" tint="-0.14996795556505021"/>
      </bottom>
      <diagonal/>
    </border>
    <border>
      <left style="double">
        <color auto="1"/>
      </left>
      <right style="thin">
        <color theme="0" tint="-0.14996795556505021"/>
      </right>
      <top style="medium">
        <color auto="1"/>
      </top>
      <bottom style="thin">
        <color theme="0" tint="-0.14996795556505021"/>
      </bottom>
      <diagonal/>
    </border>
    <border>
      <left/>
      <right style="thin">
        <color theme="0" tint="-0.14996795556505021"/>
      </right>
      <top style="medium">
        <color auto="1"/>
      </top>
      <bottom style="thin">
        <color theme="0" tint="-0.14996795556505021"/>
      </bottom>
      <diagonal/>
    </border>
    <border>
      <left style="thin">
        <color theme="0" tint="-0.14996795556505021"/>
      </left>
      <right style="thin">
        <color auto="1"/>
      </right>
      <top style="medium">
        <color auto="1"/>
      </top>
      <bottom style="thin">
        <color theme="0" tint="-0.14996795556505021"/>
      </bottom>
      <diagonal/>
    </border>
    <border>
      <left style="thin">
        <color theme="0" tint="-0.14996795556505021"/>
      </left>
      <right style="thin">
        <color auto="1"/>
      </right>
      <top style="thin">
        <color auto="1"/>
      </top>
      <bottom style="thin">
        <color theme="0" tint="-0.14996795556505021"/>
      </bottom>
      <diagonal/>
    </border>
    <border>
      <left/>
      <right style="thin">
        <color theme="0" tint="-0.14996795556505021"/>
      </right>
      <top style="thin">
        <color auto="1"/>
      </top>
      <bottom style="thin">
        <color theme="0" tint="-0.149967955565050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7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lignment vertical="center"/>
    </xf>
  </cellStyleXfs>
  <cellXfs count="259">
    <xf numFmtId="0" fontId="0" fillId="0" borderId="0" xfId="0"/>
    <xf numFmtId="0" fontId="0" fillId="2" borderId="0" xfId="0" applyFill="1" applyAlignment="1" applyProtection="1">
      <alignment horizontal="center" vertical="center"/>
      <protection locked="0"/>
    </xf>
    <xf numFmtId="0" fontId="0" fillId="0" borderId="2"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6" fillId="0" borderId="0" xfId="0" applyFont="1" applyFill="1" applyBorder="1" applyAlignment="1" applyProtection="1">
      <alignment horizontal="center"/>
      <protection locked="0"/>
    </xf>
    <xf numFmtId="0" fontId="7"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horizontal="center"/>
      <protection locked="0"/>
    </xf>
    <xf numFmtId="9" fontId="7" fillId="0" borderId="0" xfId="0" applyNumberFormat="1" applyFont="1" applyFill="1" applyBorder="1" applyAlignment="1" applyProtection="1">
      <alignment horizontal="center"/>
      <protection locked="0"/>
    </xf>
    <xf numFmtId="0" fontId="11" fillId="0" borderId="0" xfId="0" applyFont="1" applyFill="1" applyBorder="1" applyAlignment="1" applyProtection="1">
      <alignment horizontal="center" vertical="center"/>
      <protection locked="0"/>
    </xf>
    <xf numFmtId="0" fontId="9"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1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0" fillId="0" borderId="0" xfId="0" applyFill="1" applyAlignment="1" applyProtection="1">
      <alignment horizontal="center" vertical="center"/>
      <protection locked="0"/>
    </xf>
    <xf numFmtId="177" fontId="9" fillId="0" borderId="0" xfId="0" applyNumberFormat="1" applyFont="1" applyFill="1" applyBorder="1" applyAlignment="1" applyProtection="1">
      <alignment horizontal="center" vertical="center"/>
      <protection hidden="1"/>
    </xf>
    <xf numFmtId="2" fontId="9" fillId="0" borderId="0" xfId="0" applyNumberFormat="1" applyFont="1" applyFill="1" applyBorder="1" applyAlignment="1" applyProtection="1">
      <alignment horizontal="center" vertical="center"/>
      <protection hidden="1"/>
    </xf>
    <xf numFmtId="0" fontId="15" fillId="2" borderId="4" xfId="0" applyFont="1" applyFill="1" applyBorder="1" applyAlignment="1" applyProtection="1">
      <alignment horizontal="center" vertical="center"/>
      <protection locked="0"/>
    </xf>
    <xf numFmtId="0" fontId="16" fillId="2" borderId="1" xfId="0" applyFont="1" applyFill="1" applyBorder="1" applyAlignment="1" applyProtection="1">
      <alignment horizontal="center" vertical="center"/>
      <protection locked="0"/>
    </xf>
    <xf numFmtId="0" fontId="17" fillId="2" borderId="6" xfId="0" applyFont="1" applyFill="1" applyBorder="1" applyAlignment="1" applyProtection="1">
      <alignment horizontal="center" vertical="center"/>
      <protection locked="0"/>
    </xf>
    <xf numFmtId="0" fontId="19" fillId="2" borderId="0" xfId="0" applyFont="1" applyFill="1" applyAlignment="1" applyProtection="1">
      <alignment horizontal="center" vertical="center"/>
      <protection locked="0"/>
    </xf>
    <xf numFmtId="1" fontId="17" fillId="2" borderId="8" xfId="0" applyNumberFormat="1" applyFont="1" applyFill="1" applyBorder="1" applyAlignment="1" applyProtection="1">
      <alignment horizontal="center" vertical="center"/>
      <protection hidden="1"/>
    </xf>
    <xf numFmtId="0" fontId="17" fillId="2" borderId="8" xfId="0" applyFont="1" applyFill="1" applyBorder="1" applyAlignment="1" applyProtection="1">
      <alignment horizontal="center" vertical="center"/>
      <protection hidden="1"/>
    </xf>
    <xf numFmtId="0" fontId="17" fillId="2" borderId="9" xfId="0" applyFont="1" applyFill="1" applyBorder="1" applyAlignment="1" applyProtection="1">
      <alignment horizontal="center" vertical="center"/>
      <protection locked="0"/>
    </xf>
    <xf numFmtId="1" fontId="17" fillId="2" borderId="11" xfId="0" applyNumberFormat="1" applyFont="1" applyFill="1" applyBorder="1" applyAlignment="1" applyProtection="1">
      <alignment horizontal="center" vertical="center"/>
      <protection hidden="1"/>
    </xf>
    <xf numFmtId="0" fontId="16" fillId="2" borderId="0" xfId="0" applyFont="1" applyFill="1" applyAlignment="1" applyProtection="1">
      <alignment horizontal="center" vertical="center"/>
      <protection locked="0"/>
    </xf>
    <xf numFmtId="0" fontId="15" fillId="2" borderId="5" xfId="0" applyFont="1" applyFill="1" applyBorder="1" applyAlignment="1" applyProtection="1">
      <alignment horizontal="center" vertical="center"/>
      <protection locked="0"/>
    </xf>
    <xf numFmtId="0" fontId="17" fillId="2" borderId="7" xfId="0" applyFont="1" applyFill="1" applyBorder="1" applyAlignment="1" applyProtection="1">
      <alignment horizontal="center" vertical="center"/>
      <protection locked="0"/>
    </xf>
    <xf numFmtId="9" fontId="17" fillId="2" borderId="7" xfId="0" applyNumberFormat="1" applyFont="1" applyFill="1" applyBorder="1" applyAlignment="1" applyProtection="1">
      <alignment horizontal="center" vertical="center"/>
      <protection locked="0"/>
    </xf>
    <xf numFmtId="0" fontId="17" fillId="2" borderId="10" xfId="0" applyFont="1" applyFill="1" applyBorder="1" applyAlignment="1" applyProtection="1">
      <alignment horizontal="center" vertical="center"/>
      <protection locked="0"/>
    </xf>
    <xf numFmtId="9" fontId="17" fillId="2" borderId="10" xfId="0" applyNumberFormat="1" applyFont="1" applyFill="1" applyBorder="1" applyAlignment="1" applyProtection="1">
      <alignment horizontal="center" vertical="center"/>
      <protection locked="0"/>
    </xf>
    <xf numFmtId="0" fontId="15" fillId="2" borderId="12"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9" fontId="17" fillId="2" borderId="13" xfId="0" applyNumberFormat="1" applyFont="1" applyFill="1" applyBorder="1" applyAlignment="1" applyProtection="1">
      <alignment horizontal="center" vertical="center"/>
      <protection locked="0"/>
    </xf>
    <xf numFmtId="9" fontId="17" fillId="2" borderId="14" xfId="0" applyNumberFormat="1" applyFont="1" applyFill="1" applyBorder="1" applyAlignment="1" applyProtection="1">
      <alignment horizontal="center" vertical="center"/>
      <protection hidden="1"/>
    </xf>
    <xf numFmtId="9" fontId="17" fillId="2" borderId="13" xfId="0" applyNumberFormat="1" applyFont="1" applyFill="1" applyBorder="1" applyAlignment="1" applyProtection="1">
      <alignment horizontal="center" vertical="center"/>
      <protection hidden="1"/>
    </xf>
    <xf numFmtId="0" fontId="17" fillId="2" borderId="15" xfId="0" applyFont="1" applyFill="1" applyBorder="1" applyAlignment="1" applyProtection="1">
      <alignment horizontal="center" vertical="center"/>
      <protection locked="0"/>
    </xf>
    <xf numFmtId="0" fontId="17" fillId="2" borderId="16"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15" fillId="2" borderId="24" xfId="0" applyFont="1" applyFill="1" applyBorder="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23" fillId="2" borderId="0" xfId="0" applyFont="1" applyFill="1" applyAlignment="1" applyProtection="1">
      <alignment horizontal="left" vertical="top"/>
      <protection locked="0"/>
    </xf>
    <xf numFmtId="178" fontId="26" fillId="2" borderId="0" xfId="77" applyNumberFormat="1" applyFont="1" applyFill="1" applyBorder="1" applyAlignment="1">
      <alignment horizontal="center" vertical="center"/>
    </xf>
    <xf numFmtId="178" fontId="27" fillId="2" borderId="0" xfId="77" applyNumberFormat="1" applyFont="1" applyFill="1" applyBorder="1" applyAlignment="1">
      <alignment horizontal="center" vertical="center"/>
    </xf>
    <xf numFmtId="0" fontId="27" fillId="2" borderId="0" xfId="77" applyFont="1" applyFill="1" applyBorder="1" applyAlignment="1">
      <alignment horizontal="center" vertical="center"/>
    </xf>
    <xf numFmtId="0" fontId="26" fillId="2" borderId="0" xfId="77" applyFont="1" applyFill="1" applyBorder="1" applyAlignment="1">
      <alignment horizontal="center" vertical="center"/>
    </xf>
    <xf numFmtId="176" fontId="26" fillId="2" borderId="0" xfId="77" applyNumberFormat="1" applyFont="1" applyFill="1" applyBorder="1" applyAlignment="1">
      <alignment horizontal="center" vertical="center"/>
    </xf>
    <xf numFmtId="177" fontId="27" fillId="2" borderId="0" xfId="77" applyNumberFormat="1" applyFont="1" applyFill="1" applyBorder="1" applyAlignment="1">
      <alignment horizontal="center" vertical="center"/>
    </xf>
    <xf numFmtId="0" fontId="28" fillId="2" borderId="0" xfId="77" applyFont="1" applyFill="1" applyBorder="1" applyAlignment="1">
      <alignment horizontal="center" vertical="center"/>
    </xf>
    <xf numFmtId="177" fontId="29" fillId="2" borderId="0" xfId="77" applyNumberFormat="1" applyFont="1" applyFill="1" applyBorder="1" applyAlignment="1">
      <alignment horizontal="center" vertical="center"/>
    </xf>
    <xf numFmtId="177" fontId="26" fillId="2" borderId="0" xfId="77" applyNumberFormat="1" applyFont="1" applyFill="1" applyBorder="1" applyAlignment="1">
      <alignment horizontal="center" vertical="center"/>
    </xf>
    <xf numFmtId="9" fontId="19" fillId="2" borderId="0" xfId="0" applyNumberFormat="1" applyFont="1" applyFill="1" applyAlignment="1" applyProtection="1">
      <alignment horizontal="center" vertical="center"/>
      <protection locked="0"/>
    </xf>
    <xf numFmtId="0" fontId="19" fillId="2" borderId="0" xfId="0" applyFont="1" applyFill="1" applyAlignment="1" applyProtection="1">
      <alignment vertical="center"/>
      <protection locked="0"/>
    </xf>
    <xf numFmtId="0" fontId="30" fillId="2" borderId="4" xfId="0" applyFont="1" applyFill="1" applyBorder="1" applyAlignment="1" applyProtection="1">
      <alignment horizontal="center" vertical="center"/>
      <protection locked="0"/>
    </xf>
    <xf numFmtId="0" fontId="30" fillId="2" borderId="25" xfId="0" applyFont="1" applyFill="1" applyBorder="1" applyAlignment="1" applyProtection="1">
      <alignment horizontal="center" vertical="center"/>
      <protection locked="0"/>
    </xf>
    <xf numFmtId="0" fontId="31" fillId="2" borderId="6" xfId="0" applyFont="1" applyFill="1" applyBorder="1" applyAlignment="1" applyProtection="1">
      <alignment horizontal="center" vertical="center"/>
      <protection locked="0"/>
    </xf>
    <xf numFmtId="0" fontId="31" fillId="2" borderId="9" xfId="0" applyFont="1" applyFill="1" applyBorder="1" applyAlignment="1" applyProtection="1">
      <alignment horizontal="center" vertical="center"/>
      <protection locked="0"/>
    </xf>
    <xf numFmtId="9" fontId="16" fillId="2" borderId="0" xfId="0" applyNumberFormat="1" applyFont="1" applyFill="1" applyAlignment="1" applyProtection="1">
      <alignment horizontal="left" vertical="center"/>
      <protection locked="0"/>
    </xf>
    <xf numFmtId="0" fontId="31" fillId="2" borderId="13" xfId="0" applyFont="1" applyFill="1" applyBorder="1" applyAlignment="1" applyProtection="1">
      <alignment vertical="center"/>
      <protection locked="0"/>
    </xf>
    <xf numFmtId="0" fontId="31" fillId="2" borderId="14" xfId="0" applyFont="1" applyFill="1" applyBorder="1" applyAlignment="1" applyProtection="1">
      <alignment vertical="center"/>
      <protection locked="0"/>
    </xf>
    <xf numFmtId="9" fontId="31" fillId="2" borderId="17" xfId="0" applyNumberFormat="1" applyFont="1" applyFill="1" applyBorder="1" applyAlignment="1" applyProtection="1">
      <alignment horizontal="center" vertical="center"/>
      <protection locked="0"/>
    </xf>
    <xf numFmtId="9" fontId="31" fillId="2" borderId="18" xfId="0" applyNumberFormat="1" applyFont="1" applyFill="1" applyBorder="1" applyAlignment="1" applyProtection="1">
      <alignment horizontal="center" vertical="center"/>
      <protection locked="0"/>
    </xf>
    <xf numFmtId="9" fontId="31" fillId="2" borderId="8" xfId="0" applyNumberFormat="1" applyFont="1" applyFill="1" applyBorder="1" applyAlignment="1" applyProtection="1">
      <alignment horizontal="center" vertical="center"/>
      <protection hidden="1"/>
    </xf>
    <xf numFmtId="9" fontId="31" fillId="2" borderId="11" xfId="0" applyNumberFormat="1" applyFont="1" applyFill="1" applyBorder="1" applyAlignment="1" applyProtection="1">
      <alignment horizontal="center" vertical="center"/>
      <protection hidden="1"/>
    </xf>
    <xf numFmtId="0" fontId="10"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9" fontId="0" fillId="0" borderId="0" xfId="0" applyNumberFormat="1" applyAlignment="1">
      <alignment horizontal="center" vertical="center"/>
    </xf>
    <xf numFmtId="0" fontId="32" fillId="0" borderId="0" xfId="0" applyFont="1" applyAlignment="1">
      <alignment horizontal="left" vertical="center"/>
    </xf>
    <xf numFmtId="0" fontId="32" fillId="0" borderId="0" xfId="0" applyFont="1" applyAlignment="1">
      <alignment horizontal="center" vertical="center"/>
    </xf>
    <xf numFmtId="0" fontId="0" fillId="0" borderId="0" xfId="0" applyAlignment="1">
      <alignment horizontal="left" vertical="center"/>
    </xf>
    <xf numFmtId="9" fontId="33" fillId="0" borderId="0" xfId="0" applyNumberFormat="1" applyFont="1" applyAlignment="1">
      <alignment horizontal="left" vertical="center"/>
    </xf>
    <xf numFmtId="9" fontId="10" fillId="0" borderId="0" xfId="0" applyNumberFormat="1" applyFont="1" applyAlignment="1">
      <alignment horizontal="center" vertical="center"/>
    </xf>
    <xf numFmtId="179" fontId="0" fillId="0" borderId="0" xfId="0" applyNumberFormat="1" applyAlignment="1">
      <alignment horizontal="center" vertical="center"/>
    </xf>
    <xf numFmtId="0" fontId="0" fillId="0" borderId="0" xfId="0" applyAlignment="1">
      <alignment horizontal="center"/>
    </xf>
    <xf numFmtId="180" fontId="17" fillId="2" borderId="13" xfId="0" applyNumberFormat="1" applyFont="1" applyFill="1" applyBorder="1" applyAlignment="1" applyProtection="1">
      <alignment horizontal="center" vertical="center"/>
      <protection hidden="1"/>
    </xf>
    <xf numFmtId="9" fontId="34" fillId="2" borderId="0" xfId="0" applyNumberFormat="1" applyFont="1" applyFill="1" applyAlignment="1" applyProtection="1">
      <alignment horizontal="center" vertical="center"/>
      <protection hidden="1"/>
    </xf>
    <xf numFmtId="0" fontId="0" fillId="0" borderId="0" xfId="0" applyAlignment="1">
      <alignment horizontal="left"/>
    </xf>
    <xf numFmtId="0" fontId="10" fillId="0" borderId="0" xfId="0" applyFont="1" applyAlignment="1">
      <alignment horizontal="center"/>
    </xf>
    <xf numFmtId="49" fontId="0" fillId="0" borderId="0" xfId="0" applyNumberFormat="1"/>
    <xf numFmtId="49" fontId="10" fillId="0" borderId="0" xfId="0" applyNumberFormat="1" applyFont="1" applyAlignment="1">
      <alignment horizontal="center"/>
    </xf>
    <xf numFmtId="0" fontId="35" fillId="0" borderId="0" xfId="0" applyFont="1" applyAlignment="1">
      <alignment horizontal="center"/>
    </xf>
    <xf numFmtId="49" fontId="0" fillId="0" borderId="0" xfId="0" applyNumberFormat="1" applyFill="1"/>
    <xf numFmtId="49" fontId="0" fillId="3" borderId="0" xfId="0" applyNumberFormat="1" applyFill="1"/>
    <xf numFmtId="180" fontId="17" fillId="2" borderId="8" xfId="0" applyNumberFormat="1" applyFont="1" applyFill="1" applyBorder="1" applyAlignment="1" applyProtection="1">
      <alignment horizontal="center" vertical="center"/>
      <protection hidden="1"/>
    </xf>
    <xf numFmtId="181" fontId="17" fillId="2" borderId="8" xfId="0" applyNumberFormat="1" applyFont="1" applyFill="1" applyBorder="1" applyAlignment="1" applyProtection="1">
      <alignment horizontal="center" vertical="center"/>
      <protection hidden="1"/>
    </xf>
    <xf numFmtId="182" fontId="17" fillId="2" borderId="8" xfId="0" applyNumberFormat="1" applyFont="1" applyFill="1" applyBorder="1" applyAlignment="1" applyProtection="1">
      <alignment horizontal="center" vertical="center"/>
      <protection hidden="1"/>
    </xf>
    <xf numFmtId="182" fontId="17" fillId="2" borderId="11" xfId="0" applyNumberFormat="1" applyFont="1" applyFill="1" applyBorder="1" applyAlignment="1" applyProtection="1">
      <alignment horizontal="center" vertical="center"/>
      <protection hidden="1"/>
    </xf>
    <xf numFmtId="177" fontId="17" fillId="2" borderId="13" xfId="0" applyNumberFormat="1" applyFont="1" applyFill="1" applyBorder="1" applyAlignment="1" applyProtection="1">
      <alignment horizontal="center" vertical="center"/>
      <protection hidden="1"/>
    </xf>
    <xf numFmtId="2" fontId="17" fillId="2" borderId="13" xfId="0" applyNumberFormat="1" applyFont="1" applyFill="1" applyBorder="1" applyAlignment="1" applyProtection="1">
      <alignment horizontal="center" vertical="center"/>
      <protection hidden="1"/>
    </xf>
    <xf numFmtId="10" fontId="17" fillId="2" borderId="13" xfId="0" applyNumberFormat="1" applyFont="1" applyFill="1" applyBorder="1" applyAlignment="1" applyProtection="1">
      <alignment horizontal="center" vertical="center"/>
      <protection hidden="1"/>
    </xf>
    <xf numFmtId="183" fontId="17" fillId="2" borderId="8" xfId="0" applyNumberFormat="1" applyFont="1" applyFill="1" applyBorder="1" applyAlignment="1" applyProtection="1">
      <alignment horizontal="center" vertical="center"/>
      <protection hidden="1"/>
    </xf>
    <xf numFmtId="49" fontId="0" fillId="2" borderId="0" xfId="0" applyNumberFormat="1" applyFill="1"/>
    <xf numFmtId="184" fontId="17" fillId="2" borderId="13" xfId="0" applyNumberFormat="1" applyFont="1" applyFill="1" applyBorder="1" applyAlignment="1" applyProtection="1">
      <alignment horizontal="center" vertical="center"/>
      <protection hidden="1"/>
    </xf>
    <xf numFmtId="185" fontId="17" fillId="2" borderId="13" xfId="0" applyNumberFormat="1" applyFont="1" applyFill="1" applyBorder="1" applyAlignment="1" applyProtection="1">
      <alignment horizontal="center" vertical="center"/>
      <protection hidden="1"/>
    </xf>
    <xf numFmtId="181" fontId="17" fillId="2" borderId="13" xfId="0" applyNumberFormat="1" applyFont="1" applyFill="1" applyBorder="1" applyAlignment="1" applyProtection="1">
      <alignment horizontal="center" vertical="center"/>
      <protection hidden="1"/>
    </xf>
    <xf numFmtId="0" fontId="0" fillId="0" borderId="0" xfId="0" applyFill="1" applyAlignment="1">
      <alignment horizontal="center"/>
    </xf>
    <xf numFmtId="0" fontId="0" fillId="0" borderId="0" xfId="0" applyFill="1"/>
    <xf numFmtId="185" fontId="17" fillId="2" borderId="8" xfId="0" applyNumberFormat="1" applyFont="1" applyFill="1" applyBorder="1" applyAlignment="1" applyProtection="1">
      <alignment horizontal="center" vertical="center"/>
      <protection hidden="1"/>
    </xf>
    <xf numFmtId="0" fontId="10" fillId="0" borderId="0" xfId="0" applyFont="1"/>
    <xf numFmtId="0" fontId="10" fillId="3" borderId="27" xfId="0" applyFont="1" applyFill="1" applyBorder="1"/>
    <xf numFmtId="0" fontId="0" fillId="3" borderId="27" xfId="0" applyFill="1" applyBorder="1"/>
    <xf numFmtId="0" fontId="0" fillId="3" borderId="27" xfId="0" applyFont="1" applyFill="1" applyBorder="1"/>
    <xf numFmtId="0" fontId="10" fillId="4" borderId="27" xfId="0" applyFont="1" applyFill="1" applyBorder="1" applyAlignment="1">
      <alignment horizontal="center"/>
    </xf>
    <xf numFmtId="0" fontId="10" fillId="4" borderId="27" xfId="0" applyFont="1" applyFill="1" applyBorder="1"/>
    <xf numFmtId="0" fontId="0" fillId="4" borderId="27" xfId="0" applyFill="1" applyBorder="1" applyAlignment="1">
      <alignment horizontal="center"/>
    </xf>
    <xf numFmtId="0" fontId="0" fillId="4" borderId="27" xfId="0" applyFill="1" applyBorder="1"/>
    <xf numFmtId="0" fontId="37" fillId="0" borderId="0" xfId="0" applyFont="1" applyAlignment="1">
      <alignment vertical="center"/>
    </xf>
    <xf numFmtId="0" fontId="10" fillId="0" borderId="0" xfId="0" applyFont="1" applyFill="1" applyBorder="1" applyAlignment="1">
      <alignment horizontal="center"/>
    </xf>
    <xf numFmtId="0" fontId="10" fillId="0" borderId="0" xfId="0" applyFont="1" applyFill="1" applyBorder="1"/>
    <xf numFmtId="0" fontId="0" fillId="0" borderId="0" xfId="0" applyFill="1" applyBorder="1"/>
    <xf numFmtId="0" fontId="0" fillId="0" borderId="0" xfId="0" applyFill="1" applyBorder="1" applyAlignment="1">
      <alignment horizontal="center"/>
    </xf>
    <xf numFmtId="0" fontId="10" fillId="3" borderId="0" xfId="0" applyFont="1" applyFill="1" applyBorder="1"/>
    <xf numFmtId="0" fontId="0" fillId="3" borderId="0" xfId="0" applyFill="1" applyBorder="1"/>
    <xf numFmtId="0" fontId="0" fillId="3" borderId="27" xfId="0" applyFill="1" applyBorder="1" applyAlignment="1">
      <alignment horizontal="center"/>
    </xf>
    <xf numFmtId="0" fontId="10" fillId="3" borderId="27" xfId="0" applyFont="1" applyFill="1" applyBorder="1" applyAlignment="1">
      <alignment horizontal="center"/>
    </xf>
    <xf numFmtId="0" fontId="10" fillId="3" borderId="27" xfId="0" applyFont="1" applyFill="1" applyBorder="1" applyAlignment="1">
      <alignment horizontal="left"/>
    </xf>
    <xf numFmtId="0" fontId="38" fillId="2" borderId="0" xfId="0" applyFont="1" applyFill="1" applyAlignment="1" applyProtection="1">
      <alignment vertical="center"/>
      <protection locked="0"/>
    </xf>
    <xf numFmtId="0" fontId="38" fillId="2" borderId="0" xfId="0" applyFont="1" applyFill="1" applyAlignment="1" applyProtection="1">
      <alignment horizontal="center" vertical="center"/>
      <protection locked="0"/>
    </xf>
    <xf numFmtId="0" fontId="10" fillId="3" borderId="27" xfId="0" applyFont="1" applyFill="1" applyBorder="1" applyAlignment="1"/>
    <xf numFmtId="0" fontId="0" fillId="3" borderId="0" xfId="0" applyFill="1" applyAlignment="1">
      <alignment horizontal="center"/>
    </xf>
    <xf numFmtId="0" fontId="0" fillId="3" borderId="30" xfId="0" applyFill="1" applyBorder="1"/>
    <xf numFmtId="176" fontId="0" fillId="4" borderId="27" xfId="0" applyNumberFormat="1" applyFill="1" applyBorder="1" applyAlignment="1">
      <alignment horizontal="center"/>
    </xf>
    <xf numFmtId="0" fontId="36" fillId="3" borderId="27" xfId="0" applyFont="1" applyFill="1" applyBorder="1"/>
    <xf numFmtId="0" fontId="40" fillId="3" borderId="27" xfId="0" applyFont="1" applyFill="1" applyBorder="1"/>
    <xf numFmtId="0" fontId="0" fillId="3" borderId="0" xfId="0" applyFont="1" applyFill="1"/>
    <xf numFmtId="0" fontId="0" fillId="0" borderId="0" xfId="0" applyAlignment="1">
      <alignment vertical="center"/>
    </xf>
    <xf numFmtId="0" fontId="0" fillId="3" borderId="0" xfId="0" applyFill="1" applyAlignment="1">
      <alignment horizontal="center" vertical="center"/>
    </xf>
    <xf numFmtId="0" fontId="36" fillId="3" borderId="27" xfId="0" applyFont="1" applyFill="1" applyBorder="1" applyAlignment="1">
      <alignment vertical="center"/>
    </xf>
    <xf numFmtId="0" fontId="39" fillId="0" borderId="0" xfId="0" applyFont="1" applyAlignment="1">
      <alignment horizontal="center" vertical="center"/>
    </xf>
    <xf numFmtId="0" fontId="0" fillId="0" borderId="0" xfId="0" applyAlignment="1">
      <alignment vertical="center" wrapText="1"/>
    </xf>
    <xf numFmtId="187" fontId="0" fillId="3" borderId="27" xfId="0" applyNumberFormat="1" applyFill="1" applyBorder="1" applyAlignment="1">
      <alignment horizontal="center"/>
    </xf>
    <xf numFmtId="177" fontId="36" fillId="3" borderId="27" xfId="0" applyNumberFormat="1" applyFont="1" applyFill="1" applyBorder="1" applyAlignment="1">
      <alignment horizontal="center"/>
    </xf>
    <xf numFmtId="0" fontId="36" fillId="3" borderId="27" xfId="0" applyFont="1" applyFill="1" applyBorder="1" applyAlignment="1">
      <alignment horizontal="left"/>
    </xf>
    <xf numFmtId="179" fontId="36" fillId="3" borderId="27" xfId="0" applyNumberFormat="1" applyFont="1" applyFill="1" applyBorder="1" applyAlignment="1">
      <alignment horizontal="center"/>
    </xf>
    <xf numFmtId="186" fontId="36" fillId="3" borderId="27" xfId="0" applyNumberFormat="1" applyFont="1" applyFill="1" applyBorder="1" applyAlignment="1">
      <alignment horizontal="center"/>
    </xf>
    <xf numFmtId="187" fontId="36" fillId="3" borderId="27" xfId="0" applyNumberFormat="1" applyFont="1" applyFill="1" applyBorder="1" applyAlignment="1">
      <alignment horizontal="center" vertical="center"/>
    </xf>
    <xf numFmtId="0" fontId="36" fillId="3" borderId="27" xfId="0" applyFont="1" applyFill="1" applyBorder="1" applyAlignment="1">
      <alignment horizontal="left" vertical="center"/>
    </xf>
    <xf numFmtId="187" fontId="36" fillId="3" borderId="27" xfId="0" applyNumberFormat="1" applyFont="1" applyFill="1" applyBorder="1" applyAlignment="1">
      <alignment horizontal="center"/>
    </xf>
    <xf numFmtId="1" fontId="36" fillId="3" borderId="27" xfId="0" applyNumberFormat="1" applyFont="1" applyFill="1" applyBorder="1" applyAlignment="1">
      <alignment horizontal="center"/>
    </xf>
    <xf numFmtId="188" fontId="36" fillId="3" borderId="27" xfId="0" applyNumberFormat="1" applyFont="1" applyFill="1" applyBorder="1" applyAlignment="1">
      <alignment horizontal="center"/>
    </xf>
    <xf numFmtId="176" fontId="36" fillId="3" borderId="27" xfId="0" applyNumberFormat="1" applyFont="1" applyFill="1" applyBorder="1" applyAlignment="1">
      <alignment horizontal="center"/>
    </xf>
    <xf numFmtId="176" fontId="0" fillId="3" borderId="27" xfId="0" applyNumberFormat="1" applyFill="1" applyBorder="1" applyAlignment="1">
      <alignment horizontal="center"/>
    </xf>
    <xf numFmtId="0" fontId="0" fillId="3" borderId="27" xfId="0" applyFill="1" applyBorder="1" applyAlignment="1">
      <alignment horizontal="left"/>
    </xf>
    <xf numFmtId="0" fontId="0" fillId="3" borderId="27" xfId="0" applyFont="1" applyFill="1" applyBorder="1" applyAlignment="1">
      <alignment horizontal="left"/>
    </xf>
    <xf numFmtId="178" fontId="0" fillId="3" borderId="27" xfId="0" applyNumberFormat="1" applyFill="1" applyBorder="1" applyAlignment="1">
      <alignment horizontal="center"/>
    </xf>
    <xf numFmtId="188" fontId="0" fillId="3" borderId="27" xfId="0" applyNumberFormat="1" applyFont="1" applyFill="1" applyBorder="1" applyAlignment="1">
      <alignment horizontal="center"/>
    </xf>
    <xf numFmtId="188" fontId="0" fillId="3" borderId="27" xfId="0" applyNumberFormat="1" applyFill="1" applyBorder="1" applyAlignment="1">
      <alignment horizontal="center"/>
    </xf>
    <xf numFmtId="0" fontId="33" fillId="3" borderId="27" xfId="0" applyFont="1" applyFill="1" applyBorder="1" applyAlignment="1">
      <alignment horizontal="center"/>
    </xf>
    <xf numFmtId="0" fontId="33" fillId="3" borderId="27" xfId="0" applyFont="1" applyFill="1" applyBorder="1" applyAlignment="1">
      <alignment horizontal="center" vertical="center"/>
    </xf>
    <xf numFmtId="0" fontId="0" fillId="4" borderId="27" xfId="0" applyFill="1" applyBorder="1" applyAlignment="1">
      <alignment horizontal="center" vertical="center"/>
    </xf>
    <xf numFmtId="185" fontId="36" fillId="3" borderId="27" xfId="0" applyNumberFormat="1" applyFont="1" applyFill="1" applyBorder="1" applyAlignment="1">
      <alignment horizontal="center"/>
    </xf>
    <xf numFmtId="0" fontId="10" fillId="4" borderId="27" xfId="0" applyFont="1" applyFill="1" applyBorder="1" applyAlignment="1">
      <alignment wrapText="1"/>
    </xf>
    <xf numFmtId="0" fontId="0" fillId="4" borderId="27" xfId="0" applyFill="1" applyBorder="1" applyAlignment="1">
      <alignment wrapText="1"/>
    </xf>
    <xf numFmtId="0" fontId="10" fillId="4" borderId="27" xfId="0" applyFont="1" applyFill="1" applyBorder="1" applyAlignment="1">
      <alignment horizontal="center" vertical="center"/>
    </xf>
    <xf numFmtId="0" fontId="10"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Alignment="1">
      <alignment wrapText="1"/>
    </xf>
    <xf numFmtId="0" fontId="10" fillId="0" borderId="0" xfId="0" applyFont="1" applyFill="1" applyBorder="1" applyAlignment="1">
      <alignment wrapText="1"/>
    </xf>
    <xf numFmtId="0" fontId="0" fillId="0" borderId="0" xfId="0" applyFill="1" applyBorder="1" applyAlignment="1">
      <alignment wrapText="1"/>
    </xf>
    <xf numFmtId="0" fontId="0" fillId="0" borderId="0" xfId="0" applyAlignment="1">
      <alignment horizontal="center" wrapText="1"/>
    </xf>
    <xf numFmtId="0" fontId="10" fillId="3" borderId="27" xfId="0" applyFont="1" applyFill="1" applyBorder="1" applyAlignment="1">
      <alignment horizontal="center" wrapText="1"/>
    </xf>
    <xf numFmtId="185" fontId="36" fillId="3" borderId="27" xfId="0" applyNumberFormat="1" applyFont="1" applyFill="1" applyBorder="1" applyAlignment="1">
      <alignment horizontal="center" wrapText="1"/>
    </xf>
    <xf numFmtId="179" fontId="36" fillId="3" borderId="27" xfId="0" applyNumberFormat="1" applyFont="1" applyFill="1" applyBorder="1" applyAlignment="1">
      <alignment horizontal="center" wrapText="1"/>
    </xf>
    <xf numFmtId="186" fontId="36" fillId="3" borderId="27" xfId="0" applyNumberFormat="1" applyFont="1" applyFill="1" applyBorder="1" applyAlignment="1">
      <alignment horizontal="center" wrapText="1"/>
    </xf>
    <xf numFmtId="177" fontId="36" fillId="3" borderId="27" xfId="0" applyNumberFormat="1" applyFont="1" applyFill="1" applyBorder="1" applyAlignment="1">
      <alignment horizontal="center" wrapText="1"/>
    </xf>
    <xf numFmtId="187" fontId="36" fillId="3" borderId="27" xfId="0" applyNumberFormat="1" applyFont="1" applyFill="1" applyBorder="1" applyAlignment="1">
      <alignment horizontal="center" vertical="center" wrapText="1"/>
    </xf>
    <xf numFmtId="187" fontId="36" fillId="3" borderId="27" xfId="0" applyNumberFormat="1" applyFont="1" applyFill="1" applyBorder="1" applyAlignment="1">
      <alignment horizontal="center" wrapText="1"/>
    </xf>
    <xf numFmtId="1" fontId="36" fillId="3" borderId="27" xfId="0" applyNumberFormat="1" applyFont="1" applyFill="1" applyBorder="1" applyAlignment="1">
      <alignment horizontal="center" wrapText="1"/>
    </xf>
    <xf numFmtId="188" fontId="36" fillId="3" borderId="27" xfId="0" applyNumberFormat="1" applyFont="1" applyFill="1" applyBorder="1" applyAlignment="1">
      <alignment horizontal="center" wrapText="1"/>
    </xf>
    <xf numFmtId="176" fontId="0" fillId="3" borderId="27" xfId="0" applyNumberFormat="1" applyFill="1" applyBorder="1" applyAlignment="1">
      <alignment horizontal="center" wrapText="1"/>
    </xf>
    <xf numFmtId="178" fontId="0" fillId="3" borderId="27" xfId="0" applyNumberFormat="1" applyFill="1" applyBorder="1" applyAlignment="1">
      <alignment horizontal="center" wrapText="1"/>
    </xf>
    <xf numFmtId="188" fontId="0" fillId="3" borderId="27" xfId="0" applyNumberFormat="1" applyFont="1" applyFill="1" applyBorder="1" applyAlignment="1">
      <alignment horizontal="center" wrapText="1"/>
    </xf>
    <xf numFmtId="188" fontId="0" fillId="3" borderId="27" xfId="0" applyNumberFormat="1" applyFill="1" applyBorder="1" applyAlignment="1">
      <alignment horizontal="center" wrapText="1"/>
    </xf>
    <xf numFmtId="0" fontId="38" fillId="2" borderId="0" xfId="0" applyFont="1" applyFill="1" applyAlignment="1" applyProtection="1">
      <alignment vertical="center" wrapText="1"/>
      <protection locked="0"/>
    </xf>
    <xf numFmtId="187" fontId="0" fillId="3" borderId="27" xfId="0" applyNumberFormat="1" applyFill="1" applyBorder="1" applyAlignment="1">
      <alignment horizontal="center" wrapText="1"/>
    </xf>
    <xf numFmtId="0" fontId="39" fillId="0" borderId="0" xfId="0" applyFont="1" applyAlignment="1">
      <alignment horizontal="center" vertical="center" wrapText="1"/>
    </xf>
    <xf numFmtId="176" fontId="0" fillId="4" borderId="27" xfId="0" applyNumberFormat="1" applyFont="1" applyFill="1" applyBorder="1" applyAlignment="1">
      <alignment horizontal="center"/>
    </xf>
    <xf numFmtId="0" fontId="0" fillId="5" borderId="27" xfId="0" applyFill="1" applyBorder="1" applyAlignment="1">
      <alignment wrapText="1"/>
    </xf>
    <xf numFmtId="0" fontId="36" fillId="5" borderId="27" xfId="0" applyFont="1" applyFill="1" applyBorder="1" applyAlignment="1">
      <alignment wrapText="1"/>
    </xf>
    <xf numFmtId="0" fontId="36" fillId="5" borderId="27" xfId="0" applyFont="1" applyFill="1" applyBorder="1" applyAlignment="1">
      <alignment vertical="center" wrapText="1"/>
    </xf>
    <xf numFmtId="0" fontId="10" fillId="5" borderId="27" xfId="0" applyFont="1" applyFill="1" applyBorder="1" applyAlignment="1">
      <alignment horizontal="center"/>
    </xf>
    <xf numFmtId="0" fontId="10" fillId="5" borderId="27" xfId="0" applyFont="1" applyFill="1" applyBorder="1"/>
    <xf numFmtId="0" fontId="10" fillId="5" borderId="27" xfId="0" applyFont="1" applyFill="1" applyBorder="1" applyAlignment="1">
      <alignment wrapText="1"/>
    </xf>
    <xf numFmtId="0" fontId="0" fillId="5" borderId="27" xfId="0" applyFill="1" applyBorder="1" applyAlignment="1">
      <alignment horizontal="center"/>
    </xf>
    <xf numFmtId="0" fontId="0" fillId="5" borderId="27" xfId="0" applyFill="1" applyBorder="1"/>
    <xf numFmtId="0" fontId="0" fillId="5" borderId="27" xfId="0" applyFont="1" applyFill="1" applyBorder="1"/>
    <xf numFmtId="0" fontId="0" fillId="5" borderId="27" xfId="0" applyFont="1" applyFill="1" applyBorder="1" applyAlignment="1">
      <alignment horizontal="center"/>
    </xf>
    <xf numFmtId="0" fontId="0" fillId="5" borderId="27" xfId="0" applyFill="1" applyBorder="1" applyAlignment="1">
      <alignment horizontal="center" vertical="center"/>
    </xf>
    <xf numFmtId="0" fontId="0" fillId="5" borderId="27" xfId="0" applyFont="1" applyFill="1" applyBorder="1" applyAlignment="1">
      <alignment vertical="center"/>
    </xf>
    <xf numFmtId="0" fontId="0" fillId="5" borderId="27" xfId="0" applyFont="1" applyFill="1" applyBorder="1" applyAlignment="1">
      <alignment horizontal="center" vertical="center"/>
    </xf>
    <xf numFmtId="0" fontId="0" fillId="5" borderId="27" xfId="0" applyFill="1" applyBorder="1" applyAlignment="1">
      <alignment vertical="center"/>
    </xf>
    <xf numFmtId="0" fontId="36" fillId="5" borderId="27" xfId="0" applyFont="1" applyFill="1" applyBorder="1" applyAlignment="1">
      <alignment horizontal="center"/>
    </xf>
    <xf numFmtId="0" fontId="36" fillId="5" borderId="27" xfId="0" applyFont="1" applyFill="1" applyBorder="1"/>
    <xf numFmtId="9" fontId="0" fillId="5" borderId="27" xfId="0" applyNumberFormat="1" applyFill="1" applyBorder="1" applyAlignment="1">
      <alignment horizontal="left"/>
    </xf>
    <xf numFmtId="0" fontId="39" fillId="3" borderId="27" xfId="0" applyFont="1" applyFill="1" applyBorder="1" applyAlignment="1"/>
    <xf numFmtId="179" fontId="0" fillId="3" borderId="27" xfId="0" applyNumberFormat="1" applyFont="1" applyFill="1" applyBorder="1" applyAlignment="1">
      <alignment horizontal="center"/>
    </xf>
    <xf numFmtId="179" fontId="0" fillId="3" borderId="31" xfId="0" applyNumberFormat="1" applyFont="1" applyFill="1" applyBorder="1" applyAlignment="1">
      <alignment horizontal="center" wrapText="1"/>
    </xf>
    <xf numFmtId="0" fontId="0" fillId="3" borderId="27" xfId="0" applyFont="1" applyFill="1" applyBorder="1" applyAlignment="1">
      <alignment horizontal="center"/>
    </xf>
    <xf numFmtId="0" fontId="0" fillId="3" borderId="27" xfId="0" applyFont="1" applyFill="1" applyBorder="1" applyAlignment="1"/>
    <xf numFmtId="179" fontId="0" fillId="3" borderId="0" xfId="0" applyNumberFormat="1" applyFont="1" applyFill="1" applyAlignment="1">
      <alignment horizontal="center" wrapText="1"/>
    </xf>
    <xf numFmtId="179" fontId="36" fillId="3" borderId="31" xfId="0" applyNumberFormat="1" applyFont="1" applyFill="1" applyBorder="1" applyAlignment="1">
      <alignment horizontal="center" wrapText="1"/>
    </xf>
    <xf numFmtId="177" fontId="0" fillId="3" borderId="27" xfId="0" applyNumberFormat="1" applyFont="1" applyFill="1" applyBorder="1" applyAlignment="1">
      <alignment horizontal="center"/>
    </xf>
    <xf numFmtId="177" fontId="36" fillId="3" borderId="31" xfId="0" applyNumberFormat="1" applyFont="1" applyFill="1" applyBorder="1" applyAlignment="1">
      <alignment horizontal="center" wrapText="1"/>
    </xf>
    <xf numFmtId="0" fontId="36" fillId="4" borderId="27" xfId="0" applyFont="1" applyFill="1" applyBorder="1"/>
    <xf numFmtId="0" fontId="36" fillId="4" borderId="27" xfId="0" applyFont="1" applyFill="1" applyBorder="1" applyAlignment="1">
      <alignment horizontal="center"/>
    </xf>
    <xf numFmtId="0" fontId="36" fillId="4" borderId="27" xfId="0" applyFont="1" applyFill="1" applyBorder="1" applyAlignment="1">
      <alignment horizontal="center" wrapText="1"/>
    </xf>
    <xf numFmtId="0" fontId="36" fillId="4" borderId="27" xfId="0" applyFont="1" applyFill="1" applyBorder="1" applyAlignment="1">
      <alignment vertical="center"/>
    </xf>
    <xf numFmtId="0" fontId="36" fillId="4" borderId="27" xfId="0" applyFont="1" applyFill="1" applyBorder="1" applyAlignment="1">
      <alignment horizontal="center" vertical="center"/>
    </xf>
    <xf numFmtId="0" fontId="36" fillId="4" borderId="27" xfId="0" applyFont="1" applyFill="1" applyBorder="1" applyAlignment="1">
      <alignment horizontal="center" vertical="center" wrapText="1"/>
    </xf>
    <xf numFmtId="0" fontId="36" fillId="3" borderId="27" xfId="0" applyFont="1" applyFill="1" applyBorder="1" applyAlignment="1">
      <alignment horizontal="left" wrapText="1"/>
    </xf>
    <xf numFmtId="0" fontId="36" fillId="6" borderId="27" xfId="0" applyFont="1" applyFill="1" applyBorder="1"/>
    <xf numFmtId="0" fontId="36" fillId="6" borderId="27" xfId="0" applyFont="1" applyFill="1" applyBorder="1" applyAlignment="1">
      <alignment horizontal="center"/>
    </xf>
    <xf numFmtId="0" fontId="36" fillId="6" borderId="27" xfId="0" applyFont="1" applyFill="1" applyBorder="1" applyAlignment="1">
      <alignment vertical="center"/>
    </xf>
    <xf numFmtId="0" fontId="36" fillId="6" borderId="27" xfId="0" applyFont="1" applyFill="1" applyBorder="1" applyAlignment="1">
      <alignment horizontal="center" vertical="center"/>
    </xf>
    <xf numFmtId="0" fontId="36" fillId="7" borderId="27" xfId="0" applyFont="1" applyFill="1" applyBorder="1"/>
    <xf numFmtId="0" fontId="36" fillId="7" borderId="27" xfId="0" applyFont="1" applyFill="1" applyBorder="1" applyAlignment="1">
      <alignment vertical="center"/>
    </xf>
    <xf numFmtId="0" fontId="0" fillId="7" borderId="27" xfId="0" applyFont="1" applyFill="1" applyBorder="1"/>
    <xf numFmtId="0" fontId="0" fillId="7" borderId="27" xfId="0" applyFill="1" applyBorder="1"/>
    <xf numFmtId="0" fontId="10" fillId="7" borderId="0" xfId="0" applyFont="1" applyFill="1"/>
    <xf numFmtId="0" fontId="17" fillId="2" borderId="14" xfId="0" applyFont="1" applyFill="1" applyBorder="1" applyAlignment="1" applyProtection="1">
      <alignment vertical="center"/>
      <protection locked="0"/>
    </xf>
    <xf numFmtId="0" fontId="17" fillId="2" borderId="18" xfId="0" applyFont="1" applyFill="1" applyBorder="1" applyAlignment="1" applyProtection="1">
      <alignment vertical="center"/>
      <protection locked="0"/>
    </xf>
    <xf numFmtId="0" fontId="24" fillId="2" borderId="13" xfId="0" applyFont="1" applyFill="1" applyBorder="1" applyAlignment="1" applyProtection="1">
      <alignment vertical="center"/>
      <protection locked="0"/>
    </xf>
    <xf numFmtId="0" fontId="24" fillId="2" borderId="17" xfId="0" applyFont="1" applyFill="1" applyBorder="1" applyAlignment="1" applyProtection="1">
      <alignment vertical="center"/>
      <protection locked="0"/>
    </xf>
    <xf numFmtId="0" fontId="17" fillId="2" borderId="13" xfId="0" applyFont="1" applyFill="1" applyBorder="1" applyAlignment="1" applyProtection="1">
      <alignment vertical="center"/>
      <protection locked="0"/>
    </xf>
    <xf numFmtId="0" fontId="17" fillId="2" borderId="17" xfId="0" applyFont="1" applyFill="1" applyBorder="1" applyAlignment="1" applyProtection="1">
      <alignment vertical="center"/>
      <protection locked="0"/>
    </xf>
    <xf numFmtId="0" fontId="17" fillId="2" borderId="14" xfId="0" applyFont="1" applyFill="1" applyBorder="1" applyAlignment="1" applyProtection="1">
      <alignment horizontal="left" vertical="center"/>
      <protection locked="0"/>
    </xf>
    <xf numFmtId="0" fontId="17" fillId="2" borderId="18" xfId="0" applyFont="1" applyFill="1" applyBorder="1" applyAlignment="1" applyProtection="1">
      <alignment horizontal="left" vertical="center"/>
      <protection locked="0"/>
    </xf>
    <xf numFmtId="0" fontId="15" fillId="2" borderId="21" xfId="0" applyFont="1" applyFill="1" applyBorder="1" applyAlignment="1" applyProtection="1">
      <alignment horizontal="center" vertical="center"/>
      <protection locked="0"/>
    </xf>
    <xf numFmtId="0" fontId="15" fillId="2" borderId="23" xfId="0" applyFont="1" applyFill="1" applyBorder="1" applyAlignment="1" applyProtection="1">
      <alignment horizontal="center" vertical="center"/>
      <protection locked="0"/>
    </xf>
    <xf numFmtId="0" fontId="17" fillId="2" borderId="13" xfId="0" applyFont="1" applyFill="1" applyBorder="1" applyAlignment="1" applyProtection="1">
      <alignment horizontal="left" vertical="center"/>
      <protection locked="0"/>
    </xf>
    <xf numFmtId="0" fontId="17" fillId="2" borderId="17" xfId="0" applyFont="1" applyFill="1" applyBorder="1" applyAlignment="1" applyProtection="1">
      <alignment horizontal="left" vertical="center"/>
      <protection locked="0"/>
    </xf>
    <xf numFmtId="0" fontId="24" fillId="2" borderId="13" xfId="0" applyFont="1" applyFill="1" applyBorder="1" applyAlignment="1" applyProtection="1">
      <alignment horizontal="left" vertical="center"/>
      <protection locked="0"/>
    </xf>
    <xf numFmtId="0" fontId="24" fillId="2" borderId="17" xfId="0" applyFont="1" applyFill="1" applyBorder="1" applyAlignment="1" applyProtection="1">
      <alignment horizontal="left" vertical="center"/>
      <protection locked="0"/>
    </xf>
    <xf numFmtId="0" fontId="17" fillId="2" borderId="7" xfId="0" applyFont="1" applyFill="1" applyBorder="1" applyAlignment="1" applyProtection="1">
      <alignment horizontal="left" vertical="center"/>
      <protection locked="0"/>
    </xf>
    <xf numFmtId="0" fontId="17" fillId="2" borderId="10" xfId="0" applyFont="1" applyFill="1" applyBorder="1" applyAlignment="1" applyProtection="1">
      <alignment horizontal="left" vertical="center"/>
      <protection locked="0"/>
    </xf>
    <xf numFmtId="0" fontId="15" fillId="2" borderId="20" xfId="0" applyFont="1" applyFill="1" applyBorder="1" applyAlignment="1" applyProtection="1">
      <alignment horizontal="center" vertical="center"/>
      <protection locked="0"/>
    </xf>
    <xf numFmtId="0" fontId="30" fillId="2" borderId="12" xfId="0" applyFont="1" applyFill="1" applyBorder="1" applyAlignment="1" applyProtection="1">
      <alignment horizontal="center" vertical="center"/>
      <protection locked="0"/>
    </xf>
    <xf numFmtId="0" fontId="30" fillId="2" borderId="26" xfId="0" applyFont="1" applyFill="1" applyBorder="1" applyAlignment="1" applyProtection="1">
      <alignment horizontal="center" vertical="center"/>
      <protection locked="0"/>
    </xf>
    <xf numFmtId="0" fontId="19" fillId="2" borderId="0" xfId="0" applyFont="1" applyFill="1" applyAlignment="1" applyProtection="1">
      <alignment horizontal="left" vertical="center"/>
      <protection locked="0"/>
    </xf>
    <xf numFmtId="0" fontId="14" fillId="2" borderId="0" xfId="0" applyFont="1" applyFill="1" applyAlignment="1" applyProtection="1">
      <alignment horizontal="left" vertical="center"/>
      <protection locked="0"/>
    </xf>
    <xf numFmtId="0" fontId="8" fillId="2" borderId="0" xfId="0" applyFont="1" applyFill="1" applyAlignment="1" applyProtection="1">
      <alignment horizontal="left" vertical="center"/>
      <protection locked="0"/>
    </xf>
    <xf numFmtId="0" fontId="36" fillId="6" borderId="27" xfId="0" applyFont="1" applyFill="1" applyBorder="1" applyAlignment="1">
      <alignment vertical="center"/>
    </xf>
    <xf numFmtId="0" fontId="36" fillId="4" borderId="28" xfId="0" applyFont="1" applyFill="1" applyBorder="1" applyAlignment="1">
      <alignment vertical="center"/>
    </xf>
    <xf numFmtId="0" fontId="36" fillId="4" borderId="29" xfId="0" applyFont="1" applyFill="1" applyBorder="1" applyAlignment="1">
      <alignment vertical="center"/>
    </xf>
    <xf numFmtId="0" fontId="0" fillId="4" borderId="27" xfId="0" applyFill="1" applyBorder="1" applyAlignment="1">
      <alignment horizontal="center" vertical="center"/>
    </xf>
    <xf numFmtId="0" fontId="36" fillId="4" borderId="27" xfId="0" applyFont="1" applyFill="1" applyBorder="1" applyAlignment="1">
      <alignment vertical="center"/>
    </xf>
    <xf numFmtId="0" fontId="36" fillId="6" borderId="27" xfId="0" applyFont="1" applyFill="1" applyBorder="1" applyAlignment="1">
      <alignment vertical="center" wrapText="1"/>
    </xf>
    <xf numFmtId="0" fontId="0" fillId="8" borderId="27" xfId="0" applyFill="1" applyBorder="1"/>
    <xf numFmtId="0" fontId="45" fillId="5" borderId="27" xfId="0" applyFont="1" applyFill="1" applyBorder="1"/>
    <xf numFmtId="0" fontId="46" fillId="5" borderId="27" xfId="0" applyFont="1" applyFill="1" applyBorder="1" applyAlignment="1">
      <alignment horizontal="center"/>
    </xf>
    <xf numFmtId="0" fontId="46" fillId="5" borderId="27" xfId="0" applyFont="1" applyFill="1" applyBorder="1"/>
    <xf numFmtId="0" fontId="0" fillId="8" borderId="27" xfId="0" applyFont="1" applyFill="1" applyBorder="1"/>
    <xf numFmtId="0" fontId="45" fillId="5" borderId="27" xfId="0" applyFont="1" applyFill="1" applyBorder="1" applyAlignment="1">
      <alignment vertical="center"/>
    </xf>
    <xf numFmtId="0" fontId="45" fillId="8" borderId="27" xfId="0" applyFont="1" applyFill="1" applyBorder="1"/>
    <xf numFmtId="0" fontId="46" fillId="8" borderId="27" xfId="0" applyFont="1" applyFill="1" applyBorder="1"/>
  </cellXfs>
  <cellStyles count="78">
    <cellStyle name="常规" xfId="0" builtinId="0"/>
    <cellStyle name="常规 2" xfId="77" xr:uid="{3C1CFB98-322B-A345-BBD0-54BE738F62BF}"/>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noFill/>
              <a:ln w="19050">
                <a:noFill/>
              </a:ln>
              <a:effectLst/>
            </c:spPr>
            <c:extLst>
              <c:ext xmlns:c16="http://schemas.microsoft.com/office/drawing/2014/chart" uri="{C3380CC4-5D6E-409C-BE32-E72D297353CC}">
                <c16:uniqueId val="{00000001-8B9C-AE46-9C40-4FADBE49C0E8}"/>
              </c:ext>
            </c:extLst>
          </c:dPt>
          <c:dPt>
            <c:idx val="1"/>
            <c:bubble3D val="0"/>
            <c:spPr>
              <a:solidFill>
                <a:srgbClr val="FF0000"/>
              </a:solidFill>
              <a:ln w="15875" cmpd="dbl">
                <a:solidFill>
                  <a:srgbClr val="FFFF00"/>
                </a:solidFill>
              </a:ln>
              <a:effectLst/>
            </c:spPr>
            <c:extLst>
              <c:ext xmlns:c16="http://schemas.microsoft.com/office/drawing/2014/chart" uri="{C3380CC4-5D6E-409C-BE32-E72D297353CC}">
                <c16:uniqueId val="{00000003-8B9C-AE46-9C40-4FADBE49C0E8}"/>
              </c:ext>
            </c:extLst>
          </c:dPt>
          <c:dPt>
            <c:idx val="2"/>
            <c:bubble3D val="0"/>
            <c:spPr>
              <a:noFill/>
              <a:ln w="19050">
                <a:noFill/>
              </a:ln>
              <a:effectLst/>
            </c:spPr>
            <c:extLst>
              <c:ext xmlns:c16="http://schemas.microsoft.com/office/drawing/2014/chart" uri="{C3380CC4-5D6E-409C-BE32-E72D297353CC}">
                <c16:uniqueId val="{00000005-8B9C-AE46-9C40-4FADBE49C0E8}"/>
              </c:ext>
            </c:extLst>
          </c:dPt>
          <c:val>
            <c:numRef>
              <c:f>PSY仪表盘!$M$2:$M$4</c:f>
              <c:numCache>
                <c:formatCode>General</c:formatCode>
                <c:ptCount val="3"/>
                <c:pt idx="0">
                  <c:v>115.79999999999769</c:v>
                </c:pt>
                <c:pt idx="1">
                  <c:v>2</c:v>
                </c:pt>
                <c:pt idx="2">
                  <c:v>152.20000000000232</c:v>
                </c:pt>
              </c:numCache>
            </c:numRef>
          </c:val>
          <c:extLst>
            <c:ext xmlns:c16="http://schemas.microsoft.com/office/drawing/2014/chart" uri="{C3380CC4-5D6E-409C-BE32-E72D297353CC}">
              <c16:uniqueId val="{00000006-8B9C-AE46-9C40-4FADBE49C0E8}"/>
            </c:ext>
          </c:extLst>
        </c:ser>
        <c:dLbls>
          <c:showLegendKey val="0"/>
          <c:showVal val="0"/>
          <c:showCatName val="0"/>
          <c:showSerName val="0"/>
          <c:showPercent val="0"/>
          <c:showBubbleSize val="0"/>
          <c:showLeaderLines val="1"/>
        </c:dLbls>
        <c:firstSliceAng val="225"/>
        <c:holeSize val="1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noFill/>
              <a:ln w="19050">
                <a:noFill/>
              </a:ln>
              <a:effectLst/>
            </c:spPr>
            <c:extLst>
              <c:ext xmlns:c16="http://schemas.microsoft.com/office/drawing/2014/chart" uri="{C3380CC4-5D6E-409C-BE32-E72D297353CC}">
                <c16:uniqueId val="{00000001-D7DB-B740-B614-0FB64D937476}"/>
              </c:ext>
            </c:extLst>
          </c:dPt>
          <c:dPt>
            <c:idx val="1"/>
            <c:bubble3D val="0"/>
            <c:spPr>
              <a:solidFill>
                <a:srgbClr val="FF0000"/>
              </a:solidFill>
              <a:ln w="15875" cmpd="dbl">
                <a:solidFill>
                  <a:srgbClr val="FFFF00"/>
                </a:solidFill>
              </a:ln>
              <a:effectLst/>
            </c:spPr>
            <c:extLst>
              <c:ext xmlns:c16="http://schemas.microsoft.com/office/drawing/2014/chart" uri="{C3380CC4-5D6E-409C-BE32-E72D297353CC}">
                <c16:uniqueId val="{00000003-D7DB-B740-B614-0FB64D937476}"/>
              </c:ext>
            </c:extLst>
          </c:dPt>
          <c:dPt>
            <c:idx val="2"/>
            <c:bubble3D val="0"/>
            <c:spPr>
              <a:noFill/>
              <a:ln w="19050">
                <a:noFill/>
              </a:ln>
              <a:effectLst/>
            </c:spPr>
            <c:extLst>
              <c:ext xmlns:c16="http://schemas.microsoft.com/office/drawing/2014/chart" uri="{C3380CC4-5D6E-409C-BE32-E72D297353CC}">
                <c16:uniqueId val="{00000005-D7DB-B740-B614-0FB64D937476}"/>
              </c:ext>
            </c:extLst>
          </c:dPt>
          <c:val>
            <c:numRef>
              <c:f>PSY仪表盘!$M$2:$M$4</c:f>
              <c:numCache>
                <c:formatCode>General</c:formatCode>
                <c:ptCount val="3"/>
                <c:pt idx="0">
                  <c:v>115.79999999999769</c:v>
                </c:pt>
                <c:pt idx="1">
                  <c:v>2</c:v>
                </c:pt>
                <c:pt idx="2">
                  <c:v>152.20000000000232</c:v>
                </c:pt>
              </c:numCache>
            </c:numRef>
          </c:val>
          <c:extLst>
            <c:ext xmlns:c16="http://schemas.microsoft.com/office/drawing/2014/chart" uri="{C3380CC4-5D6E-409C-BE32-E72D297353CC}">
              <c16:uniqueId val="{00000006-D7DB-B740-B614-0FB64D937476}"/>
            </c:ext>
          </c:extLst>
        </c:ser>
        <c:dLbls>
          <c:showLegendKey val="0"/>
          <c:showVal val="0"/>
          <c:showCatName val="0"/>
          <c:showSerName val="0"/>
          <c:showPercent val="0"/>
          <c:showBubbleSize val="0"/>
          <c:showLeaderLines val="1"/>
        </c:dLbls>
        <c:firstSliceAng val="225"/>
        <c:holeSize val="1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noFill/>
              <a:ln w="19050">
                <a:noFill/>
              </a:ln>
              <a:effectLst/>
            </c:spPr>
            <c:extLst>
              <c:ext xmlns:c16="http://schemas.microsoft.com/office/drawing/2014/chart" uri="{C3380CC4-5D6E-409C-BE32-E72D297353CC}">
                <c16:uniqueId val="{00000001-8047-1E44-897D-B5DD2644E980}"/>
              </c:ext>
            </c:extLst>
          </c:dPt>
          <c:dPt>
            <c:idx val="1"/>
            <c:bubble3D val="0"/>
            <c:spPr>
              <a:solidFill>
                <a:srgbClr val="FF0000"/>
              </a:solidFill>
              <a:ln w="15875" cmpd="dbl">
                <a:solidFill>
                  <a:srgbClr val="FFFF00"/>
                </a:solidFill>
              </a:ln>
              <a:effectLst/>
            </c:spPr>
            <c:extLst>
              <c:ext xmlns:c16="http://schemas.microsoft.com/office/drawing/2014/chart" uri="{C3380CC4-5D6E-409C-BE32-E72D297353CC}">
                <c16:uniqueId val="{00000003-8047-1E44-897D-B5DD2644E980}"/>
              </c:ext>
            </c:extLst>
          </c:dPt>
          <c:dPt>
            <c:idx val="2"/>
            <c:bubble3D val="0"/>
            <c:spPr>
              <a:noFill/>
              <a:ln w="19050">
                <a:noFill/>
              </a:ln>
              <a:effectLst/>
            </c:spPr>
            <c:extLst>
              <c:ext xmlns:c16="http://schemas.microsoft.com/office/drawing/2014/chart" uri="{C3380CC4-5D6E-409C-BE32-E72D297353CC}">
                <c16:uniqueId val="{00000005-8047-1E44-897D-B5DD2644E980}"/>
              </c:ext>
            </c:extLst>
          </c:dPt>
          <c:val>
            <c:numRef>
              <c:f>LSY仪表盘!$M$2:$M$4</c:f>
              <c:numCache>
                <c:formatCode>General</c:formatCode>
                <c:ptCount val="3"/>
                <c:pt idx="0">
                  <c:v>164</c:v>
                </c:pt>
                <c:pt idx="1">
                  <c:v>2</c:v>
                </c:pt>
                <c:pt idx="2">
                  <c:v>104</c:v>
                </c:pt>
              </c:numCache>
            </c:numRef>
          </c:val>
          <c:extLst>
            <c:ext xmlns:c16="http://schemas.microsoft.com/office/drawing/2014/chart" uri="{C3380CC4-5D6E-409C-BE32-E72D297353CC}">
              <c16:uniqueId val="{00000006-8047-1E44-897D-B5DD2644E980}"/>
            </c:ext>
          </c:extLst>
        </c:ser>
        <c:dLbls>
          <c:showLegendKey val="0"/>
          <c:showVal val="0"/>
          <c:showCatName val="0"/>
          <c:showSerName val="0"/>
          <c:showPercent val="0"/>
          <c:showBubbleSize val="0"/>
          <c:showLeaderLines val="1"/>
        </c:dLbls>
        <c:firstSliceAng val="225"/>
        <c:holeSize val="1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LSY仪表盘!$H$1</c:f>
              <c:strCache>
                <c:ptCount val="1"/>
                <c:pt idx="0">
                  <c:v>内圈</c:v>
                </c:pt>
              </c:strCache>
            </c:strRef>
          </c:tx>
          <c:spPr>
            <a:noFill/>
            <a:ln>
              <a:noFill/>
            </a:ln>
          </c:spPr>
          <c:dPt>
            <c:idx val="0"/>
            <c:bubble3D val="0"/>
            <c:spPr>
              <a:noFill/>
              <a:ln w="19050">
                <a:noFill/>
              </a:ln>
              <a:effectLst/>
            </c:spPr>
            <c:extLst>
              <c:ext xmlns:c16="http://schemas.microsoft.com/office/drawing/2014/chart" uri="{C3380CC4-5D6E-409C-BE32-E72D297353CC}">
                <c16:uniqueId val="{00000001-9433-1E42-B406-A7AAF50FD0E3}"/>
              </c:ext>
            </c:extLst>
          </c:dPt>
          <c:dPt>
            <c:idx val="1"/>
            <c:bubble3D val="0"/>
            <c:spPr>
              <a:noFill/>
              <a:ln w="19050">
                <a:noFill/>
              </a:ln>
              <a:effectLst/>
            </c:spPr>
            <c:extLst>
              <c:ext xmlns:c16="http://schemas.microsoft.com/office/drawing/2014/chart" uri="{C3380CC4-5D6E-409C-BE32-E72D297353CC}">
                <c16:uniqueId val="{00000003-9433-1E42-B406-A7AAF50FD0E3}"/>
              </c:ext>
            </c:extLst>
          </c:dPt>
          <c:dPt>
            <c:idx val="2"/>
            <c:bubble3D val="0"/>
            <c:spPr>
              <a:noFill/>
              <a:ln w="19050">
                <a:noFill/>
              </a:ln>
              <a:effectLst/>
            </c:spPr>
            <c:extLst>
              <c:ext xmlns:c16="http://schemas.microsoft.com/office/drawing/2014/chart" uri="{C3380CC4-5D6E-409C-BE32-E72D297353CC}">
                <c16:uniqueId val="{00000005-9433-1E42-B406-A7AAF50FD0E3}"/>
              </c:ext>
            </c:extLst>
          </c:dPt>
          <c:dPt>
            <c:idx val="3"/>
            <c:bubble3D val="0"/>
            <c:spPr>
              <a:noFill/>
              <a:ln w="19050">
                <a:noFill/>
              </a:ln>
              <a:effectLst/>
            </c:spPr>
            <c:extLst>
              <c:ext xmlns:c16="http://schemas.microsoft.com/office/drawing/2014/chart" uri="{C3380CC4-5D6E-409C-BE32-E72D297353CC}">
                <c16:uniqueId val="{00000007-9433-1E42-B406-A7AAF50FD0E3}"/>
              </c:ext>
            </c:extLst>
          </c:dPt>
          <c:dPt>
            <c:idx val="4"/>
            <c:bubble3D val="0"/>
            <c:spPr>
              <a:noFill/>
              <a:ln w="19050">
                <a:noFill/>
              </a:ln>
              <a:effectLst/>
            </c:spPr>
            <c:extLst>
              <c:ext xmlns:c16="http://schemas.microsoft.com/office/drawing/2014/chart" uri="{C3380CC4-5D6E-409C-BE32-E72D297353CC}">
                <c16:uniqueId val="{00000009-9433-1E42-B406-A7AAF50FD0E3}"/>
              </c:ext>
            </c:extLst>
          </c:dPt>
          <c:dPt>
            <c:idx val="5"/>
            <c:bubble3D val="0"/>
            <c:spPr>
              <a:noFill/>
              <a:ln w="19050">
                <a:noFill/>
              </a:ln>
              <a:effectLst/>
            </c:spPr>
            <c:extLst>
              <c:ext xmlns:c16="http://schemas.microsoft.com/office/drawing/2014/chart" uri="{C3380CC4-5D6E-409C-BE32-E72D297353CC}">
                <c16:uniqueId val="{0000000B-9433-1E42-B406-A7AAF50FD0E3}"/>
              </c:ext>
            </c:extLst>
          </c:dPt>
          <c:dPt>
            <c:idx val="6"/>
            <c:bubble3D val="0"/>
            <c:spPr>
              <a:noFill/>
              <a:ln w="19050">
                <a:noFill/>
              </a:ln>
              <a:effectLst/>
            </c:spPr>
            <c:extLst>
              <c:ext xmlns:c16="http://schemas.microsoft.com/office/drawing/2014/chart" uri="{C3380CC4-5D6E-409C-BE32-E72D297353CC}">
                <c16:uniqueId val="{0000000D-9433-1E42-B406-A7AAF50FD0E3}"/>
              </c:ext>
            </c:extLst>
          </c:dPt>
          <c:dPt>
            <c:idx val="7"/>
            <c:bubble3D val="0"/>
            <c:spPr>
              <a:noFill/>
              <a:ln w="19050">
                <a:noFill/>
              </a:ln>
              <a:effectLst/>
            </c:spPr>
            <c:extLst>
              <c:ext xmlns:c16="http://schemas.microsoft.com/office/drawing/2014/chart" uri="{C3380CC4-5D6E-409C-BE32-E72D297353CC}">
                <c16:uniqueId val="{0000000F-9433-1E42-B406-A7AAF50FD0E3}"/>
              </c:ext>
            </c:extLst>
          </c:dPt>
          <c:dPt>
            <c:idx val="8"/>
            <c:bubble3D val="0"/>
            <c:spPr>
              <a:noFill/>
              <a:ln w="19050">
                <a:noFill/>
              </a:ln>
              <a:effectLst/>
            </c:spPr>
            <c:extLst>
              <c:ext xmlns:c16="http://schemas.microsoft.com/office/drawing/2014/chart" uri="{C3380CC4-5D6E-409C-BE32-E72D297353CC}">
                <c16:uniqueId val="{00000011-9433-1E42-B406-A7AAF50FD0E3}"/>
              </c:ext>
            </c:extLst>
          </c:dPt>
          <c:dPt>
            <c:idx val="9"/>
            <c:bubble3D val="0"/>
            <c:spPr>
              <a:noFill/>
              <a:ln w="19050">
                <a:noFill/>
              </a:ln>
              <a:effectLst/>
            </c:spPr>
            <c:extLst>
              <c:ext xmlns:c16="http://schemas.microsoft.com/office/drawing/2014/chart" uri="{C3380CC4-5D6E-409C-BE32-E72D297353CC}">
                <c16:uniqueId val="{00000013-9433-1E42-B406-A7AAF50FD0E3}"/>
              </c:ext>
            </c:extLst>
          </c:dPt>
          <c:dPt>
            <c:idx val="10"/>
            <c:bubble3D val="0"/>
            <c:spPr>
              <a:noFill/>
              <a:ln w="19050">
                <a:noFill/>
              </a:ln>
              <a:effectLst/>
            </c:spPr>
            <c:extLst>
              <c:ext xmlns:c16="http://schemas.microsoft.com/office/drawing/2014/chart" uri="{C3380CC4-5D6E-409C-BE32-E72D297353CC}">
                <c16:uniqueId val="{00000015-9433-1E42-B406-A7AAF50FD0E3}"/>
              </c:ext>
            </c:extLst>
          </c:dPt>
          <c:dPt>
            <c:idx val="11"/>
            <c:bubble3D val="0"/>
            <c:spPr>
              <a:noFill/>
              <a:ln w="19050">
                <a:noFill/>
              </a:ln>
              <a:effectLst/>
            </c:spPr>
            <c:extLst>
              <c:ext xmlns:c16="http://schemas.microsoft.com/office/drawing/2014/chart" uri="{C3380CC4-5D6E-409C-BE32-E72D297353CC}">
                <c16:uniqueId val="{00000017-9433-1E42-B406-A7AAF50FD0E3}"/>
              </c:ext>
            </c:extLst>
          </c:dPt>
          <c:dPt>
            <c:idx val="12"/>
            <c:bubble3D val="0"/>
            <c:spPr>
              <a:noFill/>
              <a:ln w="19050">
                <a:noFill/>
              </a:ln>
              <a:effectLst/>
            </c:spPr>
            <c:extLst>
              <c:ext xmlns:c16="http://schemas.microsoft.com/office/drawing/2014/chart" uri="{C3380CC4-5D6E-409C-BE32-E72D297353CC}">
                <c16:uniqueId val="{00000019-9433-1E42-B406-A7AAF50FD0E3}"/>
              </c:ext>
            </c:extLst>
          </c:dPt>
          <c:dPt>
            <c:idx val="13"/>
            <c:bubble3D val="0"/>
            <c:spPr>
              <a:noFill/>
              <a:ln w="19050">
                <a:noFill/>
              </a:ln>
              <a:effectLst/>
            </c:spPr>
            <c:extLst>
              <c:ext xmlns:c16="http://schemas.microsoft.com/office/drawing/2014/chart" uri="{C3380CC4-5D6E-409C-BE32-E72D297353CC}">
                <c16:uniqueId val="{0000001B-9433-1E42-B406-A7AAF50FD0E3}"/>
              </c:ext>
            </c:extLst>
          </c:dPt>
          <c:dPt>
            <c:idx val="14"/>
            <c:bubble3D val="0"/>
            <c:spPr>
              <a:noFill/>
              <a:ln w="19050">
                <a:noFill/>
              </a:ln>
              <a:effectLst/>
            </c:spPr>
            <c:extLst>
              <c:ext xmlns:c16="http://schemas.microsoft.com/office/drawing/2014/chart" uri="{C3380CC4-5D6E-409C-BE32-E72D297353CC}">
                <c16:uniqueId val="{0000001D-9433-1E42-B406-A7AAF50FD0E3}"/>
              </c:ext>
            </c:extLst>
          </c:dPt>
          <c:dPt>
            <c:idx val="15"/>
            <c:bubble3D val="0"/>
            <c:spPr>
              <a:noFill/>
              <a:ln w="19050">
                <a:noFill/>
              </a:ln>
              <a:effectLst/>
            </c:spPr>
            <c:extLst>
              <c:ext xmlns:c16="http://schemas.microsoft.com/office/drawing/2014/chart" uri="{C3380CC4-5D6E-409C-BE32-E72D297353CC}">
                <c16:uniqueId val="{0000001F-9433-1E42-B406-A7AAF50FD0E3}"/>
              </c:ext>
            </c:extLst>
          </c:dPt>
          <c:dPt>
            <c:idx val="16"/>
            <c:bubble3D val="0"/>
            <c:spPr>
              <a:noFill/>
              <a:ln w="19050">
                <a:noFill/>
              </a:ln>
              <a:effectLst/>
            </c:spPr>
            <c:extLst>
              <c:ext xmlns:c16="http://schemas.microsoft.com/office/drawing/2014/chart" uri="{C3380CC4-5D6E-409C-BE32-E72D297353CC}">
                <c16:uniqueId val="{00000021-9433-1E42-B406-A7AAF50FD0E3}"/>
              </c:ext>
            </c:extLst>
          </c:dPt>
          <c:dPt>
            <c:idx val="17"/>
            <c:bubble3D val="0"/>
            <c:spPr>
              <a:noFill/>
              <a:ln w="19050">
                <a:noFill/>
              </a:ln>
              <a:effectLst/>
            </c:spPr>
            <c:extLst>
              <c:ext xmlns:c16="http://schemas.microsoft.com/office/drawing/2014/chart" uri="{C3380CC4-5D6E-409C-BE32-E72D297353CC}">
                <c16:uniqueId val="{00000023-9433-1E42-B406-A7AAF50FD0E3}"/>
              </c:ext>
            </c:extLst>
          </c:dPt>
          <c:dPt>
            <c:idx val="18"/>
            <c:bubble3D val="0"/>
            <c:spPr>
              <a:noFill/>
              <a:ln w="19050">
                <a:noFill/>
              </a:ln>
              <a:effectLst/>
            </c:spPr>
            <c:extLst>
              <c:ext xmlns:c16="http://schemas.microsoft.com/office/drawing/2014/chart" uri="{C3380CC4-5D6E-409C-BE32-E72D297353CC}">
                <c16:uniqueId val="{00000025-9433-1E42-B406-A7AAF50FD0E3}"/>
              </c:ext>
            </c:extLst>
          </c:dPt>
          <c:dPt>
            <c:idx val="19"/>
            <c:bubble3D val="0"/>
            <c:spPr>
              <a:noFill/>
              <a:ln w="19050">
                <a:noFill/>
              </a:ln>
              <a:effectLst/>
            </c:spPr>
            <c:extLst>
              <c:ext xmlns:c16="http://schemas.microsoft.com/office/drawing/2014/chart" uri="{C3380CC4-5D6E-409C-BE32-E72D297353CC}">
                <c16:uniqueId val="{00000027-9433-1E42-B406-A7AAF50FD0E3}"/>
              </c:ext>
            </c:extLst>
          </c:dPt>
          <c:dPt>
            <c:idx val="20"/>
            <c:bubble3D val="0"/>
            <c:spPr>
              <a:noFill/>
              <a:ln w="19050">
                <a:noFill/>
              </a:ln>
              <a:effectLst/>
            </c:spPr>
            <c:extLst>
              <c:ext xmlns:c16="http://schemas.microsoft.com/office/drawing/2014/chart" uri="{C3380CC4-5D6E-409C-BE32-E72D297353CC}">
                <c16:uniqueId val="{00000029-9433-1E42-B406-A7AAF50FD0E3}"/>
              </c:ext>
            </c:extLst>
          </c:dPt>
          <c:dPt>
            <c:idx val="21"/>
            <c:bubble3D val="0"/>
            <c:spPr>
              <a:noFill/>
              <a:ln w="19050">
                <a:noFill/>
              </a:ln>
              <a:effectLst/>
            </c:spPr>
            <c:extLst>
              <c:ext xmlns:c16="http://schemas.microsoft.com/office/drawing/2014/chart" uri="{C3380CC4-5D6E-409C-BE32-E72D297353CC}">
                <c16:uniqueId val="{0000002B-9433-1E42-B406-A7AAF50FD0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LSY仪表盘!$G$2:$G$23</c:f>
              <c:numCache>
                <c:formatCode>0.00_);[Red]\(0.00\)</c:formatCode>
                <c:ptCount val="22"/>
                <c:pt idx="4">
                  <c:v>1.7</c:v>
                </c:pt>
                <c:pt idx="8">
                  <c:v>1.9</c:v>
                </c:pt>
                <c:pt idx="12">
                  <c:v>2.1</c:v>
                </c:pt>
                <c:pt idx="16">
                  <c:v>2.2999999999999998</c:v>
                </c:pt>
              </c:numCache>
            </c:numRef>
          </c:cat>
          <c:val>
            <c:numRef>
              <c:f>LSY仪表盘!$H$2:$H$23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2C-9433-1E42-B406-A7AAF50FD0E3}"/>
            </c:ext>
          </c:extLst>
        </c:ser>
        <c:ser>
          <c:idx val="1"/>
          <c:order val="1"/>
          <c:tx>
            <c:strRef>
              <c:f>LSY仪表盘!$I$1</c:f>
              <c:strCache>
                <c:ptCount val="1"/>
                <c:pt idx="0">
                  <c:v>警示线</c:v>
                </c:pt>
              </c:strCache>
            </c:strRef>
          </c:tx>
          <c:dPt>
            <c:idx val="0"/>
            <c:bubble3D val="0"/>
            <c:spPr>
              <a:gradFill flip="none" rotWithShape="1">
                <a:gsLst>
                  <a:gs pos="4000">
                    <a:srgbClr val="FF0000"/>
                  </a:gs>
                  <a:gs pos="34000">
                    <a:srgbClr val="00B050">
                      <a:alpha val="92000"/>
                    </a:srgbClr>
                  </a:gs>
                </a:gsLst>
                <a:lin ang="0" scaled="0"/>
                <a:tileRect/>
              </a:gradFill>
              <a:ln w="19050">
                <a:solidFill>
                  <a:schemeClr val="lt1"/>
                </a:solidFill>
              </a:ln>
              <a:effectLst/>
            </c:spPr>
            <c:extLst>
              <c:ext xmlns:c16="http://schemas.microsoft.com/office/drawing/2014/chart" uri="{C3380CC4-5D6E-409C-BE32-E72D297353CC}">
                <c16:uniqueId val="{0000002E-9433-1E42-B406-A7AAF50FD0E3}"/>
              </c:ext>
            </c:extLst>
          </c:dPt>
          <c:dPt>
            <c:idx val="1"/>
            <c:bubble3D val="0"/>
            <c:spPr>
              <a:noFill/>
              <a:ln w="19050">
                <a:noFill/>
              </a:ln>
              <a:effectLst/>
            </c:spPr>
            <c:extLst>
              <c:ext xmlns:c16="http://schemas.microsoft.com/office/drawing/2014/chart" uri="{C3380CC4-5D6E-409C-BE32-E72D297353CC}">
                <c16:uniqueId val="{00000030-9433-1E42-B406-A7AAF50FD0E3}"/>
              </c:ext>
            </c:extLst>
          </c:dPt>
          <c:dPt>
            <c:idx val="2"/>
            <c:bubble3D val="0"/>
            <c:spPr>
              <a:noFill/>
              <a:ln w="19050">
                <a:noFill/>
              </a:ln>
              <a:effectLst/>
            </c:spPr>
            <c:extLst>
              <c:ext xmlns:c16="http://schemas.microsoft.com/office/drawing/2014/chart" uri="{C3380CC4-5D6E-409C-BE32-E72D297353CC}">
                <c16:uniqueId val="{00000032-9433-1E42-B406-A7AAF50FD0E3}"/>
              </c:ext>
            </c:extLst>
          </c:dPt>
          <c:dPt>
            <c:idx val="3"/>
            <c:bubble3D val="0"/>
            <c:spPr>
              <a:noFill/>
              <a:ln w="19050">
                <a:noFill/>
              </a:ln>
              <a:effectLst/>
            </c:spPr>
            <c:extLst>
              <c:ext xmlns:c16="http://schemas.microsoft.com/office/drawing/2014/chart" uri="{C3380CC4-5D6E-409C-BE32-E72D297353CC}">
                <c16:uniqueId val="{00000034-9433-1E42-B406-A7AAF50FD0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9433-1E42-B406-A7AAF50FD0E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9433-1E42-B406-A7AAF50FD0E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9433-1E42-B406-A7AAF50FD0E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C-9433-1E42-B406-A7AAF50FD0E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E-9433-1E42-B406-A7AAF50FD0E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0-9433-1E42-B406-A7AAF50FD0E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2-9433-1E42-B406-A7AAF50FD0E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4-9433-1E42-B406-A7AAF50FD0E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6-9433-1E42-B406-A7AAF50FD0E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8-9433-1E42-B406-A7AAF50FD0E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A-9433-1E42-B406-A7AAF50FD0E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C-9433-1E42-B406-A7AAF50FD0E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E-9433-1E42-B406-A7AAF50FD0E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0-9433-1E42-B406-A7AAF50FD0E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2-9433-1E42-B406-A7AAF50FD0E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4-9433-1E42-B406-A7AAF50FD0E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6-9433-1E42-B406-A7AAF50FD0E3}"/>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8-9433-1E42-B406-A7AAF50FD0E3}"/>
              </c:ext>
            </c:extLst>
          </c:dPt>
          <c:cat>
            <c:numRef>
              <c:f>LSY仪表盘!$G$2:$G$23</c:f>
              <c:numCache>
                <c:formatCode>0.00_);[Red]\(0.00\)</c:formatCode>
                <c:ptCount val="22"/>
                <c:pt idx="4">
                  <c:v>1.7</c:v>
                </c:pt>
                <c:pt idx="8">
                  <c:v>1.9</c:v>
                </c:pt>
                <c:pt idx="12">
                  <c:v>2.1</c:v>
                </c:pt>
                <c:pt idx="16">
                  <c:v>2.2999999999999998</c:v>
                </c:pt>
              </c:numCache>
            </c:numRef>
          </c:cat>
          <c:val>
            <c:numRef>
              <c:f>LSY仪表盘!$I$2:$I$23</c:f>
              <c:numCache>
                <c:formatCode>General</c:formatCode>
                <c:ptCount val="22"/>
                <c:pt idx="0">
                  <c:v>270</c:v>
                </c:pt>
                <c:pt idx="1">
                  <c:v>18</c:v>
                </c:pt>
                <c:pt idx="2">
                  <c:v>54</c:v>
                </c:pt>
                <c:pt idx="3">
                  <c:v>18</c:v>
                </c:pt>
              </c:numCache>
            </c:numRef>
          </c:val>
          <c:extLst>
            <c:ext xmlns:c16="http://schemas.microsoft.com/office/drawing/2014/chart" uri="{C3380CC4-5D6E-409C-BE32-E72D297353CC}">
              <c16:uniqueId val="{00000059-9433-1E42-B406-A7AAF50FD0E3}"/>
            </c:ext>
          </c:extLst>
        </c:ser>
        <c:ser>
          <c:idx val="2"/>
          <c:order val="2"/>
          <c:tx>
            <c:strRef>
              <c:f>LSY仪表盘!$J$1</c:f>
              <c:strCache>
                <c:ptCount val="1"/>
                <c:pt idx="0">
                  <c:v>外圈</c:v>
                </c:pt>
              </c:strCache>
            </c:strRef>
          </c:tx>
          <c:spPr>
            <a:solidFill>
              <a:schemeClr val="bg1">
                <a:lumMod val="95000"/>
              </a:schemeClr>
            </a:solidFill>
            <a:ln>
              <a:solidFill>
                <a:schemeClr val="bg1"/>
              </a:solidFill>
            </a:ln>
          </c:spPr>
          <c:explosion val="1"/>
          <c:dPt>
            <c:idx val="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B-9433-1E42-B406-A7AAF50FD0E3}"/>
              </c:ext>
            </c:extLst>
          </c:dPt>
          <c:dPt>
            <c:idx val="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D-9433-1E42-B406-A7AAF50FD0E3}"/>
              </c:ext>
            </c:extLst>
          </c:dPt>
          <c:dPt>
            <c:idx val="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F-9433-1E42-B406-A7AAF50FD0E3}"/>
              </c:ext>
            </c:extLst>
          </c:dPt>
          <c:dPt>
            <c:idx val="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1-9433-1E42-B406-A7AAF50FD0E3}"/>
              </c:ext>
            </c:extLst>
          </c:dPt>
          <c:dPt>
            <c:idx val="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3-9433-1E42-B406-A7AAF50FD0E3}"/>
              </c:ext>
            </c:extLst>
          </c:dPt>
          <c:dPt>
            <c:idx val="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5-9433-1E42-B406-A7AAF50FD0E3}"/>
              </c:ext>
            </c:extLst>
          </c:dPt>
          <c:dPt>
            <c:idx val="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7-9433-1E42-B406-A7AAF50FD0E3}"/>
              </c:ext>
            </c:extLst>
          </c:dPt>
          <c:dPt>
            <c:idx val="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9-9433-1E42-B406-A7AAF50FD0E3}"/>
              </c:ext>
            </c:extLst>
          </c:dPt>
          <c:dPt>
            <c:idx val="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B-9433-1E42-B406-A7AAF50FD0E3}"/>
              </c:ext>
            </c:extLst>
          </c:dPt>
          <c:dPt>
            <c:idx val="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D-9433-1E42-B406-A7AAF50FD0E3}"/>
              </c:ext>
            </c:extLst>
          </c:dPt>
          <c:dPt>
            <c:idx val="1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F-9433-1E42-B406-A7AAF50FD0E3}"/>
              </c:ext>
            </c:extLst>
          </c:dPt>
          <c:dPt>
            <c:idx val="1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1-9433-1E42-B406-A7AAF50FD0E3}"/>
              </c:ext>
            </c:extLst>
          </c:dPt>
          <c:dPt>
            <c:idx val="1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3-9433-1E42-B406-A7AAF50FD0E3}"/>
              </c:ext>
            </c:extLst>
          </c:dPt>
          <c:dPt>
            <c:idx val="1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5-9433-1E42-B406-A7AAF50FD0E3}"/>
              </c:ext>
            </c:extLst>
          </c:dPt>
          <c:dPt>
            <c:idx val="1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7-9433-1E42-B406-A7AAF50FD0E3}"/>
              </c:ext>
            </c:extLst>
          </c:dPt>
          <c:dPt>
            <c:idx val="1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9-9433-1E42-B406-A7AAF50FD0E3}"/>
              </c:ext>
            </c:extLst>
          </c:dPt>
          <c:dPt>
            <c:idx val="1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B-9433-1E42-B406-A7AAF50FD0E3}"/>
              </c:ext>
            </c:extLst>
          </c:dPt>
          <c:dPt>
            <c:idx val="1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D-9433-1E42-B406-A7AAF50FD0E3}"/>
              </c:ext>
            </c:extLst>
          </c:dPt>
          <c:dPt>
            <c:idx val="1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F-9433-1E42-B406-A7AAF50FD0E3}"/>
              </c:ext>
            </c:extLst>
          </c:dPt>
          <c:dPt>
            <c:idx val="1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1-9433-1E42-B406-A7AAF50FD0E3}"/>
              </c:ext>
            </c:extLst>
          </c:dPt>
          <c:dPt>
            <c:idx val="2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3-9433-1E42-B406-A7AAF50FD0E3}"/>
              </c:ext>
            </c:extLst>
          </c:dPt>
          <c:dPt>
            <c:idx val="21"/>
            <c:bubble3D val="0"/>
            <c:spPr>
              <a:noFill/>
              <a:ln w="19050">
                <a:noFill/>
              </a:ln>
              <a:effectLst/>
            </c:spPr>
            <c:extLst>
              <c:ext xmlns:c16="http://schemas.microsoft.com/office/drawing/2014/chart" uri="{C3380CC4-5D6E-409C-BE32-E72D297353CC}">
                <c16:uniqueId val="{00000085-9433-1E42-B406-A7AAF50FD0E3}"/>
              </c:ext>
            </c:extLst>
          </c:dPt>
          <c:cat>
            <c:numRef>
              <c:f>LSY仪表盘!$G$2:$G$23</c:f>
              <c:numCache>
                <c:formatCode>0.00_);[Red]\(0.00\)</c:formatCode>
                <c:ptCount val="22"/>
                <c:pt idx="4">
                  <c:v>1.7</c:v>
                </c:pt>
                <c:pt idx="8">
                  <c:v>1.9</c:v>
                </c:pt>
                <c:pt idx="12">
                  <c:v>2.1</c:v>
                </c:pt>
                <c:pt idx="16">
                  <c:v>2.2999999999999998</c:v>
                </c:pt>
              </c:numCache>
            </c:numRef>
          </c:cat>
          <c:val>
            <c:numRef>
              <c:f>LSY仪表盘!$J$2:$J$23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86-9433-1E42-B406-A7AAF50FD0E3}"/>
            </c:ext>
          </c:extLst>
        </c:ser>
        <c:dLbls>
          <c:showLegendKey val="0"/>
          <c:showVal val="0"/>
          <c:showCatName val="0"/>
          <c:showSerName val="0"/>
          <c:showPercent val="0"/>
          <c:showBubbleSize val="0"/>
          <c:showLeaderLines val="1"/>
        </c:dLbls>
        <c:firstSliceAng val="22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noFill/>
              <a:ln w="19050">
                <a:noFill/>
              </a:ln>
              <a:effectLst/>
            </c:spPr>
            <c:extLst>
              <c:ext xmlns:c16="http://schemas.microsoft.com/office/drawing/2014/chart" uri="{C3380CC4-5D6E-409C-BE32-E72D297353CC}">
                <c16:uniqueId val="{00000001-3217-E54B-B0B2-14303B9F5F1E}"/>
              </c:ext>
            </c:extLst>
          </c:dPt>
          <c:dPt>
            <c:idx val="1"/>
            <c:bubble3D val="0"/>
            <c:spPr>
              <a:solidFill>
                <a:srgbClr val="FF0000"/>
              </a:solidFill>
              <a:ln w="15875" cmpd="dbl">
                <a:solidFill>
                  <a:srgbClr val="FFFF00"/>
                </a:solidFill>
              </a:ln>
              <a:effectLst/>
            </c:spPr>
            <c:extLst>
              <c:ext xmlns:c16="http://schemas.microsoft.com/office/drawing/2014/chart" uri="{C3380CC4-5D6E-409C-BE32-E72D297353CC}">
                <c16:uniqueId val="{00000003-3217-E54B-B0B2-14303B9F5F1E}"/>
              </c:ext>
            </c:extLst>
          </c:dPt>
          <c:dPt>
            <c:idx val="2"/>
            <c:bubble3D val="0"/>
            <c:spPr>
              <a:noFill/>
              <a:ln w="19050">
                <a:noFill/>
              </a:ln>
              <a:effectLst/>
            </c:spPr>
            <c:extLst>
              <c:ext xmlns:c16="http://schemas.microsoft.com/office/drawing/2014/chart" uri="{C3380CC4-5D6E-409C-BE32-E72D297353CC}">
                <c16:uniqueId val="{00000005-3217-E54B-B0B2-14303B9F5F1E}"/>
              </c:ext>
            </c:extLst>
          </c:dPt>
          <c:val>
            <c:numRef>
              <c:f>窝均断奶!$M$2:$M$4</c:f>
              <c:numCache>
                <c:formatCode>General</c:formatCode>
                <c:ptCount val="3"/>
                <c:pt idx="0">
                  <c:v>57.469539999999476</c:v>
                </c:pt>
                <c:pt idx="1">
                  <c:v>2</c:v>
                </c:pt>
                <c:pt idx="2">
                  <c:v>210.53046000000052</c:v>
                </c:pt>
              </c:numCache>
            </c:numRef>
          </c:val>
          <c:extLst>
            <c:ext xmlns:c16="http://schemas.microsoft.com/office/drawing/2014/chart" uri="{C3380CC4-5D6E-409C-BE32-E72D297353CC}">
              <c16:uniqueId val="{00000006-3217-E54B-B0B2-14303B9F5F1E}"/>
            </c:ext>
          </c:extLst>
        </c:ser>
        <c:dLbls>
          <c:showLegendKey val="0"/>
          <c:showVal val="0"/>
          <c:showCatName val="0"/>
          <c:showSerName val="0"/>
          <c:showPercent val="0"/>
          <c:showBubbleSize val="0"/>
          <c:showLeaderLines val="1"/>
        </c:dLbls>
        <c:firstSliceAng val="225"/>
        <c:holeSize val="1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窝均断奶!$H$1</c:f>
              <c:strCache>
                <c:ptCount val="1"/>
                <c:pt idx="0">
                  <c:v>内圈</c:v>
                </c:pt>
              </c:strCache>
            </c:strRef>
          </c:tx>
          <c:spPr>
            <a:noFill/>
            <a:ln>
              <a:noFill/>
            </a:ln>
          </c:spPr>
          <c:dPt>
            <c:idx val="0"/>
            <c:bubble3D val="0"/>
            <c:spPr>
              <a:noFill/>
              <a:ln w="19050">
                <a:noFill/>
              </a:ln>
              <a:effectLst/>
            </c:spPr>
            <c:extLst>
              <c:ext xmlns:c16="http://schemas.microsoft.com/office/drawing/2014/chart" uri="{C3380CC4-5D6E-409C-BE32-E72D297353CC}">
                <c16:uniqueId val="{00000001-6F91-CB44-A4AA-F1EB6B19D26E}"/>
              </c:ext>
            </c:extLst>
          </c:dPt>
          <c:dPt>
            <c:idx val="1"/>
            <c:bubble3D val="0"/>
            <c:spPr>
              <a:noFill/>
              <a:ln w="19050">
                <a:noFill/>
              </a:ln>
              <a:effectLst/>
            </c:spPr>
            <c:extLst>
              <c:ext xmlns:c16="http://schemas.microsoft.com/office/drawing/2014/chart" uri="{C3380CC4-5D6E-409C-BE32-E72D297353CC}">
                <c16:uniqueId val="{00000003-6F91-CB44-A4AA-F1EB6B19D26E}"/>
              </c:ext>
            </c:extLst>
          </c:dPt>
          <c:dPt>
            <c:idx val="2"/>
            <c:bubble3D val="0"/>
            <c:spPr>
              <a:noFill/>
              <a:ln w="19050">
                <a:noFill/>
              </a:ln>
              <a:effectLst/>
            </c:spPr>
            <c:extLst>
              <c:ext xmlns:c16="http://schemas.microsoft.com/office/drawing/2014/chart" uri="{C3380CC4-5D6E-409C-BE32-E72D297353CC}">
                <c16:uniqueId val="{00000005-6F91-CB44-A4AA-F1EB6B19D26E}"/>
              </c:ext>
            </c:extLst>
          </c:dPt>
          <c:dPt>
            <c:idx val="3"/>
            <c:bubble3D val="0"/>
            <c:spPr>
              <a:noFill/>
              <a:ln w="19050">
                <a:noFill/>
              </a:ln>
              <a:effectLst/>
            </c:spPr>
            <c:extLst>
              <c:ext xmlns:c16="http://schemas.microsoft.com/office/drawing/2014/chart" uri="{C3380CC4-5D6E-409C-BE32-E72D297353CC}">
                <c16:uniqueId val="{00000007-6F91-CB44-A4AA-F1EB6B19D26E}"/>
              </c:ext>
            </c:extLst>
          </c:dPt>
          <c:dPt>
            <c:idx val="4"/>
            <c:bubble3D val="0"/>
            <c:spPr>
              <a:noFill/>
              <a:ln w="19050">
                <a:noFill/>
              </a:ln>
              <a:effectLst/>
            </c:spPr>
            <c:extLst>
              <c:ext xmlns:c16="http://schemas.microsoft.com/office/drawing/2014/chart" uri="{C3380CC4-5D6E-409C-BE32-E72D297353CC}">
                <c16:uniqueId val="{00000009-6F91-CB44-A4AA-F1EB6B19D26E}"/>
              </c:ext>
            </c:extLst>
          </c:dPt>
          <c:dPt>
            <c:idx val="5"/>
            <c:bubble3D val="0"/>
            <c:spPr>
              <a:noFill/>
              <a:ln w="19050">
                <a:noFill/>
              </a:ln>
              <a:effectLst/>
            </c:spPr>
            <c:extLst>
              <c:ext xmlns:c16="http://schemas.microsoft.com/office/drawing/2014/chart" uri="{C3380CC4-5D6E-409C-BE32-E72D297353CC}">
                <c16:uniqueId val="{0000000B-6F91-CB44-A4AA-F1EB6B19D26E}"/>
              </c:ext>
            </c:extLst>
          </c:dPt>
          <c:dPt>
            <c:idx val="6"/>
            <c:bubble3D val="0"/>
            <c:spPr>
              <a:noFill/>
              <a:ln w="19050">
                <a:noFill/>
              </a:ln>
              <a:effectLst/>
            </c:spPr>
            <c:extLst>
              <c:ext xmlns:c16="http://schemas.microsoft.com/office/drawing/2014/chart" uri="{C3380CC4-5D6E-409C-BE32-E72D297353CC}">
                <c16:uniqueId val="{0000000D-6F91-CB44-A4AA-F1EB6B19D26E}"/>
              </c:ext>
            </c:extLst>
          </c:dPt>
          <c:dPt>
            <c:idx val="7"/>
            <c:bubble3D val="0"/>
            <c:spPr>
              <a:noFill/>
              <a:ln w="19050">
                <a:noFill/>
              </a:ln>
              <a:effectLst/>
            </c:spPr>
            <c:extLst>
              <c:ext xmlns:c16="http://schemas.microsoft.com/office/drawing/2014/chart" uri="{C3380CC4-5D6E-409C-BE32-E72D297353CC}">
                <c16:uniqueId val="{0000000F-6F91-CB44-A4AA-F1EB6B19D26E}"/>
              </c:ext>
            </c:extLst>
          </c:dPt>
          <c:dPt>
            <c:idx val="8"/>
            <c:bubble3D val="0"/>
            <c:spPr>
              <a:noFill/>
              <a:ln w="19050">
                <a:noFill/>
              </a:ln>
              <a:effectLst/>
            </c:spPr>
            <c:extLst>
              <c:ext xmlns:c16="http://schemas.microsoft.com/office/drawing/2014/chart" uri="{C3380CC4-5D6E-409C-BE32-E72D297353CC}">
                <c16:uniqueId val="{00000011-6F91-CB44-A4AA-F1EB6B19D26E}"/>
              </c:ext>
            </c:extLst>
          </c:dPt>
          <c:dPt>
            <c:idx val="9"/>
            <c:bubble3D val="0"/>
            <c:spPr>
              <a:noFill/>
              <a:ln w="19050">
                <a:noFill/>
              </a:ln>
              <a:effectLst/>
            </c:spPr>
            <c:extLst>
              <c:ext xmlns:c16="http://schemas.microsoft.com/office/drawing/2014/chart" uri="{C3380CC4-5D6E-409C-BE32-E72D297353CC}">
                <c16:uniqueId val="{00000013-6F91-CB44-A4AA-F1EB6B19D26E}"/>
              </c:ext>
            </c:extLst>
          </c:dPt>
          <c:dPt>
            <c:idx val="10"/>
            <c:bubble3D val="0"/>
            <c:spPr>
              <a:noFill/>
              <a:ln w="19050">
                <a:noFill/>
              </a:ln>
              <a:effectLst/>
            </c:spPr>
            <c:extLst>
              <c:ext xmlns:c16="http://schemas.microsoft.com/office/drawing/2014/chart" uri="{C3380CC4-5D6E-409C-BE32-E72D297353CC}">
                <c16:uniqueId val="{00000015-6F91-CB44-A4AA-F1EB6B19D26E}"/>
              </c:ext>
            </c:extLst>
          </c:dPt>
          <c:dPt>
            <c:idx val="11"/>
            <c:bubble3D val="0"/>
            <c:spPr>
              <a:noFill/>
              <a:ln w="19050">
                <a:noFill/>
              </a:ln>
              <a:effectLst/>
            </c:spPr>
            <c:extLst>
              <c:ext xmlns:c16="http://schemas.microsoft.com/office/drawing/2014/chart" uri="{C3380CC4-5D6E-409C-BE32-E72D297353CC}">
                <c16:uniqueId val="{00000017-6F91-CB44-A4AA-F1EB6B19D26E}"/>
              </c:ext>
            </c:extLst>
          </c:dPt>
          <c:dPt>
            <c:idx val="12"/>
            <c:bubble3D val="0"/>
            <c:spPr>
              <a:noFill/>
              <a:ln w="19050">
                <a:noFill/>
              </a:ln>
              <a:effectLst/>
            </c:spPr>
            <c:extLst>
              <c:ext xmlns:c16="http://schemas.microsoft.com/office/drawing/2014/chart" uri="{C3380CC4-5D6E-409C-BE32-E72D297353CC}">
                <c16:uniqueId val="{00000019-6F91-CB44-A4AA-F1EB6B19D26E}"/>
              </c:ext>
            </c:extLst>
          </c:dPt>
          <c:dPt>
            <c:idx val="13"/>
            <c:bubble3D val="0"/>
            <c:spPr>
              <a:noFill/>
              <a:ln w="19050">
                <a:noFill/>
              </a:ln>
              <a:effectLst/>
            </c:spPr>
            <c:extLst>
              <c:ext xmlns:c16="http://schemas.microsoft.com/office/drawing/2014/chart" uri="{C3380CC4-5D6E-409C-BE32-E72D297353CC}">
                <c16:uniqueId val="{0000001B-6F91-CB44-A4AA-F1EB6B19D26E}"/>
              </c:ext>
            </c:extLst>
          </c:dPt>
          <c:dPt>
            <c:idx val="14"/>
            <c:bubble3D val="0"/>
            <c:spPr>
              <a:noFill/>
              <a:ln w="19050">
                <a:noFill/>
              </a:ln>
              <a:effectLst/>
            </c:spPr>
            <c:extLst>
              <c:ext xmlns:c16="http://schemas.microsoft.com/office/drawing/2014/chart" uri="{C3380CC4-5D6E-409C-BE32-E72D297353CC}">
                <c16:uniqueId val="{0000001D-6F91-CB44-A4AA-F1EB6B19D26E}"/>
              </c:ext>
            </c:extLst>
          </c:dPt>
          <c:dPt>
            <c:idx val="15"/>
            <c:bubble3D val="0"/>
            <c:spPr>
              <a:noFill/>
              <a:ln w="19050">
                <a:noFill/>
              </a:ln>
              <a:effectLst/>
            </c:spPr>
            <c:extLst>
              <c:ext xmlns:c16="http://schemas.microsoft.com/office/drawing/2014/chart" uri="{C3380CC4-5D6E-409C-BE32-E72D297353CC}">
                <c16:uniqueId val="{0000001F-6F91-CB44-A4AA-F1EB6B19D26E}"/>
              </c:ext>
            </c:extLst>
          </c:dPt>
          <c:dPt>
            <c:idx val="16"/>
            <c:bubble3D val="0"/>
            <c:spPr>
              <a:noFill/>
              <a:ln w="19050">
                <a:noFill/>
              </a:ln>
              <a:effectLst/>
            </c:spPr>
            <c:extLst>
              <c:ext xmlns:c16="http://schemas.microsoft.com/office/drawing/2014/chart" uri="{C3380CC4-5D6E-409C-BE32-E72D297353CC}">
                <c16:uniqueId val="{00000021-6F91-CB44-A4AA-F1EB6B19D26E}"/>
              </c:ext>
            </c:extLst>
          </c:dPt>
          <c:dPt>
            <c:idx val="17"/>
            <c:bubble3D val="0"/>
            <c:spPr>
              <a:noFill/>
              <a:ln w="19050">
                <a:noFill/>
              </a:ln>
              <a:effectLst/>
            </c:spPr>
            <c:extLst>
              <c:ext xmlns:c16="http://schemas.microsoft.com/office/drawing/2014/chart" uri="{C3380CC4-5D6E-409C-BE32-E72D297353CC}">
                <c16:uniqueId val="{00000023-6F91-CB44-A4AA-F1EB6B19D26E}"/>
              </c:ext>
            </c:extLst>
          </c:dPt>
          <c:dPt>
            <c:idx val="18"/>
            <c:bubble3D val="0"/>
            <c:spPr>
              <a:noFill/>
              <a:ln w="19050">
                <a:noFill/>
              </a:ln>
              <a:effectLst/>
            </c:spPr>
            <c:extLst>
              <c:ext xmlns:c16="http://schemas.microsoft.com/office/drawing/2014/chart" uri="{C3380CC4-5D6E-409C-BE32-E72D297353CC}">
                <c16:uniqueId val="{00000025-6F91-CB44-A4AA-F1EB6B19D26E}"/>
              </c:ext>
            </c:extLst>
          </c:dPt>
          <c:dPt>
            <c:idx val="19"/>
            <c:bubble3D val="0"/>
            <c:spPr>
              <a:noFill/>
              <a:ln w="19050">
                <a:noFill/>
              </a:ln>
              <a:effectLst/>
            </c:spPr>
            <c:extLst>
              <c:ext xmlns:c16="http://schemas.microsoft.com/office/drawing/2014/chart" uri="{C3380CC4-5D6E-409C-BE32-E72D297353CC}">
                <c16:uniqueId val="{00000027-6F91-CB44-A4AA-F1EB6B19D26E}"/>
              </c:ext>
            </c:extLst>
          </c:dPt>
          <c:dPt>
            <c:idx val="20"/>
            <c:bubble3D val="0"/>
            <c:spPr>
              <a:noFill/>
              <a:ln w="19050">
                <a:noFill/>
              </a:ln>
              <a:effectLst/>
            </c:spPr>
            <c:extLst>
              <c:ext xmlns:c16="http://schemas.microsoft.com/office/drawing/2014/chart" uri="{C3380CC4-5D6E-409C-BE32-E72D297353CC}">
                <c16:uniqueId val="{00000029-6F91-CB44-A4AA-F1EB6B19D26E}"/>
              </c:ext>
            </c:extLst>
          </c:dPt>
          <c:dPt>
            <c:idx val="21"/>
            <c:bubble3D val="0"/>
            <c:spPr>
              <a:noFill/>
              <a:ln w="19050">
                <a:noFill/>
              </a:ln>
              <a:effectLst/>
            </c:spPr>
            <c:extLst>
              <c:ext xmlns:c16="http://schemas.microsoft.com/office/drawing/2014/chart" uri="{C3380CC4-5D6E-409C-BE32-E72D297353CC}">
                <c16:uniqueId val="{0000002B-6F91-CB44-A4AA-F1EB6B19D2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窝均断奶!$G$2:$G$23</c:f>
              <c:numCache>
                <c:formatCode>0_);[Red]\(0\)</c:formatCode>
                <c:ptCount val="22"/>
                <c:pt idx="4">
                  <c:v>8</c:v>
                </c:pt>
                <c:pt idx="8">
                  <c:v>11</c:v>
                </c:pt>
                <c:pt idx="12">
                  <c:v>14</c:v>
                </c:pt>
                <c:pt idx="16">
                  <c:v>17</c:v>
                </c:pt>
              </c:numCache>
            </c:numRef>
          </c:cat>
          <c:val>
            <c:numRef>
              <c:f>窝均断奶!$H$2:$H$23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2C-6F91-CB44-A4AA-F1EB6B19D26E}"/>
            </c:ext>
          </c:extLst>
        </c:ser>
        <c:ser>
          <c:idx val="1"/>
          <c:order val="1"/>
          <c:tx>
            <c:strRef>
              <c:f>窝均断奶!$I$1</c:f>
              <c:strCache>
                <c:ptCount val="1"/>
                <c:pt idx="0">
                  <c:v>警示线</c:v>
                </c:pt>
              </c:strCache>
            </c:strRef>
          </c:tx>
          <c:dPt>
            <c:idx val="0"/>
            <c:bubble3D val="0"/>
            <c:spPr>
              <a:gradFill flip="none" rotWithShape="1">
                <a:gsLst>
                  <a:gs pos="4000">
                    <a:srgbClr val="FF0000"/>
                  </a:gs>
                  <a:gs pos="34000">
                    <a:srgbClr val="00B050">
                      <a:alpha val="92000"/>
                    </a:srgbClr>
                  </a:gs>
                </a:gsLst>
                <a:lin ang="0" scaled="0"/>
                <a:tileRect/>
              </a:gradFill>
              <a:ln w="19050">
                <a:solidFill>
                  <a:schemeClr val="lt1"/>
                </a:solidFill>
              </a:ln>
              <a:effectLst/>
            </c:spPr>
            <c:extLst>
              <c:ext xmlns:c16="http://schemas.microsoft.com/office/drawing/2014/chart" uri="{C3380CC4-5D6E-409C-BE32-E72D297353CC}">
                <c16:uniqueId val="{0000002E-6F91-CB44-A4AA-F1EB6B19D26E}"/>
              </c:ext>
            </c:extLst>
          </c:dPt>
          <c:dPt>
            <c:idx val="1"/>
            <c:bubble3D val="0"/>
            <c:spPr>
              <a:noFill/>
              <a:ln w="19050">
                <a:noFill/>
              </a:ln>
              <a:effectLst/>
            </c:spPr>
            <c:extLst>
              <c:ext xmlns:c16="http://schemas.microsoft.com/office/drawing/2014/chart" uri="{C3380CC4-5D6E-409C-BE32-E72D297353CC}">
                <c16:uniqueId val="{00000030-6F91-CB44-A4AA-F1EB6B19D26E}"/>
              </c:ext>
            </c:extLst>
          </c:dPt>
          <c:dPt>
            <c:idx val="2"/>
            <c:bubble3D val="0"/>
            <c:spPr>
              <a:noFill/>
              <a:ln w="19050">
                <a:noFill/>
              </a:ln>
              <a:effectLst/>
            </c:spPr>
            <c:extLst>
              <c:ext xmlns:c16="http://schemas.microsoft.com/office/drawing/2014/chart" uri="{C3380CC4-5D6E-409C-BE32-E72D297353CC}">
                <c16:uniqueId val="{00000032-6F91-CB44-A4AA-F1EB6B19D26E}"/>
              </c:ext>
            </c:extLst>
          </c:dPt>
          <c:dPt>
            <c:idx val="3"/>
            <c:bubble3D val="0"/>
            <c:spPr>
              <a:noFill/>
              <a:ln w="19050">
                <a:noFill/>
              </a:ln>
              <a:effectLst/>
            </c:spPr>
            <c:extLst>
              <c:ext xmlns:c16="http://schemas.microsoft.com/office/drawing/2014/chart" uri="{C3380CC4-5D6E-409C-BE32-E72D297353CC}">
                <c16:uniqueId val="{00000034-6F91-CB44-A4AA-F1EB6B19D2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6F91-CB44-A4AA-F1EB6B19D2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6F91-CB44-A4AA-F1EB6B19D2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6F91-CB44-A4AA-F1EB6B19D26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C-6F91-CB44-A4AA-F1EB6B19D26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E-6F91-CB44-A4AA-F1EB6B19D26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0-6F91-CB44-A4AA-F1EB6B19D26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2-6F91-CB44-A4AA-F1EB6B19D26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4-6F91-CB44-A4AA-F1EB6B19D26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6-6F91-CB44-A4AA-F1EB6B19D26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8-6F91-CB44-A4AA-F1EB6B19D26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A-6F91-CB44-A4AA-F1EB6B19D26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C-6F91-CB44-A4AA-F1EB6B19D26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E-6F91-CB44-A4AA-F1EB6B19D26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0-6F91-CB44-A4AA-F1EB6B19D26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2-6F91-CB44-A4AA-F1EB6B19D26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4-6F91-CB44-A4AA-F1EB6B19D26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6-6F91-CB44-A4AA-F1EB6B19D26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8-6F91-CB44-A4AA-F1EB6B19D26E}"/>
              </c:ext>
            </c:extLst>
          </c:dPt>
          <c:cat>
            <c:numRef>
              <c:f>窝均断奶!$G$2:$G$23</c:f>
              <c:numCache>
                <c:formatCode>0_);[Red]\(0\)</c:formatCode>
                <c:ptCount val="22"/>
                <c:pt idx="4">
                  <c:v>8</c:v>
                </c:pt>
                <c:pt idx="8">
                  <c:v>11</c:v>
                </c:pt>
                <c:pt idx="12">
                  <c:v>14</c:v>
                </c:pt>
                <c:pt idx="16">
                  <c:v>17</c:v>
                </c:pt>
              </c:numCache>
            </c:numRef>
          </c:cat>
          <c:val>
            <c:numRef>
              <c:f>窝均断奶!$I$2:$I$23</c:f>
              <c:numCache>
                <c:formatCode>General</c:formatCode>
                <c:ptCount val="22"/>
                <c:pt idx="0">
                  <c:v>270</c:v>
                </c:pt>
                <c:pt idx="1">
                  <c:v>18</c:v>
                </c:pt>
                <c:pt idx="2">
                  <c:v>54</c:v>
                </c:pt>
                <c:pt idx="3">
                  <c:v>18</c:v>
                </c:pt>
              </c:numCache>
            </c:numRef>
          </c:val>
          <c:extLst>
            <c:ext xmlns:c16="http://schemas.microsoft.com/office/drawing/2014/chart" uri="{C3380CC4-5D6E-409C-BE32-E72D297353CC}">
              <c16:uniqueId val="{00000059-6F91-CB44-A4AA-F1EB6B19D26E}"/>
            </c:ext>
          </c:extLst>
        </c:ser>
        <c:ser>
          <c:idx val="2"/>
          <c:order val="2"/>
          <c:tx>
            <c:strRef>
              <c:f>窝均断奶!$J$1</c:f>
              <c:strCache>
                <c:ptCount val="1"/>
                <c:pt idx="0">
                  <c:v>外圈</c:v>
                </c:pt>
              </c:strCache>
            </c:strRef>
          </c:tx>
          <c:spPr>
            <a:solidFill>
              <a:schemeClr val="bg1">
                <a:lumMod val="95000"/>
              </a:schemeClr>
            </a:solidFill>
            <a:ln>
              <a:solidFill>
                <a:schemeClr val="bg1"/>
              </a:solidFill>
            </a:ln>
          </c:spPr>
          <c:explosion val="1"/>
          <c:dPt>
            <c:idx val="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B-6F91-CB44-A4AA-F1EB6B19D26E}"/>
              </c:ext>
            </c:extLst>
          </c:dPt>
          <c:dPt>
            <c:idx val="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D-6F91-CB44-A4AA-F1EB6B19D26E}"/>
              </c:ext>
            </c:extLst>
          </c:dPt>
          <c:dPt>
            <c:idx val="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F-6F91-CB44-A4AA-F1EB6B19D26E}"/>
              </c:ext>
            </c:extLst>
          </c:dPt>
          <c:dPt>
            <c:idx val="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1-6F91-CB44-A4AA-F1EB6B19D26E}"/>
              </c:ext>
            </c:extLst>
          </c:dPt>
          <c:dPt>
            <c:idx val="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3-6F91-CB44-A4AA-F1EB6B19D26E}"/>
              </c:ext>
            </c:extLst>
          </c:dPt>
          <c:dPt>
            <c:idx val="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5-6F91-CB44-A4AA-F1EB6B19D26E}"/>
              </c:ext>
            </c:extLst>
          </c:dPt>
          <c:dPt>
            <c:idx val="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7-6F91-CB44-A4AA-F1EB6B19D26E}"/>
              </c:ext>
            </c:extLst>
          </c:dPt>
          <c:dPt>
            <c:idx val="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9-6F91-CB44-A4AA-F1EB6B19D26E}"/>
              </c:ext>
            </c:extLst>
          </c:dPt>
          <c:dPt>
            <c:idx val="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B-6F91-CB44-A4AA-F1EB6B19D26E}"/>
              </c:ext>
            </c:extLst>
          </c:dPt>
          <c:dPt>
            <c:idx val="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D-6F91-CB44-A4AA-F1EB6B19D26E}"/>
              </c:ext>
            </c:extLst>
          </c:dPt>
          <c:dPt>
            <c:idx val="1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F-6F91-CB44-A4AA-F1EB6B19D26E}"/>
              </c:ext>
            </c:extLst>
          </c:dPt>
          <c:dPt>
            <c:idx val="1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1-6F91-CB44-A4AA-F1EB6B19D26E}"/>
              </c:ext>
            </c:extLst>
          </c:dPt>
          <c:dPt>
            <c:idx val="1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3-6F91-CB44-A4AA-F1EB6B19D26E}"/>
              </c:ext>
            </c:extLst>
          </c:dPt>
          <c:dPt>
            <c:idx val="1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5-6F91-CB44-A4AA-F1EB6B19D26E}"/>
              </c:ext>
            </c:extLst>
          </c:dPt>
          <c:dPt>
            <c:idx val="1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7-6F91-CB44-A4AA-F1EB6B19D26E}"/>
              </c:ext>
            </c:extLst>
          </c:dPt>
          <c:dPt>
            <c:idx val="1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9-6F91-CB44-A4AA-F1EB6B19D26E}"/>
              </c:ext>
            </c:extLst>
          </c:dPt>
          <c:dPt>
            <c:idx val="1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B-6F91-CB44-A4AA-F1EB6B19D26E}"/>
              </c:ext>
            </c:extLst>
          </c:dPt>
          <c:dPt>
            <c:idx val="1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D-6F91-CB44-A4AA-F1EB6B19D26E}"/>
              </c:ext>
            </c:extLst>
          </c:dPt>
          <c:dPt>
            <c:idx val="1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F-6F91-CB44-A4AA-F1EB6B19D26E}"/>
              </c:ext>
            </c:extLst>
          </c:dPt>
          <c:dPt>
            <c:idx val="1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1-6F91-CB44-A4AA-F1EB6B19D26E}"/>
              </c:ext>
            </c:extLst>
          </c:dPt>
          <c:dPt>
            <c:idx val="2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3-6F91-CB44-A4AA-F1EB6B19D26E}"/>
              </c:ext>
            </c:extLst>
          </c:dPt>
          <c:dPt>
            <c:idx val="21"/>
            <c:bubble3D val="0"/>
            <c:spPr>
              <a:noFill/>
              <a:ln w="19050">
                <a:solidFill>
                  <a:schemeClr val="bg1"/>
                </a:solidFill>
              </a:ln>
              <a:effectLst/>
            </c:spPr>
            <c:extLst>
              <c:ext xmlns:c16="http://schemas.microsoft.com/office/drawing/2014/chart" uri="{C3380CC4-5D6E-409C-BE32-E72D297353CC}">
                <c16:uniqueId val="{00000085-6F91-CB44-A4AA-F1EB6B19D26E}"/>
              </c:ext>
            </c:extLst>
          </c:dPt>
          <c:cat>
            <c:numRef>
              <c:f>窝均断奶!$G$2:$G$23</c:f>
              <c:numCache>
                <c:formatCode>0_);[Red]\(0\)</c:formatCode>
                <c:ptCount val="22"/>
                <c:pt idx="4">
                  <c:v>8</c:v>
                </c:pt>
                <c:pt idx="8">
                  <c:v>11</c:v>
                </c:pt>
                <c:pt idx="12">
                  <c:v>14</c:v>
                </c:pt>
                <c:pt idx="16">
                  <c:v>17</c:v>
                </c:pt>
              </c:numCache>
            </c:numRef>
          </c:cat>
          <c:val>
            <c:numRef>
              <c:f>窝均断奶!$J$2:$J$23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86-6F91-CB44-A4AA-F1EB6B19D26E}"/>
            </c:ext>
          </c:extLst>
        </c:ser>
        <c:dLbls>
          <c:showLegendKey val="0"/>
          <c:showVal val="0"/>
          <c:showCatName val="0"/>
          <c:showSerName val="0"/>
          <c:showPercent val="0"/>
          <c:showBubbleSize val="0"/>
          <c:showLeaderLines val="1"/>
        </c:dLbls>
        <c:firstSliceAng val="22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noFill/>
              <a:ln w="19050">
                <a:noFill/>
              </a:ln>
              <a:effectLst/>
            </c:spPr>
            <c:extLst>
              <c:ext xmlns:c16="http://schemas.microsoft.com/office/drawing/2014/chart" uri="{C3380CC4-5D6E-409C-BE32-E72D297353CC}">
                <c16:uniqueId val="{00000001-E703-0C45-AA0B-13284E363666}"/>
              </c:ext>
            </c:extLst>
          </c:dPt>
          <c:dPt>
            <c:idx val="1"/>
            <c:bubble3D val="0"/>
            <c:spPr>
              <a:solidFill>
                <a:srgbClr val="FF0000"/>
              </a:solidFill>
              <a:ln w="15875" cmpd="dbl">
                <a:solidFill>
                  <a:srgbClr val="FFFF00"/>
                </a:solidFill>
              </a:ln>
              <a:effectLst/>
            </c:spPr>
            <c:extLst>
              <c:ext xmlns:c16="http://schemas.microsoft.com/office/drawing/2014/chart" uri="{C3380CC4-5D6E-409C-BE32-E72D297353CC}">
                <c16:uniqueId val="{00000003-E703-0C45-AA0B-13284E363666}"/>
              </c:ext>
            </c:extLst>
          </c:dPt>
          <c:dPt>
            <c:idx val="2"/>
            <c:bubble3D val="0"/>
            <c:spPr>
              <a:noFill/>
              <a:ln w="19050">
                <a:noFill/>
              </a:ln>
              <a:effectLst/>
            </c:spPr>
            <c:extLst>
              <c:ext xmlns:c16="http://schemas.microsoft.com/office/drawing/2014/chart" uri="{C3380CC4-5D6E-409C-BE32-E72D297353CC}">
                <c16:uniqueId val="{00000005-E703-0C45-AA0B-13284E363666}"/>
              </c:ext>
            </c:extLst>
          </c:dPt>
          <c:val>
            <c:numRef>
              <c:f>健仔数!$M$2:$M$4</c:f>
              <c:numCache>
                <c:formatCode>General</c:formatCode>
                <c:ptCount val="3"/>
                <c:pt idx="0">
                  <c:v>65.336599999999365</c:v>
                </c:pt>
                <c:pt idx="1">
                  <c:v>2</c:v>
                </c:pt>
                <c:pt idx="2">
                  <c:v>202.66340000000065</c:v>
                </c:pt>
              </c:numCache>
            </c:numRef>
          </c:val>
          <c:extLst>
            <c:ext xmlns:c16="http://schemas.microsoft.com/office/drawing/2014/chart" uri="{C3380CC4-5D6E-409C-BE32-E72D297353CC}">
              <c16:uniqueId val="{00000006-E703-0C45-AA0B-13284E363666}"/>
            </c:ext>
          </c:extLst>
        </c:ser>
        <c:dLbls>
          <c:showLegendKey val="0"/>
          <c:showVal val="0"/>
          <c:showCatName val="0"/>
          <c:showSerName val="0"/>
          <c:showPercent val="0"/>
          <c:showBubbleSize val="0"/>
          <c:showLeaderLines val="1"/>
        </c:dLbls>
        <c:firstSliceAng val="225"/>
        <c:holeSize val="1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健仔数!$H$1</c:f>
              <c:strCache>
                <c:ptCount val="1"/>
                <c:pt idx="0">
                  <c:v>内圈</c:v>
                </c:pt>
              </c:strCache>
            </c:strRef>
          </c:tx>
          <c:spPr>
            <a:noFill/>
            <a:ln>
              <a:noFill/>
            </a:ln>
          </c:spPr>
          <c:dPt>
            <c:idx val="0"/>
            <c:bubble3D val="0"/>
            <c:spPr>
              <a:noFill/>
              <a:ln w="19050">
                <a:noFill/>
              </a:ln>
              <a:effectLst/>
            </c:spPr>
            <c:extLst>
              <c:ext xmlns:c16="http://schemas.microsoft.com/office/drawing/2014/chart" uri="{C3380CC4-5D6E-409C-BE32-E72D297353CC}">
                <c16:uniqueId val="{00000001-5E38-494D-AE1F-DDC6DEEF7979}"/>
              </c:ext>
            </c:extLst>
          </c:dPt>
          <c:dPt>
            <c:idx val="1"/>
            <c:bubble3D val="0"/>
            <c:spPr>
              <a:noFill/>
              <a:ln w="19050">
                <a:noFill/>
              </a:ln>
              <a:effectLst/>
            </c:spPr>
            <c:extLst>
              <c:ext xmlns:c16="http://schemas.microsoft.com/office/drawing/2014/chart" uri="{C3380CC4-5D6E-409C-BE32-E72D297353CC}">
                <c16:uniqueId val="{00000003-5E38-494D-AE1F-DDC6DEEF7979}"/>
              </c:ext>
            </c:extLst>
          </c:dPt>
          <c:dPt>
            <c:idx val="2"/>
            <c:bubble3D val="0"/>
            <c:spPr>
              <a:noFill/>
              <a:ln w="19050">
                <a:noFill/>
              </a:ln>
              <a:effectLst/>
            </c:spPr>
            <c:extLst>
              <c:ext xmlns:c16="http://schemas.microsoft.com/office/drawing/2014/chart" uri="{C3380CC4-5D6E-409C-BE32-E72D297353CC}">
                <c16:uniqueId val="{00000005-5E38-494D-AE1F-DDC6DEEF7979}"/>
              </c:ext>
            </c:extLst>
          </c:dPt>
          <c:dPt>
            <c:idx val="3"/>
            <c:bubble3D val="0"/>
            <c:spPr>
              <a:noFill/>
              <a:ln w="19050">
                <a:noFill/>
              </a:ln>
              <a:effectLst/>
            </c:spPr>
            <c:extLst>
              <c:ext xmlns:c16="http://schemas.microsoft.com/office/drawing/2014/chart" uri="{C3380CC4-5D6E-409C-BE32-E72D297353CC}">
                <c16:uniqueId val="{00000007-5E38-494D-AE1F-DDC6DEEF7979}"/>
              </c:ext>
            </c:extLst>
          </c:dPt>
          <c:dPt>
            <c:idx val="4"/>
            <c:bubble3D val="0"/>
            <c:spPr>
              <a:noFill/>
              <a:ln w="19050">
                <a:noFill/>
              </a:ln>
              <a:effectLst/>
            </c:spPr>
            <c:extLst>
              <c:ext xmlns:c16="http://schemas.microsoft.com/office/drawing/2014/chart" uri="{C3380CC4-5D6E-409C-BE32-E72D297353CC}">
                <c16:uniqueId val="{00000009-5E38-494D-AE1F-DDC6DEEF7979}"/>
              </c:ext>
            </c:extLst>
          </c:dPt>
          <c:dPt>
            <c:idx val="5"/>
            <c:bubble3D val="0"/>
            <c:spPr>
              <a:noFill/>
              <a:ln w="19050">
                <a:noFill/>
              </a:ln>
              <a:effectLst/>
            </c:spPr>
            <c:extLst>
              <c:ext xmlns:c16="http://schemas.microsoft.com/office/drawing/2014/chart" uri="{C3380CC4-5D6E-409C-BE32-E72D297353CC}">
                <c16:uniqueId val="{0000000B-5E38-494D-AE1F-DDC6DEEF7979}"/>
              </c:ext>
            </c:extLst>
          </c:dPt>
          <c:dPt>
            <c:idx val="6"/>
            <c:bubble3D val="0"/>
            <c:spPr>
              <a:noFill/>
              <a:ln w="19050">
                <a:noFill/>
              </a:ln>
              <a:effectLst/>
            </c:spPr>
            <c:extLst>
              <c:ext xmlns:c16="http://schemas.microsoft.com/office/drawing/2014/chart" uri="{C3380CC4-5D6E-409C-BE32-E72D297353CC}">
                <c16:uniqueId val="{0000000D-5E38-494D-AE1F-DDC6DEEF7979}"/>
              </c:ext>
            </c:extLst>
          </c:dPt>
          <c:dPt>
            <c:idx val="7"/>
            <c:bubble3D val="0"/>
            <c:spPr>
              <a:noFill/>
              <a:ln w="19050">
                <a:noFill/>
              </a:ln>
              <a:effectLst/>
            </c:spPr>
            <c:extLst>
              <c:ext xmlns:c16="http://schemas.microsoft.com/office/drawing/2014/chart" uri="{C3380CC4-5D6E-409C-BE32-E72D297353CC}">
                <c16:uniqueId val="{0000000F-5E38-494D-AE1F-DDC6DEEF7979}"/>
              </c:ext>
            </c:extLst>
          </c:dPt>
          <c:dPt>
            <c:idx val="8"/>
            <c:bubble3D val="0"/>
            <c:spPr>
              <a:noFill/>
              <a:ln w="19050">
                <a:noFill/>
              </a:ln>
              <a:effectLst/>
            </c:spPr>
            <c:extLst>
              <c:ext xmlns:c16="http://schemas.microsoft.com/office/drawing/2014/chart" uri="{C3380CC4-5D6E-409C-BE32-E72D297353CC}">
                <c16:uniqueId val="{00000011-5E38-494D-AE1F-DDC6DEEF7979}"/>
              </c:ext>
            </c:extLst>
          </c:dPt>
          <c:dPt>
            <c:idx val="9"/>
            <c:bubble3D val="0"/>
            <c:spPr>
              <a:noFill/>
              <a:ln w="19050">
                <a:noFill/>
              </a:ln>
              <a:effectLst/>
            </c:spPr>
            <c:extLst>
              <c:ext xmlns:c16="http://schemas.microsoft.com/office/drawing/2014/chart" uri="{C3380CC4-5D6E-409C-BE32-E72D297353CC}">
                <c16:uniqueId val="{00000013-5E38-494D-AE1F-DDC6DEEF7979}"/>
              </c:ext>
            </c:extLst>
          </c:dPt>
          <c:dPt>
            <c:idx val="10"/>
            <c:bubble3D val="0"/>
            <c:spPr>
              <a:noFill/>
              <a:ln w="19050">
                <a:noFill/>
              </a:ln>
              <a:effectLst/>
            </c:spPr>
            <c:extLst>
              <c:ext xmlns:c16="http://schemas.microsoft.com/office/drawing/2014/chart" uri="{C3380CC4-5D6E-409C-BE32-E72D297353CC}">
                <c16:uniqueId val="{00000015-5E38-494D-AE1F-DDC6DEEF7979}"/>
              </c:ext>
            </c:extLst>
          </c:dPt>
          <c:dPt>
            <c:idx val="11"/>
            <c:bubble3D val="0"/>
            <c:spPr>
              <a:noFill/>
              <a:ln w="19050">
                <a:noFill/>
              </a:ln>
              <a:effectLst/>
            </c:spPr>
            <c:extLst>
              <c:ext xmlns:c16="http://schemas.microsoft.com/office/drawing/2014/chart" uri="{C3380CC4-5D6E-409C-BE32-E72D297353CC}">
                <c16:uniqueId val="{00000017-5E38-494D-AE1F-DDC6DEEF7979}"/>
              </c:ext>
            </c:extLst>
          </c:dPt>
          <c:dPt>
            <c:idx val="12"/>
            <c:bubble3D val="0"/>
            <c:spPr>
              <a:noFill/>
              <a:ln w="19050">
                <a:noFill/>
              </a:ln>
              <a:effectLst/>
            </c:spPr>
            <c:extLst>
              <c:ext xmlns:c16="http://schemas.microsoft.com/office/drawing/2014/chart" uri="{C3380CC4-5D6E-409C-BE32-E72D297353CC}">
                <c16:uniqueId val="{00000019-5E38-494D-AE1F-DDC6DEEF7979}"/>
              </c:ext>
            </c:extLst>
          </c:dPt>
          <c:dPt>
            <c:idx val="13"/>
            <c:bubble3D val="0"/>
            <c:spPr>
              <a:noFill/>
              <a:ln w="19050">
                <a:noFill/>
              </a:ln>
              <a:effectLst/>
            </c:spPr>
            <c:extLst>
              <c:ext xmlns:c16="http://schemas.microsoft.com/office/drawing/2014/chart" uri="{C3380CC4-5D6E-409C-BE32-E72D297353CC}">
                <c16:uniqueId val="{0000001B-5E38-494D-AE1F-DDC6DEEF7979}"/>
              </c:ext>
            </c:extLst>
          </c:dPt>
          <c:dPt>
            <c:idx val="14"/>
            <c:bubble3D val="0"/>
            <c:spPr>
              <a:noFill/>
              <a:ln w="19050">
                <a:noFill/>
              </a:ln>
              <a:effectLst/>
            </c:spPr>
            <c:extLst>
              <c:ext xmlns:c16="http://schemas.microsoft.com/office/drawing/2014/chart" uri="{C3380CC4-5D6E-409C-BE32-E72D297353CC}">
                <c16:uniqueId val="{0000001D-5E38-494D-AE1F-DDC6DEEF7979}"/>
              </c:ext>
            </c:extLst>
          </c:dPt>
          <c:dPt>
            <c:idx val="15"/>
            <c:bubble3D val="0"/>
            <c:spPr>
              <a:noFill/>
              <a:ln w="19050">
                <a:noFill/>
              </a:ln>
              <a:effectLst/>
            </c:spPr>
            <c:extLst>
              <c:ext xmlns:c16="http://schemas.microsoft.com/office/drawing/2014/chart" uri="{C3380CC4-5D6E-409C-BE32-E72D297353CC}">
                <c16:uniqueId val="{0000001F-5E38-494D-AE1F-DDC6DEEF7979}"/>
              </c:ext>
            </c:extLst>
          </c:dPt>
          <c:dPt>
            <c:idx val="16"/>
            <c:bubble3D val="0"/>
            <c:spPr>
              <a:noFill/>
              <a:ln w="19050">
                <a:noFill/>
              </a:ln>
              <a:effectLst/>
            </c:spPr>
            <c:extLst>
              <c:ext xmlns:c16="http://schemas.microsoft.com/office/drawing/2014/chart" uri="{C3380CC4-5D6E-409C-BE32-E72D297353CC}">
                <c16:uniqueId val="{00000021-5E38-494D-AE1F-DDC6DEEF7979}"/>
              </c:ext>
            </c:extLst>
          </c:dPt>
          <c:dPt>
            <c:idx val="17"/>
            <c:bubble3D val="0"/>
            <c:spPr>
              <a:noFill/>
              <a:ln w="19050">
                <a:noFill/>
              </a:ln>
              <a:effectLst/>
            </c:spPr>
            <c:extLst>
              <c:ext xmlns:c16="http://schemas.microsoft.com/office/drawing/2014/chart" uri="{C3380CC4-5D6E-409C-BE32-E72D297353CC}">
                <c16:uniqueId val="{00000023-5E38-494D-AE1F-DDC6DEEF7979}"/>
              </c:ext>
            </c:extLst>
          </c:dPt>
          <c:dPt>
            <c:idx val="18"/>
            <c:bubble3D val="0"/>
            <c:spPr>
              <a:noFill/>
              <a:ln w="19050">
                <a:noFill/>
              </a:ln>
              <a:effectLst/>
            </c:spPr>
            <c:extLst>
              <c:ext xmlns:c16="http://schemas.microsoft.com/office/drawing/2014/chart" uri="{C3380CC4-5D6E-409C-BE32-E72D297353CC}">
                <c16:uniqueId val="{00000025-5E38-494D-AE1F-DDC6DEEF7979}"/>
              </c:ext>
            </c:extLst>
          </c:dPt>
          <c:dPt>
            <c:idx val="19"/>
            <c:bubble3D val="0"/>
            <c:spPr>
              <a:noFill/>
              <a:ln w="19050">
                <a:noFill/>
              </a:ln>
              <a:effectLst/>
            </c:spPr>
            <c:extLst>
              <c:ext xmlns:c16="http://schemas.microsoft.com/office/drawing/2014/chart" uri="{C3380CC4-5D6E-409C-BE32-E72D297353CC}">
                <c16:uniqueId val="{00000027-5E38-494D-AE1F-DDC6DEEF7979}"/>
              </c:ext>
            </c:extLst>
          </c:dPt>
          <c:dPt>
            <c:idx val="20"/>
            <c:bubble3D val="0"/>
            <c:spPr>
              <a:noFill/>
              <a:ln w="19050">
                <a:noFill/>
              </a:ln>
              <a:effectLst/>
            </c:spPr>
            <c:extLst>
              <c:ext xmlns:c16="http://schemas.microsoft.com/office/drawing/2014/chart" uri="{C3380CC4-5D6E-409C-BE32-E72D297353CC}">
                <c16:uniqueId val="{00000029-5E38-494D-AE1F-DDC6DEEF7979}"/>
              </c:ext>
            </c:extLst>
          </c:dPt>
          <c:dPt>
            <c:idx val="21"/>
            <c:bubble3D val="0"/>
            <c:spPr>
              <a:noFill/>
              <a:ln w="19050">
                <a:noFill/>
              </a:ln>
              <a:effectLst/>
            </c:spPr>
            <c:extLst>
              <c:ext xmlns:c16="http://schemas.microsoft.com/office/drawing/2014/chart" uri="{C3380CC4-5D6E-409C-BE32-E72D297353CC}">
                <c16:uniqueId val="{0000002B-5E38-494D-AE1F-DDC6DEEF797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健仔数!$G$2:$G$23</c:f>
              <c:numCache>
                <c:formatCode>0_);[Red]\(0\)</c:formatCode>
                <c:ptCount val="22"/>
                <c:pt idx="4">
                  <c:v>8</c:v>
                </c:pt>
                <c:pt idx="8">
                  <c:v>11</c:v>
                </c:pt>
                <c:pt idx="12">
                  <c:v>14</c:v>
                </c:pt>
                <c:pt idx="16">
                  <c:v>17</c:v>
                </c:pt>
              </c:numCache>
            </c:numRef>
          </c:cat>
          <c:val>
            <c:numRef>
              <c:f>健仔数!$H$2:$H$23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2C-5E38-494D-AE1F-DDC6DEEF7979}"/>
            </c:ext>
          </c:extLst>
        </c:ser>
        <c:ser>
          <c:idx val="1"/>
          <c:order val="1"/>
          <c:tx>
            <c:strRef>
              <c:f>健仔数!$I$1</c:f>
              <c:strCache>
                <c:ptCount val="1"/>
                <c:pt idx="0">
                  <c:v>警示线</c:v>
                </c:pt>
              </c:strCache>
            </c:strRef>
          </c:tx>
          <c:dPt>
            <c:idx val="0"/>
            <c:bubble3D val="0"/>
            <c:spPr>
              <a:gradFill flip="none" rotWithShape="1">
                <a:gsLst>
                  <a:gs pos="4000">
                    <a:srgbClr val="FF0000"/>
                  </a:gs>
                  <a:gs pos="34000">
                    <a:srgbClr val="00B050">
                      <a:alpha val="92000"/>
                    </a:srgbClr>
                  </a:gs>
                </a:gsLst>
                <a:lin ang="0" scaled="0"/>
                <a:tileRect/>
              </a:gradFill>
              <a:ln w="19050">
                <a:solidFill>
                  <a:schemeClr val="lt1"/>
                </a:solidFill>
              </a:ln>
              <a:effectLst/>
            </c:spPr>
            <c:extLst>
              <c:ext xmlns:c16="http://schemas.microsoft.com/office/drawing/2014/chart" uri="{C3380CC4-5D6E-409C-BE32-E72D297353CC}">
                <c16:uniqueId val="{0000002E-5E38-494D-AE1F-DDC6DEEF7979}"/>
              </c:ext>
            </c:extLst>
          </c:dPt>
          <c:dPt>
            <c:idx val="1"/>
            <c:bubble3D val="0"/>
            <c:spPr>
              <a:noFill/>
              <a:ln w="19050">
                <a:noFill/>
              </a:ln>
              <a:effectLst/>
            </c:spPr>
            <c:extLst>
              <c:ext xmlns:c16="http://schemas.microsoft.com/office/drawing/2014/chart" uri="{C3380CC4-5D6E-409C-BE32-E72D297353CC}">
                <c16:uniqueId val="{00000030-5E38-494D-AE1F-DDC6DEEF7979}"/>
              </c:ext>
            </c:extLst>
          </c:dPt>
          <c:dPt>
            <c:idx val="2"/>
            <c:bubble3D val="0"/>
            <c:spPr>
              <a:noFill/>
              <a:ln w="19050">
                <a:noFill/>
              </a:ln>
              <a:effectLst/>
            </c:spPr>
            <c:extLst>
              <c:ext xmlns:c16="http://schemas.microsoft.com/office/drawing/2014/chart" uri="{C3380CC4-5D6E-409C-BE32-E72D297353CC}">
                <c16:uniqueId val="{00000032-5E38-494D-AE1F-DDC6DEEF7979}"/>
              </c:ext>
            </c:extLst>
          </c:dPt>
          <c:dPt>
            <c:idx val="3"/>
            <c:bubble3D val="0"/>
            <c:spPr>
              <a:noFill/>
              <a:ln w="19050">
                <a:noFill/>
              </a:ln>
              <a:effectLst/>
            </c:spPr>
            <c:extLst>
              <c:ext xmlns:c16="http://schemas.microsoft.com/office/drawing/2014/chart" uri="{C3380CC4-5D6E-409C-BE32-E72D297353CC}">
                <c16:uniqueId val="{00000034-5E38-494D-AE1F-DDC6DEEF79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5E38-494D-AE1F-DDC6DEEF79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5E38-494D-AE1F-DDC6DEEF797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5E38-494D-AE1F-DDC6DEEF797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C-5E38-494D-AE1F-DDC6DEEF797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E-5E38-494D-AE1F-DDC6DEEF797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0-5E38-494D-AE1F-DDC6DEEF797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2-5E38-494D-AE1F-DDC6DEEF797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4-5E38-494D-AE1F-DDC6DEEF797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6-5E38-494D-AE1F-DDC6DEEF797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8-5E38-494D-AE1F-DDC6DEEF797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A-5E38-494D-AE1F-DDC6DEEF797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C-5E38-494D-AE1F-DDC6DEEF797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E-5E38-494D-AE1F-DDC6DEEF797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0-5E38-494D-AE1F-DDC6DEEF797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2-5E38-494D-AE1F-DDC6DEEF797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4-5E38-494D-AE1F-DDC6DEEF797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6-5E38-494D-AE1F-DDC6DEEF797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8-5E38-494D-AE1F-DDC6DEEF7979}"/>
              </c:ext>
            </c:extLst>
          </c:dPt>
          <c:cat>
            <c:numRef>
              <c:f>健仔数!$G$2:$G$23</c:f>
              <c:numCache>
                <c:formatCode>0_);[Red]\(0\)</c:formatCode>
                <c:ptCount val="22"/>
                <c:pt idx="4">
                  <c:v>8</c:v>
                </c:pt>
                <c:pt idx="8">
                  <c:v>11</c:v>
                </c:pt>
                <c:pt idx="12">
                  <c:v>14</c:v>
                </c:pt>
                <c:pt idx="16">
                  <c:v>17</c:v>
                </c:pt>
              </c:numCache>
            </c:numRef>
          </c:cat>
          <c:val>
            <c:numRef>
              <c:f>健仔数!$I$2:$I$23</c:f>
              <c:numCache>
                <c:formatCode>General</c:formatCode>
                <c:ptCount val="22"/>
                <c:pt idx="0">
                  <c:v>270</c:v>
                </c:pt>
                <c:pt idx="1">
                  <c:v>18</c:v>
                </c:pt>
                <c:pt idx="2">
                  <c:v>54</c:v>
                </c:pt>
                <c:pt idx="3">
                  <c:v>18</c:v>
                </c:pt>
              </c:numCache>
            </c:numRef>
          </c:val>
          <c:extLst>
            <c:ext xmlns:c16="http://schemas.microsoft.com/office/drawing/2014/chart" uri="{C3380CC4-5D6E-409C-BE32-E72D297353CC}">
              <c16:uniqueId val="{00000059-5E38-494D-AE1F-DDC6DEEF7979}"/>
            </c:ext>
          </c:extLst>
        </c:ser>
        <c:ser>
          <c:idx val="2"/>
          <c:order val="2"/>
          <c:tx>
            <c:strRef>
              <c:f>健仔数!$J$1</c:f>
              <c:strCache>
                <c:ptCount val="1"/>
                <c:pt idx="0">
                  <c:v>外圈</c:v>
                </c:pt>
              </c:strCache>
            </c:strRef>
          </c:tx>
          <c:spPr>
            <a:solidFill>
              <a:schemeClr val="bg1">
                <a:lumMod val="95000"/>
              </a:schemeClr>
            </a:solidFill>
            <a:ln>
              <a:solidFill>
                <a:schemeClr val="bg1"/>
              </a:solidFill>
            </a:ln>
          </c:spPr>
          <c:explosion val="1"/>
          <c:dPt>
            <c:idx val="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B-5E38-494D-AE1F-DDC6DEEF7979}"/>
              </c:ext>
            </c:extLst>
          </c:dPt>
          <c:dPt>
            <c:idx val="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D-5E38-494D-AE1F-DDC6DEEF7979}"/>
              </c:ext>
            </c:extLst>
          </c:dPt>
          <c:dPt>
            <c:idx val="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F-5E38-494D-AE1F-DDC6DEEF7979}"/>
              </c:ext>
            </c:extLst>
          </c:dPt>
          <c:dPt>
            <c:idx val="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1-5E38-494D-AE1F-DDC6DEEF7979}"/>
              </c:ext>
            </c:extLst>
          </c:dPt>
          <c:dPt>
            <c:idx val="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3-5E38-494D-AE1F-DDC6DEEF7979}"/>
              </c:ext>
            </c:extLst>
          </c:dPt>
          <c:dPt>
            <c:idx val="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5-5E38-494D-AE1F-DDC6DEEF7979}"/>
              </c:ext>
            </c:extLst>
          </c:dPt>
          <c:dPt>
            <c:idx val="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7-5E38-494D-AE1F-DDC6DEEF7979}"/>
              </c:ext>
            </c:extLst>
          </c:dPt>
          <c:dPt>
            <c:idx val="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9-5E38-494D-AE1F-DDC6DEEF7979}"/>
              </c:ext>
            </c:extLst>
          </c:dPt>
          <c:dPt>
            <c:idx val="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B-5E38-494D-AE1F-DDC6DEEF7979}"/>
              </c:ext>
            </c:extLst>
          </c:dPt>
          <c:dPt>
            <c:idx val="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D-5E38-494D-AE1F-DDC6DEEF7979}"/>
              </c:ext>
            </c:extLst>
          </c:dPt>
          <c:dPt>
            <c:idx val="1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F-5E38-494D-AE1F-DDC6DEEF7979}"/>
              </c:ext>
            </c:extLst>
          </c:dPt>
          <c:dPt>
            <c:idx val="1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1-5E38-494D-AE1F-DDC6DEEF7979}"/>
              </c:ext>
            </c:extLst>
          </c:dPt>
          <c:dPt>
            <c:idx val="1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3-5E38-494D-AE1F-DDC6DEEF7979}"/>
              </c:ext>
            </c:extLst>
          </c:dPt>
          <c:dPt>
            <c:idx val="1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5-5E38-494D-AE1F-DDC6DEEF7979}"/>
              </c:ext>
            </c:extLst>
          </c:dPt>
          <c:dPt>
            <c:idx val="1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7-5E38-494D-AE1F-DDC6DEEF7979}"/>
              </c:ext>
            </c:extLst>
          </c:dPt>
          <c:dPt>
            <c:idx val="1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9-5E38-494D-AE1F-DDC6DEEF7979}"/>
              </c:ext>
            </c:extLst>
          </c:dPt>
          <c:dPt>
            <c:idx val="1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B-5E38-494D-AE1F-DDC6DEEF7979}"/>
              </c:ext>
            </c:extLst>
          </c:dPt>
          <c:dPt>
            <c:idx val="1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D-5E38-494D-AE1F-DDC6DEEF7979}"/>
              </c:ext>
            </c:extLst>
          </c:dPt>
          <c:dPt>
            <c:idx val="1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F-5E38-494D-AE1F-DDC6DEEF7979}"/>
              </c:ext>
            </c:extLst>
          </c:dPt>
          <c:dPt>
            <c:idx val="1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1-5E38-494D-AE1F-DDC6DEEF7979}"/>
              </c:ext>
            </c:extLst>
          </c:dPt>
          <c:dPt>
            <c:idx val="2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3-5E38-494D-AE1F-DDC6DEEF7979}"/>
              </c:ext>
            </c:extLst>
          </c:dPt>
          <c:dPt>
            <c:idx val="21"/>
            <c:bubble3D val="0"/>
            <c:spPr>
              <a:noFill/>
              <a:ln w="19050">
                <a:solidFill>
                  <a:schemeClr val="bg1"/>
                </a:solidFill>
              </a:ln>
              <a:effectLst/>
            </c:spPr>
            <c:extLst>
              <c:ext xmlns:c16="http://schemas.microsoft.com/office/drawing/2014/chart" uri="{C3380CC4-5D6E-409C-BE32-E72D297353CC}">
                <c16:uniqueId val="{00000085-5E38-494D-AE1F-DDC6DEEF7979}"/>
              </c:ext>
            </c:extLst>
          </c:dPt>
          <c:cat>
            <c:numRef>
              <c:f>健仔数!$G$2:$G$23</c:f>
              <c:numCache>
                <c:formatCode>0_);[Red]\(0\)</c:formatCode>
                <c:ptCount val="22"/>
                <c:pt idx="4">
                  <c:v>8</c:v>
                </c:pt>
                <c:pt idx="8">
                  <c:v>11</c:v>
                </c:pt>
                <c:pt idx="12">
                  <c:v>14</c:v>
                </c:pt>
                <c:pt idx="16">
                  <c:v>17</c:v>
                </c:pt>
              </c:numCache>
            </c:numRef>
          </c:cat>
          <c:val>
            <c:numRef>
              <c:f>健仔数!$J$2:$J$23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86-5E38-494D-AE1F-DDC6DEEF7979}"/>
            </c:ext>
          </c:extLst>
        </c:ser>
        <c:dLbls>
          <c:showLegendKey val="0"/>
          <c:showVal val="0"/>
          <c:showCatName val="0"/>
          <c:showSerName val="0"/>
          <c:showPercent val="0"/>
          <c:showBubbleSize val="0"/>
          <c:showLeaderLines val="1"/>
        </c:dLbls>
        <c:firstSliceAng val="22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PSY仪表盘!$H$1</c:f>
              <c:strCache>
                <c:ptCount val="1"/>
                <c:pt idx="0">
                  <c:v>内圈</c:v>
                </c:pt>
              </c:strCache>
            </c:strRef>
          </c:tx>
          <c:spPr>
            <a:noFill/>
            <a:ln>
              <a:noFill/>
            </a:ln>
          </c:spPr>
          <c:dPt>
            <c:idx val="0"/>
            <c:bubble3D val="0"/>
            <c:spPr>
              <a:noFill/>
              <a:ln w="19050">
                <a:noFill/>
              </a:ln>
              <a:effectLst/>
            </c:spPr>
            <c:extLst>
              <c:ext xmlns:c16="http://schemas.microsoft.com/office/drawing/2014/chart" uri="{C3380CC4-5D6E-409C-BE32-E72D297353CC}">
                <c16:uniqueId val="{00000001-539E-F844-B586-25439937FE1A}"/>
              </c:ext>
            </c:extLst>
          </c:dPt>
          <c:dPt>
            <c:idx val="1"/>
            <c:bubble3D val="0"/>
            <c:spPr>
              <a:noFill/>
              <a:ln w="19050">
                <a:noFill/>
              </a:ln>
              <a:effectLst/>
            </c:spPr>
            <c:extLst>
              <c:ext xmlns:c16="http://schemas.microsoft.com/office/drawing/2014/chart" uri="{C3380CC4-5D6E-409C-BE32-E72D297353CC}">
                <c16:uniqueId val="{00000003-539E-F844-B586-25439937FE1A}"/>
              </c:ext>
            </c:extLst>
          </c:dPt>
          <c:dPt>
            <c:idx val="2"/>
            <c:bubble3D val="0"/>
            <c:spPr>
              <a:noFill/>
              <a:ln w="19050">
                <a:noFill/>
              </a:ln>
              <a:effectLst/>
            </c:spPr>
            <c:extLst>
              <c:ext xmlns:c16="http://schemas.microsoft.com/office/drawing/2014/chart" uri="{C3380CC4-5D6E-409C-BE32-E72D297353CC}">
                <c16:uniqueId val="{00000005-539E-F844-B586-25439937FE1A}"/>
              </c:ext>
            </c:extLst>
          </c:dPt>
          <c:dPt>
            <c:idx val="3"/>
            <c:bubble3D val="0"/>
            <c:spPr>
              <a:noFill/>
              <a:ln w="19050">
                <a:noFill/>
              </a:ln>
              <a:effectLst/>
            </c:spPr>
            <c:extLst>
              <c:ext xmlns:c16="http://schemas.microsoft.com/office/drawing/2014/chart" uri="{C3380CC4-5D6E-409C-BE32-E72D297353CC}">
                <c16:uniqueId val="{00000007-539E-F844-B586-25439937FE1A}"/>
              </c:ext>
            </c:extLst>
          </c:dPt>
          <c:dPt>
            <c:idx val="4"/>
            <c:bubble3D val="0"/>
            <c:spPr>
              <a:noFill/>
              <a:ln w="19050">
                <a:noFill/>
              </a:ln>
              <a:effectLst/>
            </c:spPr>
            <c:extLst>
              <c:ext xmlns:c16="http://schemas.microsoft.com/office/drawing/2014/chart" uri="{C3380CC4-5D6E-409C-BE32-E72D297353CC}">
                <c16:uniqueId val="{00000009-539E-F844-B586-25439937FE1A}"/>
              </c:ext>
            </c:extLst>
          </c:dPt>
          <c:dPt>
            <c:idx val="5"/>
            <c:bubble3D val="0"/>
            <c:spPr>
              <a:noFill/>
              <a:ln w="19050">
                <a:noFill/>
              </a:ln>
              <a:effectLst/>
            </c:spPr>
            <c:extLst>
              <c:ext xmlns:c16="http://schemas.microsoft.com/office/drawing/2014/chart" uri="{C3380CC4-5D6E-409C-BE32-E72D297353CC}">
                <c16:uniqueId val="{0000000B-539E-F844-B586-25439937FE1A}"/>
              </c:ext>
            </c:extLst>
          </c:dPt>
          <c:dPt>
            <c:idx val="6"/>
            <c:bubble3D val="0"/>
            <c:spPr>
              <a:noFill/>
              <a:ln w="19050">
                <a:noFill/>
              </a:ln>
              <a:effectLst/>
            </c:spPr>
            <c:extLst>
              <c:ext xmlns:c16="http://schemas.microsoft.com/office/drawing/2014/chart" uri="{C3380CC4-5D6E-409C-BE32-E72D297353CC}">
                <c16:uniqueId val="{0000000D-539E-F844-B586-25439937FE1A}"/>
              </c:ext>
            </c:extLst>
          </c:dPt>
          <c:dPt>
            <c:idx val="7"/>
            <c:bubble3D val="0"/>
            <c:spPr>
              <a:noFill/>
              <a:ln w="19050">
                <a:noFill/>
              </a:ln>
              <a:effectLst/>
            </c:spPr>
            <c:extLst>
              <c:ext xmlns:c16="http://schemas.microsoft.com/office/drawing/2014/chart" uri="{C3380CC4-5D6E-409C-BE32-E72D297353CC}">
                <c16:uniqueId val="{0000000F-539E-F844-B586-25439937FE1A}"/>
              </c:ext>
            </c:extLst>
          </c:dPt>
          <c:dPt>
            <c:idx val="8"/>
            <c:bubble3D val="0"/>
            <c:spPr>
              <a:noFill/>
              <a:ln w="19050">
                <a:noFill/>
              </a:ln>
              <a:effectLst/>
            </c:spPr>
            <c:extLst>
              <c:ext xmlns:c16="http://schemas.microsoft.com/office/drawing/2014/chart" uri="{C3380CC4-5D6E-409C-BE32-E72D297353CC}">
                <c16:uniqueId val="{00000011-539E-F844-B586-25439937FE1A}"/>
              </c:ext>
            </c:extLst>
          </c:dPt>
          <c:dPt>
            <c:idx val="9"/>
            <c:bubble3D val="0"/>
            <c:spPr>
              <a:noFill/>
              <a:ln w="19050">
                <a:noFill/>
              </a:ln>
              <a:effectLst/>
            </c:spPr>
            <c:extLst>
              <c:ext xmlns:c16="http://schemas.microsoft.com/office/drawing/2014/chart" uri="{C3380CC4-5D6E-409C-BE32-E72D297353CC}">
                <c16:uniqueId val="{00000013-539E-F844-B586-25439937FE1A}"/>
              </c:ext>
            </c:extLst>
          </c:dPt>
          <c:dPt>
            <c:idx val="10"/>
            <c:bubble3D val="0"/>
            <c:spPr>
              <a:noFill/>
              <a:ln w="19050">
                <a:noFill/>
              </a:ln>
              <a:effectLst/>
            </c:spPr>
            <c:extLst>
              <c:ext xmlns:c16="http://schemas.microsoft.com/office/drawing/2014/chart" uri="{C3380CC4-5D6E-409C-BE32-E72D297353CC}">
                <c16:uniqueId val="{00000015-539E-F844-B586-25439937FE1A}"/>
              </c:ext>
            </c:extLst>
          </c:dPt>
          <c:dPt>
            <c:idx val="11"/>
            <c:bubble3D val="0"/>
            <c:spPr>
              <a:noFill/>
              <a:ln w="19050">
                <a:noFill/>
              </a:ln>
              <a:effectLst/>
            </c:spPr>
            <c:extLst>
              <c:ext xmlns:c16="http://schemas.microsoft.com/office/drawing/2014/chart" uri="{C3380CC4-5D6E-409C-BE32-E72D297353CC}">
                <c16:uniqueId val="{00000017-539E-F844-B586-25439937FE1A}"/>
              </c:ext>
            </c:extLst>
          </c:dPt>
          <c:dPt>
            <c:idx val="12"/>
            <c:bubble3D val="0"/>
            <c:spPr>
              <a:noFill/>
              <a:ln w="19050">
                <a:noFill/>
              </a:ln>
              <a:effectLst/>
            </c:spPr>
            <c:extLst>
              <c:ext xmlns:c16="http://schemas.microsoft.com/office/drawing/2014/chart" uri="{C3380CC4-5D6E-409C-BE32-E72D297353CC}">
                <c16:uniqueId val="{00000019-539E-F844-B586-25439937FE1A}"/>
              </c:ext>
            </c:extLst>
          </c:dPt>
          <c:dPt>
            <c:idx val="13"/>
            <c:bubble3D val="0"/>
            <c:spPr>
              <a:noFill/>
              <a:ln w="19050">
                <a:noFill/>
              </a:ln>
              <a:effectLst/>
            </c:spPr>
            <c:extLst>
              <c:ext xmlns:c16="http://schemas.microsoft.com/office/drawing/2014/chart" uri="{C3380CC4-5D6E-409C-BE32-E72D297353CC}">
                <c16:uniqueId val="{0000001B-539E-F844-B586-25439937FE1A}"/>
              </c:ext>
            </c:extLst>
          </c:dPt>
          <c:dPt>
            <c:idx val="14"/>
            <c:bubble3D val="0"/>
            <c:spPr>
              <a:noFill/>
              <a:ln w="19050">
                <a:noFill/>
              </a:ln>
              <a:effectLst/>
            </c:spPr>
            <c:extLst>
              <c:ext xmlns:c16="http://schemas.microsoft.com/office/drawing/2014/chart" uri="{C3380CC4-5D6E-409C-BE32-E72D297353CC}">
                <c16:uniqueId val="{0000001D-539E-F844-B586-25439937FE1A}"/>
              </c:ext>
            </c:extLst>
          </c:dPt>
          <c:dPt>
            <c:idx val="15"/>
            <c:bubble3D val="0"/>
            <c:spPr>
              <a:noFill/>
              <a:ln w="19050">
                <a:noFill/>
              </a:ln>
              <a:effectLst/>
            </c:spPr>
            <c:extLst>
              <c:ext xmlns:c16="http://schemas.microsoft.com/office/drawing/2014/chart" uri="{C3380CC4-5D6E-409C-BE32-E72D297353CC}">
                <c16:uniqueId val="{0000001F-539E-F844-B586-25439937FE1A}"/>
              </c:ext>
            </c:extLst>
          </c:dPt>
          <c:dPt>
            <c:idx val="16"/>
            <c:bubble3D val="0"/>
            <c:spPr>
              <a:noFill/>
              <a:ln w="19050">
                <a:noFill/>
              </a:ln>
              <a:effectLst/>
            </c:spPr>
            <c:extLst>
              <c:ext xmlns:c16="http://schemas.microsoft.com/office/drawing/2014/chart" uri="{C3380CC4-5D6E-409C-BE32-E72D297353CC}">
                <c16:uniqueId val="{00000021-539E-F844-B586-25439937FE1A}"/>
              </c:ext>
            </c:extLst>
          </c:dPt>
          <c:dPt>
            <c:idx val="17"/>
            <c:bubble3D val="0"/>
            <c:spPr>
              <a:noFill/>
              <a:ln w="19050">
                <a:noFill/>
              </a:ln>
              <a:effectLst/>
            </c:spPr>
            <c:extLst>
              <c:ext xmlns:c16="http://schemas.microsoft.com/office/drawing/2014/chart" uri="{C3380CC4-5D6E-409C-BE32-E72D297353CC}">
                <c16:uniqueId val="{00000023-539E-F844-B586-25439937FE1A}"/>
              </c:ext>
            </c:extLst>
          </c:dPt>
          <c:dPt>
            <c:idx val="18"/>
            <c:bubble3D val="0"/>
            <c:spPr>
              <a:noFill/>
              <a:ln w="19050">
                <a:noFill/>
              </a:ln>
              <a:effectLst/>
            </c:spPr>
            <c:extLst>
              <c:ext xmlns:c16="http://schemas.microsoft.com/office/drawing/2014/chart" uri="{C3380CC4-5D6E-409C-BE32-E72D297353CC}">
                <c16:uniqueId val="{00000025-539E-F844-B586-25439937FE1A}"/>
              </c:ext>
            </c:extLst>
          </c:dPt>
          <c:dPt>
            <c:idx val="19"/>
            <c:bubble3D val="0"/>
            <c:spPr>
              <a:noFill/>
              <a:ln w="19050">
                <a:noFill/>
              </a:ln>
              <a:effectLst/>
            </c:spPr>
            <c:extLst>
              <c:ext xmlns:c16="http://schemas.microsoft.com/office/drawing/2014/chart" uri="{C3380CC4-5D6E-409C-BE32-E72D297353CC}">
                <c16:uniqueId val="{00000027-539E-F844-B586-25439937FE1A}"/>
              </c:ext>
            </c:extLst>
          </c:dPt>
          <c:dPt>
            <c:idx val="20"/>
            <c:bubble3D val="0"/>
            <c:spPr>
              <a:noFill/>
              <a:ln w="19050">
                <a:noFill/>
              </a:ln>
              <a:effectLst/>
            </c:spPr>
            <c:extLst>
              <c:ext xmlns:c16="http://schemas.microsoft.com/office/drawing/2014/chart" uri="{C3380CC4-5D6E-409C-BE32-E72D297353CC}">
                <c16:uniqueId val="{00000029-539E-F844-B586-25439937FE1A}"/>
              </c:ext>
            </c:extLst>
          </c:dPt>
          <c:dPt>
            <c:idx val="21"/>
            <c:bubble3D val="0"/>
            <c:spPr>
              <a:noFill/>
              <a:ln w="19050">
                <a:noFill/>
              </a:ln>
              <a:effectLst/>
            </c:spPr>
            <c:extLst>
              <c:ext xmlns:c16="http://schemas.microsoft.com/office/drawing/2014/chart" uri="{C3380CC4-5D6E-409C-BE32-E72D297353CC}">
                <c16:uniqueId val="{0000002B-539E-F844-B586-25439937FE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PSY仪表盘!$G$2:$G$23</c:f>
              <c:numCache>
                <c:formatCode>0_);[Red]\(0\)</c:formatCode>
                <c:ptCount val="22"/>
                <c:pt idx="4">
                  <c:v>14</c:v>
                </c:pt>
                <c:pt idx="8">
                  <c:v>18</c:v>
                </c:pt>
                <c:pt idx="12">
                  <c:v>22</c:v>
                </c:pt>
                <c:pt idx="16">
                  <c:v>26</c:v>
                </c:pt>
              </c:numCache>
            </c:numRef>
          </c:cat>
          <c:val>
            <c:numRef>
              <c:f>PSY仪表盘!$H$2:$H$23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2C-539E-F844-B586-25439937FE1A}"/>
            </c:ext>
          </c:extLst>
        </c:ser>
        <c:ser>
          <c:idx val="1"/>
          <c:order val="1"/>
          <c:tx>
            <c:strRef>
              <c:f>PSY仪表盘!$I$1</c:f>
              <c:strCache>
                <c:ptCount val="1"/>
                <c:pt idx="0">
                  <c:v>警示线</c:v>
                </c:pt>
              </c:strCache>
            </c:strRef>
          </c:tx>
          <c:dPt>
            <c:idx val="0"/>
            <c:bubble3D val="0"/>
            <c:spPr>
              <a:gradFill>
                <a:gsLst>
                  <a:gs pos="42000">
                    <a:schemeClr val="accent2">
                      <a:lumMod val="60000"/>
                      <a:lumOff val="40000"/>
                    </a:schemeClr>
                  </a:gs>
                  <a:gs pos="89000">
                    <a:srgbClr val="00B050"/>
                  </a:gs>
                  <a:gs pos="0">
                    <a:srgbClr val="002060"/>
                  </a:gs>
                  <a:gs pos="17000">
                    <a:srgbClr val="C00000"/>
                  </a:gs>
                </a:gsLst>
                <a:lin ang="2400000" scaled="0"/>
              </a:gradFill>
              <a:ln w="19050">
                <a:solidFill>
                  <a:schemeClr val="lt1"/>
                </a:solidFill>
              </a:ln>
              <a:effectLst/>
            </c:spPr>
            <c:extLst>
              <c:ext xmlns:c16="http://schemas.microsoft.com/office/drawing/2014/chart" uri="{C3380CC4-5D6E-409C-BE32-E72D297353CC}">
                <c16:uniqueId val="{0000002E-539E-F844-B586-25439937FE1A}"/>
              </c:ext>
            </c:extLst>
          </c:dPt>
          <c:dPt>
            <c:idx val="1"/>
            <c:bubble3D val="0"/>
            <c:spPr>
              <a:noFill/>
              <a:ln w="19050">
                <a:noFill/>
              </a:ln>
              <a:effectLst/>
            </c:spPr>
            <c:extLst>
              <c:ext xmlns:c16="http://schemas.microsoft.com/office/drawing/2014/chart" uri="{C3380CC4-5D6E-409C-BE32-E72D297353CC}">
                <c16:uniqueId val="{00000030-539E-F844-B586-25439937FE1A}"/>
              </c:ext>
            </c:extLst>
          </c:dPt>
          <c:dPt>
            <c:idx val="2"/>
            <c:bubble3D val="0"/>
            <c:spPr>
              <a:noFill/>
              <a:ln w="19050">
                <a:noFill/>
              </a:ln>
              <a:effectLst/>
            </c:spPr>
            <c:extLst>
              <c:ext xmlns:c16="http://schemas.microsoft.com/office/drawing/2014/chart" uri="{C3380CC4-5D6E-409C-BE32-E72D297353CC}">
                <c16:uniqueId val="{00000032-539E-F844-B586-25439937FE1A}"/>
              </c:ext>
            </c:extLst>
          </c:dPt>
          <c:dPt>
            <c:idx val="3"/>
            <c:bubble3D val="0"/>
            <c:spPr>
              <a:noFill/>
              <a:ln w="19050">
                <a:noFill/>
              </a:ln>
              <a:effectLst/>
            </c:spPr>
            <c:extLst>
              <c:ext xmlns:c16="http://schemas.microsoft.com/office/drawing/2014/chart" uri="{C3380CC4-5D6E-409C-BE32-E72D297353CC}">
                <c16:uniqueId val="{00000034-539E-F844-B586-25439937FE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539E-F844-B586-25439937FE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539E-F844-B586-25439937FE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539E-F844-B586-25439937FE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C-539E-F844-B586-25439937FE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E-539E-F844-B586-25439937FE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0-539E-F844-B586-25439937FE1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2-539E-F844-B586-25439937FE1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4-539E-F844-B586-25439937FE1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6-539E-F844-B586-25439937FE1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8-539E-F844-B586-25439937FE1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A-539E-F844-B586-25439937FE1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C-539E-F844-B586-25439937FE1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E-539E-F844-B586-25439937FE1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0-539E-F844-B586-25439937FE1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2-539E-F844-B586-25439937FE1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4-539E-F844-B586-25439937FE1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6-539E-F844-B586-25439937FE1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8-539E-F844-B586-25439937FE1A}"/>
              </c:ext>
            </c:extLst>
          </c:dPt>
          <c:cat>
            <c:numRef>
              <c:f>PSY仪表盘!$G$2:$G$23</c:f>
              <c:numCache>
                <c:formatCode>0_);[Red]\(0\)</c:formatCode>
                <c:ptCount val="22"/>
                <c:pt idx="4">
                  <c:v>14</c:v>
                </c:pt>
                <c:pt idx="8">
                  <c:v>18</c:v>
                </c:pt>
                <c:pt idx="12">
                  <c:v>22</c:v>
                </c:pt>
                <c:pt idx="16">
                  <c:v>26</c:v>
                </c:pt>
              </c:numCache>
            </c:numRef>
          </c:cat>
          <c:val>
            <c:numRef>
              <c:f>PSY仪表盘!$I$2:$I$23</c:f>
              <c:numCache>
                <c:formatCode>General</c:formatCode>
                <c:ptCount val="22"/>
                <c:pt idx="0">
                  <c:v>270</c:v>
                </c:pt>
                <c:pt idx="1">
                  <c:v>18</c:v>
                </c:pt>
                <c:pt idx="2">
                  <c:v>54</c:v>
                </c:pt>
                <c:pt idx="3">
                  <c:v>18</c:v>
                </c:pt>
              </c:numCache>
            </c:numRef>
          </c:val>
          <c:extLst>
            <c:ext xmlns:c16="http://schemas.microsoft.com/office/drawing/2014/chart" uri="{C3380CC4-5D6E-409C-BE32-E72D297353CC}">
              <c16:uniqueId val="{00000059-539E-F844-B586-25439937FE1A}"/>
            </c:ext>
          </c:extLst>
        </c:ser>
        <c:ser>
          <c:idx val="2"/>
          <c:order val="2"/>
          <c:tx>
            <c:strRef>
              <c:f>PSY仪表盘!$J$1</c:f>
              <c:strCache>
                <c:ptCount val="1"/>
                <c:pt idx="0">
                  <c:v>外圈</c:v>
                </c:pt>
              </c:strCache>
            </c:strRef>
          </c:tx>
          <c:spPr>
            <a:solidFill>
              <a:schemeClr val="bg1">
                <a:lumMod val="95000"/>
              </a:schemeClr>
            </a:solidFill>
            <a:ln>
              <a:solidFill>
                <a:schemeClr val="bg1"/>
              </a:solidFill>
            </a:ln>
          </c:spPr>
          <c:explosion val="1"/>
          <c:dPt>
            <c:idx val="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B-539E-F844-B586-25439937FE1A}"/>
              </c:ext>
            </c:extLst>
          </c:dPt>
          <c:dPt>
            <c:idx val="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D-539E-F844-B586-25439937FE1A}"/>
              </c:ext>
            </c:extLst>
          </c:dPt>
          <c:dPt>
            <c:idx val="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F-539E-F844-B586-25439937FE1A}"/>
              </c:ext>
            </c:extLst>
          </c:dPt>
          <c:dPt>
            <c:idx val="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1-539E-F844-B586-25439937FE1A}"/>
              </c:ext>
            </c:extLst>
          </c:dPt>
          <c:dPt>
            <c:idx val="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3-539E-F844-B586-25439937FE1A}"/>
              </c:ext>
            </c:extLst>
          </c:dPt>
          <c:dPt>
            <c:idx val="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5-539E-F844-B586-25439937FE1A}"/>
              </c:ext>
            </c:extLst>
          </c:dPt>
          <c:dPt>
            <c:idx val="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7-539E-F844-B586-25439937FE1A}"/>
              </c:ext>
            </c:extLst>
          </c:dPt>
          <c:dPt>
            <c:idx val="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9-539E-F844-B586-25439937FE1A}"/>
              </c:ext>
            </c:extLst>
          </c:dPt>
          <c:dPt>
            <c:idx val="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B-539E-F844-B586-25439937FE1A}"/>
              </c:ext>
            </c:extLst>
          </c:dPt>
          <c:dPt>
            <c:idx val="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D-539E-F844-B586-25439937FE1A}"/>
              </c:ext>
            </c:extLst>
          </c:dPt>
          <c:dPt>
            <c:idx val="1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F-539E-F844-B586-25439937FE1A}"/>
              </c:ext>
            </c:extLst>
          </c:dPt>
          <c:dPt>
            <c:idx val="1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1-539E-F844-B586-25439937FE1A}"/>
              </c:ext>
            </c:extLst>
          </c:dPt>
          <c:dPt>
            <c:idx val="1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3-539E-F844-B586-25439937FE1A}"/>
              </c:ext>
            </c:extLst>
          </c:dPt>
          <c:dPt>
            <c:idx val="1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5-539E-F844-B586-25439937FE1A}"/>
              </c:ext>
            </c:extLst>
          </c:dPt>
          <c:dPt>
            <c:idx val="1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7-539E-F844-B586-25439937FE1A}"/>
              </c:ext>
            </c:extLst>
          </c:dPt>
          <c:dPt>
            <c:idx val="1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9-539E-F844-B586-25439937FE1A}"/>
              </c:ext>
            </c:extLst>
          </c:dPt>
          <c:dPt>
            <c:idx val="1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B-539E-F844-B586-25439937FE1A}"/>
              </c:ext>
            </c:extLst>
          </c:dPt>
          <c:dPt>
            <c:idx val="1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D-539E-F844-B586-25439937FE1A}"/>
              </c:ext>
            </c:extLst>
          </c:dPt>
          <c:dPt>
            <c:idx val="1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F-539E-F844-B586-25439937FE1A}"/>
              </c:ext>
            </c:extLst>
          </c:dPt>
          <c:dPt>
            <c:idx val="1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1-539E-F844-B586-25439937FE1A}"/>
              </c:ext>
            </c:extLst>
          </c:dPt>
          <c:dPt>
            <c:idx val="2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3-539E-F844-B586-25439937FE1A}"/>
              </c:ext>
            </c:extLst>
          </c:dPt>
          <c:dPt>
            <c:idx val="21"/>
            <c:bubble3D val="0"/>
            <c:spPr>
              <a:noFill/>
              <a:ln w="19050">
                <a:noFill/>
              </a:ln>
              <a:effectLst/>
            </c:spPr>
            <c:extLst>
              <c:ext xmlns:c16="http://schemas.microsoft.com/office/drawing/2014/chart" uri="{C3380CC4-5D6E-409C-BE32-E72D297353CC}">
                <c16:uniqueId val="{00000085-539E-F844-B586-25439937FE1A}"/>
              </c:ext>
            </c:extLst>
          </c:dPt>
          <c:cat>
            <c:numRef>
              <c:f>PSY仪表盘!$G$2:$G$23</c:f>
              <c:numCache>
                <c:formatCode>0_);[Red]\(0\)</c:formatCode>
                <c:ptCount val="22"/>
                <c:pt idx="4">
                  <c:v>14</c:v>
                </c:pt>
                <c:pt idx="8">
                  <c:v>18</c:v>
                </c:pt>
                <c:pt idx="12">
                  <c:v>22</c:v>
                </c:pt>
                <c:pt idx="16">
                  <c:v>26</c:v>
                </c:pt>
              </c:numCache>
            </c:numRef>
          </c:cat>
          <c:val>
            <c:numRef>
              <c:f>PSY仪表盘!$J$2:$J$23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86-539E-F844-B586-25439937FE1A}"/>
            </c:ext>
          </c:extLst>
        </c:ser>
        <c:dLbls>
          <c:showLegendKey val="0"/>
          <c:showVal val="0"/>
          <c:showCatName val="0"/>
          <c:showSerName val="0"/>
          <c:showPercent val="0"/>
          <c:showBubbleSize val="0"/>
          <c:showLeaderLines val="1"/>
        </c:dLbls>
        <c:firstSliceAng val="22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noFill/>
              <a:ln w="19050">
                <a:noFill/>
              </a:ln>
              <a:effectLst/>
            </c:spPr>
            <c:extLst>
              <c:ext xmlns:c16="http://schemas.microsoft.com/office/drawing/2014/chart" uri="{C3380CC4-5D6E-409C-BE32-E72D297353CC}">
                <c16:uniqueId val="{00000001-624F-EB40-9939-7E928871F1F4}"/>
              </c:ext>
            </c:extLst>
          </c:dPt>
          <c:dPt>
            <c:idx val="1"/>
            <c:bubble3D val="0"/>
            <c:spPr>
              <a:solidFill>
                <a:srgbClr val="FF0000"/>
              </a:solidFill>
              <a:ln w="15875" cmpd="dbl">
                <a:solidFill>
                  <a:srgbClr val="FFFF00"/>
                </a:solidFill>
              </a:ln>
              <a:effectLst/>
            </c:spPr>
            <c:extLst>
              <c:ext xmlns:c16="http://schemas.microsoft.com/office/drawing/2014/chart" uri="{C3380CC4-5D6E-409C-BE32-E72D297353CC}">
                <c16:uniqueId val="{00000003-624F-EB40-9939-7E928871F1F4}"/>
              </c:ext>
            </c:extLst>
          </c:dPt>
          <c:dPt>
            <c:idx val="2"/>
            <c:bubble3D val="0"/>
            <c:spPr>
              <a:noFill/>
              <a:ln w="19050">
                <a:noFill/>
              </a:ln>
              <a:effectLst/>
            </c:spPr>
            <c:extLst>
              <c:ext xmlns:c16="http://schemas.microsoft.com/office/drawing/2014/chart" uri="{C3380CC4-5D6E-409C-BE32-E72D297353CC}">
                <c16:uniqueId val="{00000005-624F-EB40-9939-7E928871F1F4}"/>
              </c:ext>
            </c:extLst>
          </c:dPt>
          <c:val>
            <c:numRef>
              <c:f>LSY仪表盘!$M$2:$M$4</c:f>
              <c:numCache>
                <c:formatCode>General</c:formatCode>
                <c:ptCount val="3"/>
                <c:pt idx="0">
                  <c:v>164</c:v>
                </c:pt>
                <c:pt idx="1">
                  <c:v>2</c:v>
                </c:pt>
                <c:pt idx="2">
                  <c:v>104</c:v>
                </c:pt>
              </c:numCache>
            </c:numRef>
          </c:val>
          <c:extLst>
            <c:ext xmlns:c16="http://schemas.microsoft.com/office/drawing/2014/chart" uri="{C3380CC4-5D6E-409C-BE32-E72D297353CC}">
              <c16:uniqueId val="{00000006-624F-EB40-9939-7E928871F1F4}"/>
            </c:ext>
          </c:extLst>
        </c:ser>
        <c:dLbls>
          <c:showLegendKey val="0"/>
          <c:showVal val="0"/>
          <c:showCatName val="0"/>
          <c:showSerName val="0"/>
          <c:showPercent val="0"/>
          <c:showBubbleSize val="0"/>
          <c:showLeaderLines val="1"/>
        </c:dLbls>
        <c:firstSliceAng val="225"/>
        <c:holeSize val="1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LSY仪表盘!$H$1</c:f>
              <c:strCache>
                <c:ptCount val="1"/>
                <c:pt idx="0">
                  <c:v>内圈</c:v>
                </c:pt>
              </c:strCache>
            </c:strRef>
          </c:tx>
          <c:spPr>
            <a:noFill/>
            <a:ln>
              <a:noFill/>
            </a:ln>
          </c:spPr>
          <c:dPt>
            <c:idx val="0"/>
            <c:bubble3D val="0"/>
            <c:spPr>
              <a:noFill/>
              <a:ln w="19050">
                <a:noFill/>
              </a:ln>
              <a:effectLst/>
            </c:spPr>
            <c:extLst>
              <c:ext xmlns:c16="http://schemas.microsoft.com/office/drawing/2014/chart" uri="{C3380CC4-5D6E-409C-BE32-E72D297353CC}">
                <c16:uniqueId val="{00000001-1EB3-6E4F-BA7D-728568F00CF3}"/>
              </c:ext>
            </c:extLst>
          </c:dPt>
          <c:dPt>
            <c:idx val="1"/>
            <c:bubble3D val="0"/>
            <c:spPr>
              <a:noFill/>
              <a:ln w="19050">
                <a:noFill/>
              </a:ln>
              <a:effectLst/>
            </c:spPr>
            <c:extLst>
              <c:ext xmlns:c16="http://schemas.microsoft.com/office/drawing/2014/chart" uri="{C3380CC4-5D6E-409C-BE32-E72D297353CC}">
                <c16:uniqueId val="{00000003-1EB3-6E4F-BA7D-728568F00CF3}"/>
              </c:ext>
            </c:extLst>
          </c:dPt>
          <c:dPt>
            <c:idx val="2"/>
            <c:bubble3D val="0"/>
            <c:spPr>
              <a:noFill/>
              <a:ln w="19050">
                <a:noFill/>
              </a:ln>
              <a:effectLst/>
            </c:spPr>
            <c:extLst>
              <c:ext xmlns:c16="http://schemas.microsoft.com/office/drawing/2014/chart" uri="{C3380CC4-5D6E-409C-BE32-E72D297353CC}">
                <c16:uniqueId val="{00000005-1EB3-6E4F-BA7D-728568F00CF3}"/>
              </c:ext>
            </c:extLst>
          </c:dPt>
          <c:dPt>
            <c:idx val="3"/>
            <c:bubble3D val="0"/>
            <c:spPr>
              <a:noFill/>
              <a:ln w="19050">
                <a:noFill/>
              </a:ln>
              <a:effectLst/>
            </c:spPr>
            <c:extLst>
              <c:ext xmlns:c16="http://schemas.microsoft.com/office/drawing/2014/chart" uri="{C3380CC4-5D6E-409C-BE32-E72D297353CC}">
                <c16:uniqueId val="{00000007-1EB3-6E4F-BA7D-728568F00CF3}"/>
              </c:ext>
            </c:extLst>
          </c:dPt>
          <c:dPt>
            <c:idx val="4"/>
            <c:bubble3D val="0"/>
            <c:spPr>
              <a:noFill/>
              <a:ln w="19050">
                <a:noFill/>
              </a:ln>
              <a:effectLst/>
            </c:spPr>
            <c:extLst>
              <c:ext xmlns:c16="http://schemas.microsoft.com/office/drawing/2014/chart" uri="{C3380CC4-5D6E-409C-BE32-E72D297353CC}">
                <c16:uniqueId val="{00000009-1EB3-6E4F-BA7D-728568F00CF3}"/>
              </c:ext>
            </c:extLst>
          </c:dPt>
          <c:dPt>
            <c:idx val="5"/>
            <c:bubble3D val="0"/>
            <c:spPr>
              <a:noFill/>
              <a:ln w="19050">
                <a:noFill/>
              </a:ln>
              <a:effectLst/>
            </c:spPr>
            <c:extLst>
              <c:ext xmlns:c16="http://schemas.microsoft.com/office/drawing/2014/chart" uri="{C3380CC4-5D6E-409C-BE32-E72D297353CC}">
                <c16:uniqueId val="{0000000B-1EB3-6E4F-BA7D-728568F00CF3}"/>
              </c:ext>
            </c:extLst>
          </c:dPt>
          <c:dPt>
            <c:idx val="6"/>
            <c:bubble3D val="0"/>
            <c:spPr>
              <a:noFill/>
              <a:ln w="19050">
                <a:noFill/>
              </a:ln>
              <a:effectLst/>
            </c:spPr>
            <c:extLst>
              <c:ext xmlns:c16="http://schemas.microsoft.com/office/drawing/2014/chart" uri="{C3380CC4-5D6E-409C-BE32-E72D297353CC}">
                <c16:uniqueId val="{0000000D-1EB3-6E4F-BA7D-728568F00CF3}"/>
              </c:ext>
            </c:extLst>
          </c:dPt>
          <c:dPt>
            <c:idx val="7"/>
            <c:bubble3D val="0"/>
            <c:spPr>
              <a:noFill/>
              <a:ln w="19050">
                <a:noFill/>
              </a:ln>
              <a:effectLst/>
            </c:spPr>
            <c:extLst>
              <c:ext xmlns:c16="http://schemas.microsoft.com/office/drawing/2014/chart" uri="{C3380CC4-5D6E-409C-BE32-E72D297353CC}">
                <c16:uniqueId val="{0000000F-1EB3-6E4F-BA7D-728568F00CF3}"/>
              </c:ext>
            </c:extLst>
          </c:dPt>
          <c:dPt>
            <c:idx val="8"/>
            <c:bubble3D val="0"/>
            <c:spPr>
              <a:noFill/>
              <a:ln w="19050">
                <a:noFill/>
              </a:ln>
              <a:effectLst/>
            </c:spPr>
            <c:extLst>
              <c:ext xmlns:c16="http://schemas.microsoft.com/office/drawing/2014/chart" uri="{C3380CC4-5D6E-409C-BE32-E72D297353CC}">
                <c16:uniqueId val="{00000011-1EB3-6E4F-BA7D-728568F00CF3}"/>
              </c:ext>
            </c:extLst>
          </c:dPt>
          <c:dPt>
            <c:idx val="9"/>
            <c:bubble3D val="0"/>
            <c:spPr>
              <a:noFill/>
              <a:ln w="19050">
                <a:noFill/>
              </a:ln>
              <a:effectLst/>
            </c:spPr>
            <c:extLst>
              <c:ext xmlns:c16="http://schemas.microsoft.com/office/drawing/2014/chart" uri="{C3380CC4-5D6E-409C-BE32-E72D297353CC}">
                <c16:uniqueId val="{00000013-1EB3-6E4F-BA7D-728568F00CF3}"/>
              </c:ext>
            </c:extLst>
          </c:dPt>
          <c:dPt>
            <c:idx val="10"/>
            <c:bubble3D val="0"/>
            <c:spPr>
              <a:noFill/>
              <a:ln w="19050">
                <a:noFill/>
              </a:ln>
              <a:effectLst/>
            </c:spPr>
            <c:extLst>
              <c:ext xmlns:c16="http://schemas.microsoft.com/office/drawing/2014/chart" uri="{C3380CC4-5D6E-409C-BE32-E72D297353CC}">
                <c16:uniqueId val="{00000015-1EB3-6E4F-BA7D-728568F00CF3}"/>
              </c:ext>
            </c:extLst>
          </c:dPt>
          <c:dPt>
            <c:idx val="11"/>
            <c:bubble3D val="0"/>
            <c:spPr>
              <a:noFill/>
              <a:ln w="19050">
                <a:noFill/>
              </a:ln>
              <a:effectLst/>
            </c:spPr>
            <c:extLst>
              <c:ext xmlns:c16="http://schemas.microsoft.com/office/drawing/2014/chart" uri="{C3380CC4-5D6E-409C-BE32-E72D297353CC}">
                <c16:uniqueId val="{00000017-1EB3-6E4F-BA7D-728568F00CF3}"/>
              </c:ext>
            </c:extLst>
          </c:dPt>
          <c:dPt>
            <c:idx val="12"/>
            <c:bubble3D val="0"/>
            <c:spPr>
              <a:noFill/>
              <a:ln w="19050">
                <a:noFill/>
              </a:ln>
              <a:effectLst/>
            </c:spPr>
            <c:extLst>
              <c:ext xmlns:c16="http://schemas.microsoft.com/office/drawing/2014/chart" uri="{C3380CC4-5D6E-409C-BE32-E72D297353CC}">
                <c16:uniqueId val="{00000019-1EB3-6E4F-BA7D-728568F00CF3}"/>
              </c:ext>
            </c:extLst>
          </c:dPt>
          <c:dPt>
            <c:idx val="13"/>
            <c:bubble3D val="0"/>
            <c:spPr>
              <a:noFill/>
              <a:ln w="19050">
                <a:noFill/>
              </a:ln>
              <a:effectLst/>
            </c:spPr>
            <c:extLst>
              <c:ext xmlns:c16="http://schemas.microsoft.com/office/drawing/2014/chart" uri="{C3380CC4-5D6E-409C-BE32-E72D297353CC}">
                <c16:uniqueId val="{0000001B-1EB3-6E4F-BA7D-728568F00CF3}"/>
              </c:ext>
            </c:extLst>
          </c:dPt>
          <c:dPt>
            <c:idx val="14"/>
            <c:bubble3D val="0"/>
            <c:spPr>
              <a:noFill/>
              <a:ln w="19050">
                <a:noFill/>
              </a:ln>
              <a:effectLst/>
            </c:spPr>
            <c:extLst>
              <c:ext xmlns:c16="http://schemas.microsoft.com/office/drawing/2014/chart" uri="{C3380CC4-5D6E-409C-BE32-E72D297353CC}">
                <c16:uniqueId val="{0000001D-1EB3-6E4F-BA7D-728568F00CF3}"/>
              </c:ext>
            </c:extLst>
          </c:dPt>
          <c:dPt>
            <c:idx val="15"/>
            <c:bubble3D val="0"/>
            <c:spPr>
              <a:noFill/>
              <a:ln w="19050">
                <a:noFill/>
              </a:ln>
              <a:effectLst/>
            </c:spPr>
            <c:extLst>
              <c:ext xmlns:c16="http://schemas.microsoft.com/office/drawing/2014/chart" uri="{C3380CC4-5D6E-409C-BE32-E72D297353CC}">
                <c16:uniqueId val="{0000001F-1EB3-6E4F-BA7D-728568F00CF3}"/>
              </c:ext>
            </c:extLst>
          </c:dPt>
          <c:dPt>
            <c:idx val="16"/>
            <c:bubble3D val="0"/>
            <c:spPr>
              <a:noFill/>
              <a:ln w="19050">
                <a:noFill/>
              </a:ln>
              <a:effectLst/>
            </c:spPr>
            <c:extLst>
              <c:ext xmlns:c16="http://schemas.microsoft.com/office/drawing/2014/chart" uri="{C3380CC4-5D6E-409C-BE32-E72D297353CC}">
                <c16:uniqueId val="{00000021-1EB3-6E4F-BA7D-728568F00CF3}"/>
              </c:ext>
            </c:extLst>
          </c:dPt>
          <c:dPt>
            <c:idx val="17"/>
            <c:bubble3D val="0"/>
            <c:spPr>
              <a:noFill/>
              <a:ln w="19050">
                <a:noFill/>
              </a:ln>
              <a:effectLst/>
            </c:spPr>
            <c:extLst>
              <c:ext xmlns:c16="http://schemas.microsoft.com/office/drawing/2014/chart" uri="{C3380CC4-5D6E-409C-BE32-E72D297353CC}">
                <c16:uniqueId val="{00000023-1EB3-6E4F-BA7D-728568F00CF3}"/>
              </c:ext>
            </c:extLst>
          </c:dPt>
          <c:dPt>
            <c:idx val="18"/>
            <c:bubble3D val="0"/>
            <c:spPr>
              <a:noFill/>
              <a:ln w="19050">
                <a:noFill/>
              </a:ln>
              <a:effectLst/>
            </c:spPr>
            <c:extLst>
              <c:ext xmlns:c16="http://schemas.microsoft.com/office/drawing/2014/chart" uri="{C3380CC4-5D6E-409C-BE32-E72D297353CC}">
                <c16:uniqueId val="{00000025-1EB3-6E4F-BA7D-728568F00CF3}"/>
              </c:ext>
            </c:extLst>
          </c:dPt>
          <c:dPt>
            <c:idx val="19"/>
            <c:bubble3D val="0"/>
            <c:spPr>
              <a:noFill/>
              <a:ln w="19050">
                <a:noFill/>
              </a:ln>
              <a:effectLst/>
            </c:spPr>
            <c:extLst>
              <c:ext xmlns:c16="http://schemas.microsoft.com/office/drawing/2014/chart" uri="{C3380CC4-5D6E-409C-BE32-E72D297353CC}">
                <c16:uniqueId val="{00000027-1EB3-6E4F-BA7D-728568F00CF3}"/>
              </c:ext>
            </c:extLst>
          </c:dPt>
          <c:dPt>
            <c:idx val="20"/>
            <c:bubble3D val="0"/>
            <c:spPr>
              <a:noFill/>
              <a:ln w="19050">
                <a:noFill/>
              </a:ln>
              <a:effectLst/>
            </c:spPr>
            <c:extLst>
              <c:ext xmlns:c16="http://schemas.microsoft.com/office/drawing/2014/chart" uri="{C3380CC4-5D6E-409C-BE32-E72D297353CC}">
                <c16:uniqueId val="{00000029-1EB3-6E4F-BA7D-728568F00CF3}"/>
              </c:ext>
            </c:extLst>
          </c:dPt>
          <c:dPt>
            <c:idx val="21"/>
            <c:bubble3D val="0"/>
            <c:spPr>
              <a:noFill/>
              <a:ln w="19050">
                <a:noFill/>
              </a:ln>
              <a:effectLst/>
            </c:spPr>
            <c:extLst>
              <c:ext xmlns:c16="http://schemas.microsoft.com/office/drawing/2014/chart" uri="{C3380CC4-5D6E-409C-BE32-E72D297353CC}">
                <c16:uniqueId val="{0000002B-1EB3-6E4F-BA7D-728568F00C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LSY仪表盘!$G$2:$G$23</c:f>
              <c:numCache>
                <c:formatCode>0.00_);[Red]\(0.00\)</c:formatCode>
                <c:ptCount val="22"/>
                <c:pt idx="4">
                  <c:v>1.7</c:v>
                </c:pt>
                <c:pt idx="8">
                  <c:v>1.9</c:v>
                </c:pt>
                <c:pt idx="12">
                  <c:v>2.1</c:v>
                </c:pt>
                <c:pt idx="16">
                  <c:v>2.2999999999999998</c:v>
                </c:pt>
              </c:numCache>
            </c:numRef>
          </c:cat>
          <c:val>
            <c:numRef>
              <c:f>LSY仪表盘!$H$2:$H$23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2C-1EB3-6E4F-BA7D-728568F00CF3}"/>
            </c:ext>
          </c:extLst>
        </c:ser>
        <c:ser>
          <c:idx val="1"/>
          <c:order val="1"/>
          <c:tx>
            <c:strRef>
              <c:f>LSY仪表盘!$I$1</c:f>
              <c:strCache>
                <c:ptCount val="1"/>
                <c:pt idx="0">
                  <c:v>警示线</c:v>
                </c:pt>
              </c:strCache>
            </c:strRef>
          </c:tx>
          <c:dPt>
            <c:idx val="0"/>
            <c:bubble3D val="0"/>
            <c:spPr>
              <a:gradFill flip="none" rotWithShape="1">
                <a:gsLst>
                  <a:gs pos="4000">
                    <a:srgbClr val="FF0000"/>
                  </a:gs>
                  <a:gs pos="34000">
                    <a:srgbClr val="00B050">
                      <a:alpha val="92000"/>
                    </a:srgbClr>
                  </a:gs>
                </a:gsLst>
                <a:lin ang="0" scaled="0"/>
                <a:tileRect/>
              </a:gradFill>
              <a:ln w="19050">
                <a:solidFill>
                  <a:schemeClr val="lt1"/>
                </a:solidFill>
              </a:ln>
              <a:effectLst/>
            </c:spPr>
            <c:extLst>
              <c:ext xmlns:c16="http://schemas.microsoft.com/office/drawing/2014/chart" uri="{C3380CC4-5D6E-409C-BE32-E72D297353CC}">
                <c16:uniqueId val="{0000002E-1EB3-6E4F-BA7D-728568F00CF3}"/>
              </c:ext>
            </c:extLst>
          </c:dPt>
          <c:dPt>
            <c:idx val="1"/>
            <c:bubble3D val="0"/>
            <c:spPr>
              <a:noFill/>
              <a:ln w="19050">
                <a:noFill/>
              </a:ln>
              <a:effectLst/>
            </c:spPr>
            <c:extLst>
              <c:ext xmlns:c16="http://schemas.microsoft.com/office/drawing/2014/chart" uri="{C3380CC4-5D6E-409C-BE32-E72D297353CC}">
                <c16:uniqueId val="{00000030-1EB3-6E4F-BA7D-728568F00CF3}"/>
              </c:ext>
            </c:extLst>
          </c:dPt>
          <c:dPt>
            <c:idx val="2"/>
            <c:bubble3D val="0"/>
            <c:spPr>
              <a:noFill/>
              <a:ln w="19050">
                <a:noFill/>
              </a:ln>
              <a:effectLst/>
            </c:spPr>
            <c:extLst>
              <c:ext xmlns:c16="http://schemas.microsoft.com/office/drawing/2014/chart" uri="{C3380CC4-5D6E-409C-BE32-E72D297353CC}">
                <c16:uniqueId val="{00000032-1EB3-6E4F-BA7D-728568F00CF3}"/>
              </c:ext>
            </c:extLst>
          </c:dPt>
          <c:dPt>
            <c:idx val="3"/>
            <c:bubble3D val="0"/>
            <c:spPr>
              <a:noFill/>
              <a:ln w="19050">
                <a:noFill/>
              </a:ln>
              <a:effectLst/>
            </c:spPr>
            <c:extLst>
              <c:ext xmlns:c16="http://schemas.microsoft.com/office/drawing/2014/chart" uri="{C3380CC4-5D6E-409C-BE32-E72D297353CC}">
                <c16:uniqueId val="{00000034-1EB3-6E4F-BA7D-728568F00C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1EB3-6E4F-BA7D-728568F00C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1EB3-6E4F-BA7D-728568F00C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1EB3-6E4F-BA7D-728568F00CF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C-1EB3-6E4F-BA7D-728568F00CF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E-1EB3-6E4F-BA7D-728568F00C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0-1EB3-6E4F-BA7D-728568F00CF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2-1EB3-6E4F-BA7D-728568F00CF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4-1EB3-6E4F-BA7D-728568F00CF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6-1EB3-6E4F-BA7D-728568F00CF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8-1EB3-6E4F-BA7D-728568F00CF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A-1EB3-6E4F-BA7D-728568F00CF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C-1EB3-6E4F-BA7D-728568F00CF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E-1EB3-6E4F-BA7D-728568F00CF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0-1EB3-6E4F-BA7D-728568F00CF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2-1EB3-6E4F-BA7D-728568F00CF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4-1EB3-6E4F-BA7D-728568F00CF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6-1EB3-6E4F-BA7D-728568F00CF3}"/>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8-1EB3-6E4F-BA7D-728568F00CF3}"/>
              </c:ext>
            </c:extLst>
          </c:dPt>
          <c:cat>
            <c:numRef>
              <c:f>LSY仪表盘!$G$2:$G$23</c:f>
              <c:numCache>
                <c:formatCode>0.00_);[Red]\(0.00\)</c:formatCode>
                <c:ptCount val="22"/>
                <c:pt idx="4">
                  <c:v>1.7</c:v>
                </c:pt>
                <c:pt idx="8">
                  <c:v>1.9</c:v>
                </c:pt>
                <c:pt idx="12">
                  <c:v>2.1</c:v>
                </c:pt>
                <c:pt idx="16">
                  <c:v>2.2999999999999998</c:v>
                </c:pt>
              </c:numCache>
            </c:numRef>
          </c:cat>
          <c:val>
            <c:numRef>
              <c:f>LSY仪表盘!$I$2:$I$23</c:f>
              <c:numCache>
                <c:formatCode>General</c:formatCode>
                <c:ptCount val="22"/>
                <c:pt idx="0">
                  <c:v>270</c:v>
                </c:pt>
                <c:pt idx="1">
                  <c:v>18</c:v>
                </c:pt>
                <c:pt idx="2">
                  <c:v>54</c:v>
                </c:pt>
                <c:pt idx="3">
                  <c:v>18</c:v>
                </c:pt>
              </c:numCache>
            </c:numRef>
          </c:val>
          <c:extLst>
            <c:ext xmlns:c16="http://schemas.microsoft.com/office/drawing/2014/chart" uri="{C3380CC4-5D6E-409C-BE32-E72D297353CC}">
              <c16:uniqueId val="{00000059-1EB3-6E4F-BA7D-728568F00CF3}"/>
            </c:ext>
          </c:extLst>
        </c:ser>
        <c:ser>
          <c:idx val="2"/>
          <c:order val="2"/>
          <c:tx>
            <c:strRef>
              <c:f>LSY仪表盘!$J$1</c:f>
              <c:strCache>
                <c:ptCount val="1"/>
                <c:pt idx="0">
                  <c:v>外圈</c:v>
                </c:pt>
              </c:strCache>
            </c:strRef>
          </c:tx>
          <c:spPr>
            <a:solidFill>
              <a:schemeClr val="bg1">
                <a:lumMod val="95000"/>
              </a:schemeClr>
            </a:solidFill>
            <a:ln>
              <a:solidFill>
                <a:schemeClr val="bg1"/>
              </a:solidFill>
            </a:ln>
          </c:spPr>
          <c:explosion val="1"/>
          <c:dPt>
            <c:idx val="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B-1EB3-6E4F-BA7D-728568F00CF3}"/>
              </c:ext>
            </c:extLst>
          </c:dPt>
          <c:dPt>
            <c:idx val="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D-1EB3-6E4F-BA7D-728568F00CF3}"/>
              </c:ext>
            </c:extLst>
          </c:dPt>
          <c:dPt>
            <c:idx val="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F-1EB3-6E4F-BA7D-728568F00CF3}"/>
              </c:ext>
            </c:extLst>
          </c:dPt>
          <c:dPt>
            <c:idx val="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1-1EB3-6E4F-BA7D-728568F00CF3}"/>
              </c:ext>
            </c:extLst>
          </c:dPt>
          <c:dPt>
            <c:idx val="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3-1EB3-6E4F-BA7D-728568F00CF3}"/>
              </c:ext>
            </c:extLst>
          </c:dPt>
          <c:dPt>
            <c:idx val="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5-1EB3-6E4F-BA7D-728568F00CF3}"/>
              </c:ext>
            </c:extLst>
          </c:dPt>
          <c:dPt>
            <c:idx val="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7-1EB3-6E4F-BA7D-728568F00CF3}"/>
              </c:ext>
            </c:extLst>
          </c:dPt>
          <c:dPt>
            <c:idx val="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9-1EB3-6E4F-BA7D-728568F00CF3}"/>
              </c:ext>
            </c:extLst>
          </c:dPt>
          <c:dPt>
            <c:idx val="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B-1EB3-6E4F-BA7D-728568F00CF3}"/>
              </c:ext>
            </c:extLst>
          </c:dPt>
          <c:dPt>
            <c:idx val="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D-1EB3-6E4F-BA7D-728568F00CF3}"/>
              </c:ext>
            </c:extLst>
          </c:dPt>
          <c:dPt>
            <c:idx val="1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F-1EB3-6E4F-BA7D-728568F00CF3}"/>
              </c:ext>
            </c:extLst>
          </c:dPt>
          <c:dPt>
            <c:idx val="1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1-1EB3-6E4F-BA7D-728568F00CF3}"/>
              </c:ext>
            </c:extLst>
          </c:dPt>
          <c:dPt>
            <c:idx val="1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3-1EB3-6E4F-BA7D-728568F00CF3}"/>
              </c:ext>
            </c:extLst>
          </c:dPt>
          <c:dPt>
            <c:idx val="1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5-1EB3-6E4F-BA7D-728568F00CF3}"/>
              </c:ext>
            </c:extLst>
          </c:dPt>
          <c:dPt>
            <c:idx val="1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7-1EB3-6E4F-BA7D-728568F00CF3}"/>
              </c:ext>
            </c:extLst>
          </c:dPt>
          <c:dPt>
            <c:idx val="1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9-1EB3-6E4F-BA7D-728568F00CF3}"/>
              </c:ext>
            </c:extLst>
          </c:dPt>
          <c:dPt>
            <c:idx val="1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B-1EB3-6E4F-BA7D-728568F00CF3}"/>
              </c:ext>
            </c:extLst>
          </c:dPt>
          <c:dPt>
            <c:idx val="1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D-1EB3-6E4F-BA7D-728568F00CF3}"/>
              </c:ext>
            </c:extLst>
          </c:dPt>
          <c:dPt>
            <c:idx val="1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F-1EB3-6E4F-BA7D-728568F00CF3}"/>
              </c:ext>
            </c:extLst>
          </c:dPt>
          <c:dPt>
            <c:idx val="1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1-1EB3-6E4F-BA7D-728568F00CF3}"/>
              </c:ext>
            </c:extLst>
          </c:dPt>
          <c:dPt>
            <c:idx val="2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3-1EB3-6E4F-BA7D-728568F00CF3}"/>
              </c:ext>
            </c:extLst>
          </c:dPt>
          <c:dPt>
            <c:idx val="21"/>
            <c:bubble3D val="0"/>
            <c:spPr>
              <a:noFill/>
              <a:ln w="19050">
                <a:noFill/>
              </a:ln>
              <a:effectLst/>
            </c:spPr>
            <c:extLst>
              <c:ext xmlns:c16="http://schemas.microsoft.com/office/drawing/2014/chart" uri="{C3380CC4-5D6E-409C-BE32-E72D297353CC}">
                <c16:uniqueId val="{00000085-1EB3-6E4F-BA7D-728568F00CF3}"/>
              </c:ext>
            </c:extLst>
          </c:dPt>
          <c:cat>
            <c:numRef>
              <c:f>LSY仪表盘!$G$2:$G$23</c:f>
              <c:numCache>
                <c:formatCode>0.00_);[Red]\(0.00\)</c:formatCode>
                <c:ptCount val="22"/>
                <c:pt idx="4">
                  <c:v>1.7</c:v>
                </c:pt>
                <c:pt idx="8">
                  <c:v>1.9</c:v>
                </c:pt>
                <c:pt idx="12">
                  <c:v>2.1</c:v>
                </c:pt>
                <c:pt idx="16">
                  <c:v>2.2999999999999998</c:v>
                </c:pt>
              </c:numCache>
            </c:numRef>
          </c:cat>
          <c:val>
            <c:numRef>
              <c:f>LSY仪表盘!$J$2:$J$23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86-1EB3-6E4F-BA7D-728568F00CF3}"/>
            </c:ext>
          </c:extLst>
        </c:ser>
        <c:dLbls>
          <c:showLegendKey val="0"/>
          <c:showVal val="0"/>
          <c:showCatName val="0"/>
          <c:showSerName val="0"/>
          <c:showPercent val="0"/>
          <c:showBubbleSize val="0"/>
          <c:showLeaderLines val="1"/>
        </c:dLbls>
        <c:firstSliceAng val="22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noFill/>
              <a:ln w="19050">
                <a:noFill/>
              </a:ln>
              <a:effectLst/>
            </c:spPr>
            <c:extLst>
              <c:ext xmlns:c16="http://schemas.microsoft.com/office/drawing/2014/chart" uri="{C3380CC4-5D6E-409C-BE32-E72D297353CC}">
                <c16:uniqueId val="{00000001-CD4E-9A49-A633-56AFBEBD53C3}"/>
              </c:ext>
            </c:extLst>
          </c:dPt>
          <c:dPt>
            <c:idx val="1"/>
            <c:bubble3D val="0"/>
            <c:spPr>
              <a:solidFill>
                <a:srgbClr val="FF0000"/>
              </a:solidFill>
              <a:ln w="15875" cmpd="dbl">
                <a:solidFill>
                  <a:srgbClr val="FFFF00"/>
                </a:solidFill>
              </a:ln>
              <a:effectLst/>
            </c:spPr>
            <c:extLst>
              <c:ext xmlns:c16="http://schemas.microsoft.com/office/drawing/2014/chart" uri="{C3380CC4-5D6E-409C-BE32-E72D297353CC}">
                <c16:uniqueId val="{00000003-CD4E-9A49-A633-56AFBEBD53C3}"/>
              </c:ext>
            </c:extLst>
          </c:dPt>
          <c:dPt>
            <c:idx val="2"/>
            <c:bubble3D val="0"/>
            <c:spPr>
              <a:noFill/>
              <a:ln w="19050">
                <a:noFill/>
              </a:ln>
              <a:effectLst/>
            </c:spPr>
            <c:extLst>
              <c:ext xmlns:c16="http://schemas.microsoft.com/office/drawing/2014/chart" uri="{C3380CC4-5D6E-409C-BE32-E72D297353CC}">
                <c16:uniqueId val="{00000005-CD4E-9A49-A633-56AFBEBD53C3}"/>
              </c:ext>
            </c:extLst>
          </c:dPt>
          <c:val>
            <c:numRef>
              <c:f>窝均断奶!$M$2:$M$4</c:f>
              <c:numCache>
                <c:formatCode>General</c:formatCode>
                <c:ptCount val="3"/>
                <c:pt idx="0">
                  <c:v>57.469539999999476</c:v>
                </c:pt>
                <c:pt idx="1">
                  <c:v>2</c:v>
                </c:pt>
                <c:pt idx="2">
                  <c:v>210.53046000000052</c:v>
                </c:pt>
              </c:numCache>
            </c:numRef>
          </c:val>
          <c:extLst>
            <c:ext xmlns:c16="http://schemas.microsoft.com/office/drawing/2014/chart" uri="{C3380CC4-5D6E-409C-BE32-E72D297353CC}">
              <c16:uniqueId val="{00000006-CD4E-9A49-A633-56AFBEBD53C3}"/>
            </c:ext>
          </c:extLst>
        </c:ser>
        <c:dLbls>
          <c:showLegendKey val="0"/>
          <c:showVal val="0"/>
          <c:showCatName val="0"/>
          <c:showSerName val="0"/>
          <c:showPercent val="0"/>
          <c:showBubbleSize val="0"/>
          <c:showLeaderLines val="1"/>
        </c:dLbls>
        <c:firstSliceAng val="225"/>
        <c:holeSize val="1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窝均断奶!$H$1</c:f>
              <c:strCache>
                <c:ptCount val="1"/>
                <c:pt idx="0">
                  <c:v>内圈</c:v>
                </c:pt>
              </c:strCache>
            </c:strRef>
          </c:tx>
          <c:spPr>
            <a:noFill/>
            <a:ln>
              <a:noFill/>
            </a:ln>
          </c:spPr>
          <c:dPt>
            <c:idx val="0"/>
            <c:bubble3D val="0"/>
            <c:spPr>
              <a:noFill/>
              <a:ln w="19050">
                <a:noFill/>
              </a:ln>
              <a:effectLst/>
            </c:spPr>
            <c:extLst>
              <c:ext xmlns:c16="http://schemas.microsoft.com/office/drawing/2014/chart" uri="{C3380CC4-5D6E-409C-BE32-E72D297353CC}">
                <c16:uniqueId val="{00000001-834C-EE48-871C-2C9133AD004B}"/>
              </c:ext>
            </c:extLst>
          </c:dPt>
          <c:dPt>
            <c:idx val="1"/>
            <c:bubble3D val="0"/>
            <c:spPr>
              <a:noFill/>
              <a:ln w="19050">
                <a:noFill/>
              </a:ln>
              <a:effectLst/>
            </c:spPr>
            <c:extLst>
              <c:ext xmlns:c16="http://schemas.microsoft.com/office/drawing/2014/chart" uri="{C3380CC4-5D6E-409C-BE32-E72D297353CC}">
                <c16:uniqueId val="{00000003-834C-EE48-871C-2C9133AD004B}"/>
              </c:ext>
            </c:extLst>
          </c:dPt>
          <c:dPt>
            <c:idx val="2"/>
            <c:bubble3D val="0"/>
            <c:spPr>
              <a:noFill/>
              <a:ln w="19050">
                <a:noFill/>
              </a:ln>
              <a:effectLst/>
            </c:spPr>
            <c:extLst>
              <c:ext xmlns:c16="http://schemas.microsoft.com/office/drawing/2014/chart" uri="{C3380CC4-5D6E-409C-BE32-E72D297353CC}">
                <c16:uniqueId val="{00000005-834C-EE48-871C-2C9133AD004B}"/>
              </c:ext>
            </c:extLst>
          </c:dPt>
          <c:dPt>
            <c:idx val="3"/>
            <c:bubble3D val="0"/>
            <c:spPr>
              <a:noFill/>
              <a:ln w="19050">
                <a:noFill/>
              </a:ln>
              <a:effectLst/>
            </c:spPr>
            <c:extLst>
              <c:ext xmlns:c16="http://schemas.microsoft.com/office/drawing/2014/chart" uri="{C3380CC4-5D6E-409C-BE32-E72D297353CC}">
                <c16:uniqueId val="{00000007-834C-EE48-871C-2C9133AD004B}"/>
              </c:ext>
            </c:extLst>
          </c:dPt>
          <c:dPt>
            <c:idx val="4"/>
            <c:bubble3D val="0"/>
            <c:spPr>
              <a:noFill/>
              <a:ln w="19050">
                <a:noFill/>
              </a:ln>
              <a:effectLst/>
            </c:spPr>
            <c:extLst>
              <c:ext xmlns:c16="http://schemas.microsoft.com/office/drawing/2014/chart" uri="{C3380CC4-5D6E-409C-BE32-E72D297353CC}">
                <c16:uniqueId val="{00000009-834C-EE48-871C-2C9133AD004B}"/>
              </c:ext>
            </c:extLst>
          </c:dPt>
          <c:dPt>
            <c:idx val="5"/>
            <c:bubble3D val="0"/>
            <c:spPr>
              <a:noFill/>
              <a:ln w="19050">
                <a:noFill/>
              </a:ln>
              <a:effectLst/>
            </c:spPr>
            <c:extLst>
              <c:ext xmlns:c16="http://schemas.microsoft.com/office/drawing/2014/chart" uri="{C3380CC4-5D6E-409C-BE32-E72D297353CC}">
                <c16:uniqueId val="{0000000B-834C-EE48-871C-2C9133AD004B}"/>
              </c:ext>
            </c:extLst>
          </c:dPt>
          <c:dPt>
            <c:idx val="6"/>
            <c:bubble3D val="0"/>
            <c:spPr>
              <a:noFill/>
              <a:ln w="19050">
                <a:noFill/>
              </a:ln>
              <a:effectLst/>
            </c:spPr>
            <c:extLst>
              <c:ext xmlns:c16="http://schemas.microsoft.com/office/drawing/2014/chart" uri="{C3380CC4-5D6E-409C-BE32-E72D297353CC}">
                <c16:uniqueId val="{0000000D-834C-EE48-871C-2C9133AD004B}"/>
              </c:ext>
            </c:extLst>
          </c:dPt>
          <c:dPt>
            <c:idx val="7"/>
            <c:bubble3D val="0"/>
            <c:spPr>
              <a:noFill/>
              <a:ln w="19050">
                <a:noFill/>
              </a:ln>
              <a:effectLst/>
            </c:spPr>
            <c:extLst>
              <c:ext xmlns:c16="http://schemas.microsoft.com/office/drawing/2014/chart" uri="{C3380CC4-5D6E-409C-BE32-E72D297353CC}">
                <c16:uniqueId val="{0000000F-834C-EE48-871C-2C9133AD004B}"/>
              </c:ext>
            </c:extLst>
          </c:dPt>
          <c:dPt>
            <c:idx val="8"/>
            <c:bubble3D val="0"/>
            <c:spPr>
              <a:noFill/>
              <a:ln w="19050">
                <a:noFill/>
              </a:ln>
              <a:effectLst/>
            </c:spPr>
            <c:extLst>
              <c:ext xmlns:c16="http://schemas.microsoft.com/office/drawing/2014/chart" uri="{C3380CC4-5D6E-409C-BE32-E72D297353CC}">
                <c16:uniqueId val="{00000011-834C-EE48-871C-2C9133AD004B}"/>
              </c:ext>
            </c:extLst>
          </c:dPt>
          <c:dPt>
            <c:idx val="9"/>
            <c:bubble3D val="0"/>
            <c:spPr>
              <a:noFill/>
              <a:ln w="19050">
                <a:noFill/>
              </a:ln>
              <a:effectLst/>
            </c:spPr>
            <c:extLst>
              <c:ext xmlns:c16="http://schemas.microsoft.com/office/drawing/2014/chart" uri="{C3380CC4-5D6E-409C-BE32-E72D297353CC}">
                <c16:uniqueId val="{00000013-834C-EE48-871C-2C9133AD004B}"/>
              </c:ext>
            </c:extLst>
          </c:dPt>
          <c:dPt>
            <c:idx val="10"/>
            <c:bubble3D val="0"/>
            <c:spPr>
              <a:noFill/>
              <a:ln w="19050">
                <a:noFill/>
              </a:ln>
              <a:effectLst/>
            </c:spPr>
            <c:extLst>
              <c:ext xmlns:c16="http://schemas.microsoft.com/office/drawing/2014/chart" uri="{C3380CC4-5D6E-409C-BE32-E72D297353CC}">
                <c16:uniqueId val="{00000015-834C-EE48-871C-2C9133AD004B}"/>
              </c:ext>
            </c:extLst>
          </c:dPt>
          <c:dPt>
            <c:idx val="11"/>
            <c:bubble3D val="0"/>
            <c:spPr>
              <a:noFill/>
              <a:ln w="19050">
                <a:noFill/>
              </a:ln>
              <a:effectLst/>
            </c:spPr>
            <c:extLst>
              <c:ext xmlns:c16="http://schemas.microsoft.com/office/drawing/2014/chart" uri="{C3380CC4-5D6E-409C-BE32-E72D297353CC}">
                <c16:uniqueId val="{00000017-834C-EE48-871C-2C9133AD004B}"/>
              </c:ext>
            </c:extLst>
          </c:dPt>
          <c:dPt>
            <c:idx val="12"/>
            <c:bubble3D val="0"/>
            <c:spPr>
              <a:noFill/>
              <a:ln w="19050">
                <a:noFill/>
              </a:ln>
              <a:effectLst/>
            </c:spPr>
            <c:extLst>
              <c:ext xmlns:c16="http://schemas.microsoft.com/office/drawing/2014/chart" uri="{C3380CC4-5D6E-409C-BE32-E72D297353CC}">
                <c16:uniqueId val="{00000019-834C-EE48-871C-2C9133AD004B}"/>
              </c:ext>
            </c:extLst>
          </c:dPt>
          <c:dPt>
            <c:idx val="13"/>
            <c:bubble3D val="0"/>
            <c:spPr>
              <a:noFill/>
              <a:ln w="19050">
                <a:noFill/>
              </a:ln>
              <a:effectLst/>
            </c:spPr>
            <c:extLst>
              <c:ext xmlns:c16="http://schemas.microsoft.com/office/drawing/2014/chart" uri="{C3380CC4-5D6E-409C-BE32-E72D297353CC}">
                <c16:uniqueId val="{0000001B-834C-EE48-871C-2C9133AD004B}"/>
              </c:ext>
            </c:extLst>
          </c:dPt>
          <c:dPt>
            <c:idx val="14"/>
            <c:bubble3D val="0"/>
            <c:spPr>
              <a:noFill/>
              <a:ln w="19050">
                <a:noFill/>
              </a:ln>
              <a:effectLst/>
            </c:spPr>
            <c:extLst>
              <c:ext xmlns:c16="http://schemas.microsoft.com/office/drawing/2014/chart" uri="{C3380CC4-5D6E-409C-BE32-E72D297353CC}">
                <c16:uniqueId val="{0000001D-834C-EE48-871C-2C9133AD004B}"/>
              </c:ext>
            </c:extLst>
          </c:dPt>
          <c:dPt>
            <c:idx val="15"/>
            <c:bubble3D val="0"/>
            <c:spPr>
              <a:noFill/>
              <a:ln w="19050">
                <a:noFill/>
              </a:ln>
              <a:effectLst/>
            </c:spPr>
            <c:extLst>
              <c:ext xmlns:c16="http://schemas.microsoft.com/office/drawing/2014/chart" uri="{C3380CC4-5D6E-409C-BE32-E72D297353CC}">
                <c16:uniqueId val="{0000001F-834C-EE48-871C-2C9133AD004B}"/>
              </c:ext>
            </c:extLst>
          </c:dPt>
          <c:dPt>
            <c:idx val="16"/>
            <c:bubble3D val="0"/>
            <c:spPr>
              <a:noFill/>
              <a:ln w="19050">
                <a:noFill/>
              </a:ln>
              <a:effectLst/>
            </c:spPr>
            <c:extLst>
              <c:ext xmlns:c16="http://schemas.microsoft.com/office/drawing/2014/chart" uri="{C3380CC4-5D6E-409C-BE32-E72D297353CC}">
                <c16:uniqueId val="{00000021-834C-EE48-871C-2C9133AD004B}"/>
              </c:ext>
            </c:extLst>
          </c:dPt>
          <c:dPt>
            <c:idx val="17"/>
            <c:bubble3D val="0"/>
            <c:spPr>
              <a:noFill/>
              <a:ln w="19050">
                <a:noFill/>
              </a:ln>
              <a:effectLst/>
            </c:spPr>
            <c:extLst>
              <c:ext xmlns:c16="http://schemas.microsoft.com/office/drawing/2014/chart" uri="{C3380CC4-5D6E-409C-BE32-E72D297353CC}">
                <c16:uniqueId val="{00000023-834C-EE48-871C-2C9133AD004B}"/>
              </c:ext>
            </c:extLst>
          </c:dPt>
          <c:dPt>
            <c:idx val="18"/>
            <c:bubble3D val="0"/>
            <c:spPr>
              <a:noFill/>
              <a:ln w="19050">
                <a:noFill/>
              </a:ln>
              <a:effectLst/>
            </c:spPr>
            <c:extLst>
              <c:ext xmlns:c16="http://schemas.microsoft.com/office/drawing/2014/chart" uri="{C3380CC4-5D6E-409C-BE32-E72D297353CC}">
                <c16:uniqueId val="{00000025-834C-EE48-871C-2C9133AD004B}"/>
              </c:ext>
            </c:extLst>
          </c:dPt>
          <c:dPt>
            <c:idx val="19"/>
            <c:bubble3D val="0"/>
            <c:spPr>
              <a:noFill/>
              <a:ln w="19050">
                <a:noFill/>
              </a:ln>
              <a:effectLst/>
            </c:spPr>
            <c:extLst>
              <c:ext xmlns:c16="http://schemas.microsoft.com/office/drawing/2014/chart" uri="{C3380CC4-5D6E-409C-BE32-E72D297353CC}">
                <c16:uniqueId val="{00000027-834C-EE48-871C-2C9133AD004B}"/>
              </c:ext>
            </c:extLst>
          </c:dPt>
          <c:dPt>
            <c:idx val="20"/>
            <c:bubble3D val="0"/>
            <c:spPr>
              <a:noFill/>
              <a:ln w="19050">
                <a:noFill/>
              </a:ln>
              <a:effectLst/>
            </c:spPr>
            <c:extLst>
              <c:ext xmlns:c16="http://schemas.microsoft.com/office/drawing/2014/chart" uri="{C3380CC4-5D6E-409C-BE32-E72D297353CC}">
                <c16:uniqueId val="{00000029-834C-EE48-871C-2C9133AD004B}"/>
              </c:ext>
            </c:extLst>
          </c:dPt>
          <c:dPt>
            <c:idx val="21"/>
            <c:bubble3D val="0"/>
            <c:spPr>
              <a:noFill/>
              <a:ln w="19050">
                <a:noFill/>
              </a:ln>
              <a:effectLst/>
            </c:spPr>
            <c:extLst>
              <c:ext xmlns:c16="http://schemas.microsoft.com/office/drawing/2014/chart" uri="{C3380CC4-5D6E-409C-BE32-E72D297353CC}">
                <c16:uniqueId val="{0000002B-834C-EE48-871C-2C9133AD004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窝均断奶!$G$2:$G$23</c:f>
              <c:numCache>
                <c:formatCode>0_);[Red]\(0\)</c:formatCode>
                <c:ptCount val="22"/>
                <c:pt idx="4">
                  <c:v>8</c:v>
                </c:pt>
                <c:pt idx="8">
                  <c:v>11</c:v>
                </c:pt>
                <c:pt idx="12">
                  <c:v>14</c:v>
                </c:pt>
                <c:pt idx="16">
                  <c:v>17</c:v>
                </c:pt>
              </c:numCache>
            </c:numRef>
          </c:cat>
          <c:val>
            <c:numRef>
              <c:f>窝均断奶!$H$2:$H$23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2C-834C-EE48-871C-2C9133AD004B}"/>
            </c:ext>
          </c:extLst>
        </c:ser>
        <c:ser>
          <c:idx val="1"/>
          <c:order val="1"/>
          <c:tx>
            <c:strRef>
              <c:f>窝均断奶!$I$1</c:f>
              <c:strCache>
                <c:ptCount val="1"/>
                <c:pt idx="0">
                  <c:v>警示线</c:v>
                </c:pt>
              </c:strCache>
            </c:strRef>
          </c:tx>
          <c:dPt>
            <c:idx val="0"/>
            <c:bubble3D val="0"/>
            <c:spPr>
              <a:gradFill flip="none" rotWithShape="1">
                <a:gsLst>
                  <a:gs pos="4000">
                    <a:srgbClr val="FF0000"/>
                  </a:gs>
                  <a:gs pos="34000">
                    <a:srgbClr val="00B050">
                      <a:alpha val="92000"/>
                    </a:srgbClr>
                  </a:gs>
                </a:gsLst>
                <a:lin ang="0" scaled="0"/>
                <a:tileRect/>
              </a:gradFill>
              <a:ln w="19050">
                <a:solidFill>
                  <a:schemeClr val="lt1"/>
                </a:solidFill>
              </a:ln>
              <a:effectLst/>
            </c:spPr>
            <c:extLst>
              <c:ext xmlns:c16="http://schemas.microsoft.com/office/drawing/2014/chart" uri="{C3380CC4-5D6E-409C-BE32-E72D297353CC}">
                <c16:uniqueId val="{0000002E-834C-EE48-871C-2C9133AD004B}"/>
              </c:ext>
            </c:extLst>
          </c:dPt>
          <c:dPt>
            <c:idx val="1"/>
            <c:bubble3D val="0"/>
            <c:spPr>
              <a:noFill/>
              <a:ln w="19050">
                <a:noFill/>
              </a:ln>
              <a:effectLst/>
            </c:spPr>
            <c:extLst>
              <c:ext xmlns:c16="http://schemas.microsoft.com/office/drawing/2014/chart" uri="{C3380CC4-5D6E-409C-BE32-E72D297353CC}">
                <c16:uniqueId val="{00000030-834C-EE48-871C-2C9133AD004B}"/>
              </c:ext>
            </c:extLst>
          </c:dPt>
          <c:dPt>
            <c:idx val="2"/>
            <c:bubble3D val="0"/>
            <c:spPr>
              <a:noFill/>
              <a:ln w="19050">
                <a:noFill/>
              </a:ln>
              <a:effectLst/>
            </c:spPr>
            <c:extLst>
              <c:ext xmlns:c16="http://schemas.microsoft.com/office/drawing/2014/chart" uri="{C3380CC4-5D6E-409C-BE32-E72D297353CC}">
                <c16:uniqueId val="{00000032-834C-EE48-871C-2C9133AD004B}"/>
              </c:ext>
            </c:extLst>
          </c:dPt>
          <c:dPt>
            <c:idx val="3"/>
            <c:bubble3D val="0"/>
            <c:spPr>
              <a:noFill/>
              <a:ln w="19050">
                <a:noFill/>
              </a:ln>
              <a:effectLst/>
            </c:spPr>
            <c:extLst>
              <c:ext xmlns:c16="http://schemas.microsoft.com/office/drawing/2014/chart" uri="{C3380CC4-5D6E-409C-BE32-E72D297353CC}">
                <c16:uniqueId val="{00000034-834C-EE48-871C-2C9133AD00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834C-EE48-871C-2C9133AD00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834C-EE48-871C-2C9133AD004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834C-EE48-871C-2C9133AD004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C-834C-EE48-871C-2C9133AD004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E-834C-EE48-871C-2C9133AD004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0-834C-EE48-871C-2C9133AD004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2-834C-EE48-871C-2C9133AD004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4-834C-EE48-871C-2C9133AD004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6-834C-EE48-871C-2C9133AD004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8-834C-EE48-871C-2C9133AD004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A-834C-EE48-871C-2C9133AD004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C-834C-EE48-871C-2C9133AD004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E-834C-EE48-871C-2C9133AD004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0-834C-EE48-871C-2C9133AD004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2-834C-EE48-871C-2C9133AD004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4-834C-EE48-871C-2C9133AD004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6-834C-EE48-871C-2C9133AD004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8-834C-EE48-871C-2C9133AD004B}"/>
              </c:ext>
            </c:extLst>
          </c:dPt>
          <c:cat>
            <c:numRef>
              <c:f>窝均断奶!$G$2:$G$23</c:f>
              <c:numCache>
                <c:formatCode>0_);[Red]\(0\)</c:formatCode>
                <c:ptCount val="22"/>
                <c:pt idx="4">
                  <c:v>8</c:v>
                </c:pt>
                <c:pt idx="8">
                  <c:v>11</c:v>
                </c:pt>
                <c:pt idx="12">
                  <c:v>14</c:v>
                </c:pt>
                <c:pt idx="16">
                  <c:v>17</c:v>
                </c:pt>
              </c:numCache>
            </c:numRef>
          </c:cat>
          <c:val>
            <c:numRef>
              <c:f>窝均断奶!$I$2:$I$23</c:f>
              <c:numCache>
                <c:formatCode>General</c:formatCode>
                <c:ptCount val="22"/>
                <c:pt idx="0">
                  <c:v>270</c:v>
                </c:pt>
                <c:pt idx="1">
                  <c:v>18</c:v>
                </c:pt>
                <c:pt idx="2">
                  <c:v>54</c:v>
                </c:pt>
                <c:pt idx="3">
                  <c:v>18</c:v>
                </c:pt>
              </c:numCache>
            </c:numRef>
          </c:val>
          <c:extLst>
            <c:ext xmlns:c16="http://schemas.microsoft.com/office/drawing/2014/chart" uri="{C3380CC4-5D6E-409C-BE32-E72D297353CC}">
              <c16:uniqueId val="{00000059-834C-EE48-871C-2C9133AD004B}"/>
            </c:ext>
          </c:extLst>
        </c:ser>
        <c:ser>
          <c:idx val="2"/>
          <c:order val="2"/>
          <c:tx>
            <c:strRef>
              <c:f>窝均断奶!$J$1</c:f>
              <c:strCache>
                <c:ptCount val="1"/>
                <c:pt idx="0">
                  <c:v>外圈</c:v>
                </c:pt>
              </c:strCache>
            </c:strRef>
          </c:tx>
          <c:spPr>
            <a:solidFill>
              <a:schemeClr val="bg1">
                <a:lumMod val="95000"/>
              </a:schemeClr>
            </a:solidFill>
            <a:ln>
              <a:solidFill>
                <a:schemeClr val="bg1"/>
              </a:solidFill>
            </a:ln>
          </c:spPr>
          <c:explosion val="1"/>
          <c:dPt>
            <c:idx val="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B-834C-EE48-871C-2C9133AD004B}"/>
              </c:ext>
            </c:extLst>
          </c:dPt>
          <c:dPt>
            <c:idx val="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D-834C-EE48-871C-2C9133AD004B}"/>
              </c:ext>
            </c:extLst>
          </c:dPt>
          <c:dPt>
            <c:idx val="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F-834C-EE48-871C-2C9133AD004B}"/>
              </c:ext>
            </c:extLst>
          </c:dPt>
          <c:dPt>
            <c:idx val="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1-834C-EE48-871C-2C9133AD004B}"/>
              </c:ext>
            </c:extLst>
          </c:dPt>
          <c:dPt>
            <c:idx val="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3-834C-EE48-871C-2C9133AD004B}"/>
              </c:ext>
            </c:extLst>
          </c:dPt>
          <c:dPt>
            <c:idx val="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5-834C-EE48-871C-2C9133AD004B}"/>
              </c:ext>
            </c:extLst>
          </c:dPt>
          <c:dPt>
            <c:idx val="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7-834C-EE48-871C-2C9133AD004B}"/>
              </c:ext>
            </c:extLst>
          </c:dPt>
          <c:dPt>
            <c:idx val="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9-834C-EE48-871C-2C9133AD004B}"/>
              </c:ext>
            </c:extLst>
          </c:dPt>
          <c:dPt>
            <c:idx val="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B-834C-EE48-871C-2C9133AD004B}"/>
              </c:ext>
            </c:extLst>
          </c:dPt>
          <c:dPt>
            <c:idx val="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D-834C-EE48-871C-2C9133AD004B}"/>
              </c:ext>
            </c:extLst>
          </c:dPt>
          <c:dPt>
            <c:idx val="1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F-834C-EE48-871C-2C9133AD004B}"/>
              </c:ext>
            </c:extLst>
          </c:dPt>
          <c:dPt>
            <c:idx val="1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1-834C-EE48-871C-2C9133AD004B}"/>
              </c:ext>
            </c:extLst>
          </c:dPt>
          <c:dPt>
            <c:idx val="1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3-834C-EE48-871C-2C9133AD004B}"/>
              </c:ext>
            </c:extLst>
          </c:dPt>
          <c:dPt>
            <c:idx val="1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5-834C-EE48-871C-2C9133AD004B}"/>
              </c:ext>
            </c:extLst>
          </c:dPt>
          <c:dPt>
            <c:idx val="1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7-834C-EE48-871C-2C9133AD004B}"/>
              </c:ext>
            </c:extLst>
          </c:dPt>
          <c:dPt>
            <c:idx val="1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9-834C-EE48-871C-2C9133AD004B}"/>
              </c:ext>
            </c:extLst>
          </c:dPt>
          <c:dPt>
            <c:idx val="1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B-834C-EE48-871C-2C9133AD004B}"/>
              </c:ext>
            </c:extLst>
          </c:dPt>
          <c:dPt>
            <c:idx val="1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D-834C-EE48-871C-2C9133AD004B}"/>
              </c:ext>
            </c:extLst>
          </c:dPt>
          <c:dPt>
            <c:idx val="1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F-834C-EE48-871C-2C9133AD004B}"/>
              </c:ext>
            </c:extLst>
          </c:dPt>
          <c:dPt>
            <c:idx val="1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1-834C-EE48-871C-2C9133AD004B}"/>
              </c:ext>
            </c:extLst>
          </c:dPt>
          <c:dPt>
            <c:idx val="2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3-834C-EE48-871C-2C9133AD004B}"/>
              </c:ext>
            </c:extLst>
          </c:dPt>
          <c:dPt>
            <c:idx val="21"/>
            <c:bubble3D val="0"/>
            <c:spPr>
              <a:noFill/>
              <a:ln w="19050">
                <a:noFill/>
              </a:ln>
              <a:effectLst/>
            </c:spPr>
            <c:extLst>
              <c:ext xmlns:c16="http://schemas.microsoft.com/office/drawing/2014/chart" uri="{C3380CC4-5D6E-409C-BE32-E72D297353CC}">
                <c16:uniqueId val="{00000085-834C-EE48-871C-2C9133AD004B}"/>
              </c:ext>
            </c:extLst>
          </c:dPt>
          <c:cat>
            <c:numRef>
              <c:f>窝均断奶!$G$2:$G$23</c:f>
              <c:numCache>
                <c:formatCode>0_);[Red]\(0\)</c:formatCode>
                <c:ptCount val="22"/>
                <c:pt idx="4">
                  <c:v>8</c:v>
                </c:pt>
                <c:pt idx="8">
                  <c:v>11</c:v>
                </c:pt>
                <c:pt idx="12">
                  <c:v>14</c:v>
                </c:pt>
                <c:pt idx="16">
                  <c:v>17</c:v>
                </c:pt>
              </c:numCache>
            </c:numRef>
          </c:cat>
          <c:val>
            <c:numRef>
              <c:f>窝均断奶!$J$2:$J$23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86-834C-EE48-871C-2C9133AD004B}"/>
            </c:ext>
          </c:extLst>
        </c:ser>
        <c:dLbls>
          <c:showLegendKey val="0"/>
          <c:showVal val="0"/>
          <c:showCatName val="0"/>
          <c:showSerName val="0"/>
          <c:showPercent val="0"/>
          <c:showBubbleSize val="0"/>
          <c:showLeaderLines val="1"/>
        </c:dLbls>
        <c:firstSliceAng val="22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noFill/>
              <a:ln w="19050">
                <a:noFill/>
              </a:ln>
              <a:effectLst/>
            </c:spPr>
            <c:extLst>
              <c:ext xmlns:c16="http://schemas.microsoft.com/office/drawing/2014/chart" uri="{C3380CC4-5D6E-409C-BE32-E72D297353CC}">
                <c16:uniqueId val="{00000001-3160-DF48-82FF-E55F1D449BAE}"/>
              </c:ext>
            </c:extLst>
          </c:dPt>
          <c:dPt>
            <c:idx val="1"/>
            <c:bubble3D val="0"/>
            <c:spPr>
              <a:solidFill>
                <a:srgbClr val="FF0000"/>
              </a:solidFill>
              <a:ln w="15875" cmpd="dbl">
                <a:solidFill>
                  <a:srgbClr val="FFFF00"/>
                </a:solidFill>
              </a:ln>
              <a:effectLst/>
            </c:spPr>
            <c:extLst>
              <c:ext xmlns:c16="http://schemas.microsoft.com/office/drawing/2014/chart" uri="{C3380CC4-5D6E-409C-BE32-E72D297353CC}">
                <c16:uniqueId val="{00000003-3160-DF48-82FF-E55F1D449BAE}"/>
              </c:ext>
            </c:extLst>
          </c:dPt>
          <c:dPt>
            <c:idx val="2"/>
            <c:bubble3D val="0"/>
            <c:spPr>
              <a:noFill/>
              <a:ln w="19050">
                <a:noFill/>
              </a:ln>
              <a:effectLst/>
            </c:spPr>
            <c:extLst>
              <c:ext xmlns:c16="http://schemas.microsoft.com/office/drawing/2014/chart" uri="{C3380CC4-5D6E-409C-BE32-E72D297353CC}">
                <c16:uniqueId val="{00000005-3160-DF48-82FF-E55F1D449BAE}"/>
              </c:ext>
            </c:extLst>
          </c:dPt>
          <c:val>
            <c:numRef>
              <c:f>健仔数!$M$2:$M$4</c:f>
              <c:numCache>
                <c:formatCode>General</c:formatCode>
                <c:ptCount val="3"/>
                <c:pt idx="0">
                  <c:v>65.336599999999365</c:v>
                </c:pt>
                <c:pt idx="1">
                  <c:v>2</c:v>
                </c:pt>
                <c:pt idx="2">
                  <c:v>202.66340000000065</c:v>
                </c:pt>
              </c:numCache>
            </c:numRef>
          </c:val>
          <c:extLst>
            <c:ext xmlns:c16="http://schemas.microsoft.com/office/drawing/2014/chart" uri="{C3380CC4-5D6E-409C-BE32-E72D297353CC}">
              <c16:uniqueId val="{00000006-3160-DF48-82FF-E55F1D449BAE}"/>
            </c:ext>
          </c:extLst>
        </c:ser>
        <c:dLbls>
          <c:showLegendKey val="0"/>
          <c:showVal val="0"/>
          <c:showCatName val="0"/>
          <c:showSerName val="0"/>
          <c:showPercent val="0"/>
          <c:showBubbleSize val="0"/>
          <c:showLeaderLines val="1"/>
        </c:dLbls>
        <c:firstSliceAng val="225"/>
        <c:holeSize val="1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健仔数!$H$1</c:f>
              <c:strCache>
                <c:ptCount val="1"/>
                <c:pt idx="0">
                  <c:v>内圈</c:v>
                </c:pt>
              </c:strCache>
            </c:strRef>
          </c:tx>
          <c:spPr>
            <a:noFill/>
            <a:ln>
              <a:noFill/>
            </a:ln>
          </c:spPr>
          <c:dPt>
            <c:idx val="0"/>
            <c:bubble3D val="0"/>
            <c:spPr>
              <a:noFill/>
              <a:ln w="19050">
                <a:noFill/>
              </a:ln>
              <a:effectLst/>
            </c:spPr>
            <c:extLst>
              <c:ext xmlns:c16="http://schemas.microsoft.com/office/drawing/2014/chart" uri="{C3380CC4-5D6E-409C-BE32-E72D297353CC}">
                <c16:uniqueId val="{00000001-33B9-D84D-A289-A9997983D8B7}"/>
              </c:ext>
            </c:extLst>
          </c:dPt>
          <c:dPt>
            <c:idx val="1"/>
            <c:bubble3D val="0"/>
            <c:spPr>
              <a:noFill/>
              <a:ln w="19050">
                <a:noFill/>
              </a:ln>
              <a:effectLst/>
            </c:spPr>
            <c:extLst>
              <c:ext xmlns:c16="http://schemas.microsoft.com/office/drawing/2014/chart" uri="{C3380CC4-5D6E-409C-BE32-E72D297353CC}">
                <c16:uniqueId val="{00000003-33B9-D84D-A289-A9997983D8B7}"/>
              </c:ext>
            </c:extLst>
          </c:dPt>
          <c:dPt>
            <c:idx val="2"/>
            <c:bubble3D val="0"/>
            <c:spPr>
              <a:noFill/>
              <a:ln w="19050">
                <a:noFill/>
              </a:ln>
              <a:effectLst/>
            </c:spPr>
            <c:extLst>
              <c:ext xmlns:c16="http://schemas.microsoft.com/office/drawing/2014/chart" uri="{C3380CC4-5D6E-409C-BE32-E72D297353CC}">
                <c16:uniqueId val="{00000005-33B9-D84D-A289-A9997983D8B7}"/>
              </c:ext>
            </c:extLst>
          </c:dPt>
          <c:dPt>
            <c:idx val="3"/>
            <c:bubble3D val="0"/>
            <c:spPr>
              <a:noFill/>
              <a:ln w="19050">
                <a:noFill/>
              </a:ln>
              <a:effectLst/>
            </c:spPr>
            <c:extLst>
              <c:ext xmlns:c16="http://schemas.microsoft.com/office/drawing/2014/chart" uri="{C3380CC4-5D6E-409C-BE32-E72D297353CC}">
                <c16:uniqueId val="{00000007-33B9-D84D-A289-A9997983D8B7}"/>
              </c:ext>
            </c:extLst>
          </c:dPt>
          <c:dPt>
            <c:idx val="4"/>
            <c:bubble3D val="0"/>
            <c:spPr>
              <a:noFill/>
              <a:ln w="19050">
                <a:noFill/>
              </a:ln>
              <a:effectLst/>
            </c:spPr>
            <c:extLst>
              <c:ext xmlns:c16="http://schemas.microsoft.com/office/drawing/2014/chart" uri="{C3380CC4-5D6E-409C-BE32-E72D297353CC}">
                <c16:uniqueId val="{00000009-33B9-D84D-A289-A9997983D8B7}"/>
              </c:ext>
            </c:extLst>
          </c:dPt>
          <c:dPt>
            <c:idx val="5"/>
            <c:bubble3D val="0"/>
            <c:spPr>
              <a:noFill/>
              <a:ln w="19050">
                <a:noFill/>
              </a:ln>
              <a:effectLst/>
            </c:spPr>
            <c:extLst>
              <c:ext xmlns:c16="http://schemas.microsoft.com/office/drawing/2014/chart" uri="{C3380CC4-5D6E-409C-BE32-E72D297353CC}">
                <c16:uniqueId val="{0000000B-33B9-D84D-A289-A9997983D8B7}"/>
              </c:ext>
            </c:extLst>
          </c:dPt>
          <c:dPt>
            <c:idx val="6"/>
            <c:bubble3D val="0"/>
            <c:spPr>
              <a:noFill/>
              <a:ln w="19050">
                <a:noFill/>
              </a:ln>
              <a:effectLst/>
            </c:spPr>
            <c:extLst>
              <c:ext xmlns:c16="http://schemas.microsoft.com/office/drawing/2014/chart" uri="{C3380CC4-5D6E-409C-BE32-E72D297353CC}">
                <c16:uniqueId val="{0000000D-33B9-D84D-A289-A9997983D8B7}"/>
              </c:ext>
            </c:extLst>
          </c:dPt>
          <c:dPt>
            <c:idx val="7"/>
            <c:bubble3D val="0"/>
            <c:spPr>
              <a:noFill/>
              <a:ln w="19050">
                <a:noFill/>
              </a:ln>
              <a:effectLst/>
            </c:spPr>
            <c:extLst>
              <c:ext xmlns:c16="http://schemas.microsoft.com/office/drawing/2014/chart" uri="{C3380CC4-5D6E-409C-BE32-E72D297353CC}">
                <c16:uniqueId val="{0000000F-33B9-D84D-A289-A9997983D8B7}"/>
              </c:ext>
            </c:extLst>
          </c:dPt>
          <c:dPt>
            <c:idx val="8"/>
            <c:bubble3D val="0"/>
            <c:spPr>
              <a:noFill/>
              <a:ln w="19050">
                <a:noFill/>
              </a:ln>
              <a:effectLst/>
            </c:spPr>
            <c:extLst>
              <c:ext xmlns:c16="http://schemas.microsoft.com/office/drawing/2014/chart" uri="{C3380CC4-5D6E-409C-BE32-E72D297353CC}">
                <c16:uniqueId val="{00000011-33B9-D84D-A289-A9997983D8B7}"/>
              </c:ext>
            </c:extLst>
          </c:dPt>
          <c:dPt>
            <c:idx val="9"/>
            <c:bubble3D val="0"/>
            <c:spPr>
              <a:noFill/>
              <a:ln w="19050">
                <a:noFill/>
              </a:ln>
              <a:effectLst/>
            </c:spPr>
            <c:extLst>
              <c:ext xmlns:c16="http://schemas.microsoft.com/office/drawing/2014/chart" uri="{C3380CC4-5D6E-409C-BE32-E72D297353CC}">
                <c16:uniqueId val="{00000013-33B9-D84D-A289-A9997983D8B7}"/>
              </c:ext>
            </c:extLst>
          </c:dPt>
          <c:dPt>
            <c:idx val="10"/>
            <c:bubble3D val="0"/>
            <c:spPr>
              <a:noFill/>
              <a:ln w="19050">
                <a:noFill/>
              </a:ln>
              <a:effectLst/>
            </c:spPr>
            <c:extLst>
              <c:ext xmlns:c16="http://schemas.microsoft.com/office/drawing/2014/chart" uri="{C3380CC4-5D6E-409C-BE32-E72D297353CC}">
                <c16:uniqueId val="{00000015-33B9-D84D-A289-A9997983D8B7}"/>
              </c:ext>
            </c:extLst>
          </c:dPt>
          <c:dPt>
            <c:idx val="11"/>
            <c:bubble3D val="0"/>
            <c:spPr>
              <a:noFill/>
              <a:ln w="19050">
                <a:noFill/>
              </a:ln>
              <a:effectLst/>
            </c:spPr>
            <c:extLst>
              <c:ext xmlns:c16="http://schemas.microsoft.com/office/drawing/2014/chart" uri="{C3380CC4-5D6E-409C-BE32-E72D297353CC}">
                <c16:uniqueId val="{00000017-33B9-D84D-A289-A9997983D8B7}"/>
              </c:ext>
            </c:extLst>
          </c:dPt>
          <c:dPt>
            <c:idx val="12"/>
            <c:bubble3D val="0"/>
            <c:spPr>
              <a:noFill/>
              <a:ln w="19050">
                <a:noFill/>
              </a:ln>
              <a:effectLst/>
            </c:spPr>
            <c:extLst>
              <c:ext xmlns:c16="http://schemas.microsoft.com/office/drawing/2014/chart" uri="{C3380CC4-5D6E-409C-BE32-E72D297353CC}">
                <c16:uniqueId val="{00000019-33B9-D84D-A289-A9997983D8B7}"/>
              </c:ext>
            </c:extLst>
          </c:dPt>
          <c:dPt>
            <c:idx val="13"/>
            <c:bubble3D val="0"/>
            <c:spPr>
              <a:noFill/>
              <a:ln w="19050">
                <a:noFill/>
              </a:ln>
              <a:effectLst/>
            </c:spPr>
            <c:extLst>
              <c:ext xmlns:c16="http://schemas.microsoft.com/office/drawing/2014/chart" uri="{C3380CC4-5D6E-409C-BE32-E72D297353CC}">
                <c16:uniqueId val="{0000001B-33B9-D84D-A289-A9997983D8B7}"/>
              </c:ext>
            </c:extLst>
          </c:dPt>
          <c:dPt>
            <c:idx val="14"/>
            <c:bubble3D val="0"/>
            <c:spPr>
              <a:noFill/>
              <a:ln w="19050">
                <a:noFill/>
              </a:ln>
              <a:effectLst/>
            </c:spPr>
            <c:extLst>
              <c:ext xmlns:c16="http://schemas.microsoft.com/office/drawing/2014/chart" uri="{C3380CC4-5D6E-409C-BE32-E72D297353CC}">
                <c16:uniqueId val="{0000001D-33B9-D84D-A289-A9997983D8B7}"/>
              </c:ext>
            </c:extLst>
          </c:dPt>
          <c:dPt>
            <c:idx val="15"/>
            <c:bubble3D val="0"/>
            <c:spPr>
              <a:noFill/>
              <a:ln w="19050">
                <a:noFill/>
              </a:ln>
              <a:effectLst/>
            </c:spPr>
            <c:extLst>
              <c:ext xmlns:c16="http://schemas.microsoft.com/office/drawing/2014/chart" uri="{C3380CC4-5D6E-409C-BE32-E72D297353CC}">
                <c16:uniqueId val="{0000001F-33B9-D84D-A289-A9997983D8B7}"/>
              </c:ext>
            </c:extLst>
          </c:dPt>
          <c:dPt>
            <c:idx val="16"/>
            <c:bubble3D val="0"/>
            <c:spPr>
              <a:noFill/>
              <a:ln w="19050">
                <a:noFill/>
              </a:ln>
              <a:effectLst/>
            </c:spPr>
            <c:extLst>
              <c:ext xmlns:c16="http://schemas.microsoft.com/office/drawing/2014/chart" uri="{C3380CC4-5D6E-409C-BE32-E72D297353CC}">
                <c16:uniqueId val="{00000021-33B9-D84D-A289-A9997983D8B7}"/>
              </c:ext>
            </c:extLst>
          </c:dPt>
          <c:dPt>
            <c:idx val="17"/>
            <c:bubble3D val="0"/>
            <c:spPr>
              <a:noFill/>
              <a:ln w="19050">
                <a:noFill/>
              </a:ln>
              <a:effectLst/>
            </c:spPr>
            <c:extLst>
              <c:ext xmlns:c16="http://schemas.microsoft.com/office/drawing/2014/chart" uri="{C3380CC4-5D6E-409C-BE32-E72D297353CC}">
                <c16:uniqueId val="{00000023-33B9-D84D-A289-A9997983D8B7}"/>
              </c:ext>
            </c:extLst>
          </c:dPt>
          <c:dPt>
            <c:idx val="18"/>
            <c:bubble3D val="0"/>
            <c:spPr>
              <a:noFill/>
              <a:ln w="19050">
                <a:noFill/>
              </a:ln>
              <a:effectLst/>
            </c:spPr>
            <c:extLst>
              <c:ext xmlns:c16="http://schemas.microsoft.com/office/drawing/2014/chart" uri="{C3380CC4-5D6E-409C-BE32-E72D297353CC}">
                <c16:uniqueId val="{00000025-33B9-D84D-A289-A9997983D8B7}"/>
              </c:ext>
            </c:extLst>
          </c:dPt>
          <c:dPt>
            <c:idx val="19"/>
            <c:bubble3D val="0"/>
            <c:spPr>
              <a:noFill/>
              <a:ln w="19050">
                <a:noFill/>
              </a:ln>
              <a:effectLst/>
            </c:spPr>
            <c:extLst>
              <c:ext xmlns:c16="http://schemas.microsoft.com/office/drawing/2014/chart" uri="{C3380CC4-5D6E-409C-BE32-E72D297353CC}">
                <c16:uniqueId val="{00000027-33B9-D84D-A289-A9997983D8B7}"/>
              </c:ext>
            </c:extLst>
          </c:dPt>
          <c:dPt>
            <c:idx val="20"/>
            <c:bubble3D val="0"/>
            <c:spPr>
              <a:noFill/>
              <a:ln w="19050">
                <a:noFill/>
              </a:ln>
              <a:effectLst/>
            </c:spPr>
            <c:extLst>
              <c:ext xmlns:c16="http://schemas.microsoft.com/office/drawing/2014/chart" uri="{C3380CC4-5D6E-409C-BE32-E72D297353CC}">
                <c16:uniqueId val="{00000029-33B9-D84D-A289-A9997983D8B7}"/>
              </c:ext>
            </c:extLst>
          </c:dPt>
          <c:dPt>
            <c:idx val="21"/>
            <c:bubble3D val="0"/>
            <c:spPr>
              <a:noFill/>
              <a:ln w="19050">
                <a:noFill/>
              </a:ln>
              <a:effectLst/>
            </c:spPr>
            <c:extLst>
              <c:ext xmlns:c16="http://schemas.microsoft.com/office/drawing/2014/chart" uri="{C3380CC4-5D6E-409C-BE32-E72D297353CC}">
                <c16:uniqueId val="{0000002B-33B9-D84D-A289-A9997983D8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健仔数!$G$2:$G$23</c:f>
              <c:numCache>
                <c:formatCode>0_);[Red]\(0\)</c:formatCode>
                <c:ptCount val="22"/>
                <c:pt idx="4">
                  <c:v>8</c:v>
                </c:pt>
                <c:pt idx="8">
                  <c:v>11</c:v>
                </c:pt>
                <c:pt idx="12">
                  <c:v>14</c:v>
                </c:pt>
                <c:pt idx="16">
                  <c:v>17</c:v>
                </c:pt>
              </c:numCache>
            </c:numRef>
          </c:cat>
          <c:val>
            <c:numRef>
              <c:f>健仔数!$H$2:$H$23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2C-33B9-D84D-A289-A9997983D8B7}"/>
            </c:ext>
          </c:extLst>
        </c:ser>
        <c:ser>
          <c:idx val="1"/>
          <c:order val="1"/>
          <c:tx>
            <c:strRef>
              <c:f>健仔数!$I$1</c:f>
              <c:strCache>
                <c:ptCount val="1"/>
                <c:pt idx="0">
                  <c:v>警示线</c:v>
                </c:pt>
              </c:strCache>
            </c:strRef>
          </c:tx>
          <c:dPt>
            <c:idx val="0"/>
            <c:bubble3D val="0"/>
            <c:spPr>
              <a:gradFill flip="none" rotWithShape="1">
                <a:gsLst>
                  <a:gs pos="4000">
                    <a:srgbClr val="FF0000"/>
                  </a:gs>
                  <a:gs pos="34000">
                    <a:srgbClr val="00B050">
                      <a:alpha val="92000"/>
                    </a:srgbClr>
                  </a:gs>
                </a:gsLst>
                <a:lin ang="0" scaled="0"/>
                <a:tileRect/>
              </a:gradFill>
              <a:ln w="19050">
                <a:solidFill>
                  <a:schemeClr val="lt1"/>
                </a:solidFill>
              </a:ln>
              <a:effectLst/>
            </c:spPr>
            <c:extLst>
              <c:ext xmlns:c16="http://schemas.microsoft.com/office/drawing/2014/chart" uri="{C3380CC4-5D6E-409C-BE32-E72D297353CC}">
                <c16:uniqueId val="{0000002E-33B9-D84D-A289-A9997983D8B7}"/>
              </c:ext>
            </c:extLst>
          </c:dPt>
          <c:dPt>
            <c:idx val="1"/>
            <c:bubble3D val="0"/>
            <c:spPr>
              <a:noFill/>
              <a:ln w="19050">
                <a:noFill/>
              </a:ln>
              <a:effectLst/>
            </c:spPr>
            <c:extLst>
              <c:ext xmlns:c16="http://schemas.microsoft.com/office/drawing/2014/chart" uri="{C3380CC4-5D6E-409C-BE32-E72D297353CC}">
                <c16:uniqueId val="{00000030-33B9-D84D-A289-A9997983D8B7}"/>
              </c:ext>
            </c:extLst>
          </c:dPt>
          <c:dPt>
            <c:idx val="2"/>
            <c:bubble3D val="0"/>
            <c:spPr>
              <a:noFill/>
              <a:ln w="19050">
                <a:noFill/>
              </a:ln>
              <a:effectLst/>
            </c:spPr>
            <c:extLst>
              <c:ext xmlns:c16="http://schemas.microsoft.com/office/drawing/2014/chart" uri="{C3380CC4-5D6E-409C-BE32-E72D297353CC}">
                <c16:uniqueId val="{00000032-33B9-D84D-A289-A9997983D8B7}"/>
              </c:ext>
            </c:extLst>
          </c:dPt>
          <c:dPt>
            <c:idx val="3"/>
            <c:bubble3D val="0"/>
            <c:spPr>
              <a:noFill/>
              <a:ln w="19050">
                <a:noFill/>
              </a:ln>
              <a:effectLst/>
            </c:spPr>
            <c:extLst>
              <c:ext xmlns:c16="http://schemas.microsoft.com/office/drawing/2014/chart" uri="{C3380CC4-5D6E-409C-BE32-E72D297353CC}">
                <c16:uniqueId val="{00000034-33B9-D84D-A289-A9997983D8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33B9-D84D-A289-A9997983D8B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33B9-D84D-A289-A9997983D8B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33B9-D84D-A289-A9997983D8B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C-33B9-D84D-A289-A9997983D8B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E-33B9-D84D-A289-A9997983D8B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0-33B9-D84D-A289-A9997983D8B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2-33B9-D84D-A289-A9997983D8B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4-33B9-D84D-A289-A9997983D8B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6-33B9-D84D-A289-A9997983D8B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8-33B9-D84D-A289-A9997983D8B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A-33B9-D84D-A289-A9997983D8B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C-33B9-D84D-A289-A9997983D8B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E-33B9-D84D-A289-A9997983D8B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0-33B9-D84D-A289-A9997983D8B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2-33B9-D84D-A289-A9997983D8B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4-33B9-D84D-A289-A9997983D8B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6-33B9-D84D-A289-A9997983D8B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8-33B9-D84D-A289-A9997983D8B7}"/>
              </c:ext>
            </c:extLst>
          </c:dPt>
          <c:cat>
            <c:numRef>
              <c:f>健仔数!$G$2:$G$23</c:f>
              <c:numCache>
                <c:formatCode>0_);[Red]\(0\)</c:formatCode>
                <c:ptCount val="22"/>
                <c:pt idx="4">
                  <c:v>8</c:v>
                </c:pt>
                <c:pt idx="8">
                  <c:v>11</c:v>
                </c:pt>
                <c:pt idx="12">
                  <c:v>14</c:v>
                </c:pt>
                <c:pt idx="16">
                  <c:v>17</c:v>
                </c:pt>
              </c:numCache>
            </c:numRef>
          </c:cat>
          <c:val>
            <c:numRef>
              <c:f>健仔数!$I$2:$I$23</c:f>
              <c:numCache>
                <c:formatCode>General</c:formatCode>
                <c:ptCount val="22"/>
                <c:pt idx="0">
                  <c:v>270</c:v>
                </c:pt>
                <c:pt idx="1">
                  <c:v>18</c:v>
                </c:pt>
                <c:pt idx="2">
                  <c:v>54</c:v>
                </c:pt>
                <c:pt idx="3">
                  <c:v>18</c:v>
                </c:pt>
              </c:numCache>
            </c:numRef>
          </c:val>
          <c:extLst>
            <c:ext xmlns:c16="http://schemas.microsoft.com/office/drawing/2014/chart" uri="{C3380CC4-5D6E-409C-BE32-E72D297353CC}">
              <c16:uniqueId val="{00000059-33B9-D84D-A289-A9997983D8B7}"/>
            </c:ext>
          </c:extLst>
        </c:ser>
        <c:ser>
          <c:idx val="2"/>
          <c:order val="2"/>
          <c:tx>
            <c:strRef>
              <c:f>健仔数!$J$1</c:f>
              <c:strCache>
                <c:ptCount val="1"/>
                <c:pt idx="0">
                  <c:v>外圈</c:v>
                </c:pt>
              </c:strCache>
            </c:strRef>
          </c:tx>
          <c:spPr>
            <a:solidFill>
              <a:schemeClr val="bg1">
                <a:lumMod val="95000"/>
              </a:schemeClr>
            </a:solidFill>
            <a:ln>
              <a:solidFill>
                <a:schemeClr val="bg1"/>
              </a:solidFill>
            </a:ln>
          </c:spPr>
          <c:explosion val="1"/>
          <c:dPt>
            <c:idx val="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B-33B9-D84D-A289-A9997983D8B7}"/>
              </c:ext>
            </c:extLst>
          </c:dPt>
          <c:dPt>
            <c:idx val="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D-33B9-D84D-A289-A9997983D8B7}"/>
              </c:ext>
            </c:extLst>
          </c:dPt>
          <c:dPt>
            <c:idx val="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F-33B9-D84D-A289-A9997983D8B7}"/>
              </c:ext>
            </c:extLst>
          </c:dPt>
          <c:dPt>
            <c:idx val="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1-33B9-D84D-A289-A9997983D8B7}"/>
              </c:ext>
            </c:extLst>
          </c:dPt>
          <c:dPt>
            <c:idx val="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3-33B9-D84D-A289-A9997983D8B7}"/>
              </c:ext>
            </c:extLst>
          </c:dPt>
          <c:dPt>
            <c:idx val="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5-33B9-D84D-A289-A9997983D8B7}"/>
              </c:ext>
            </c:extLst>
          </c:dPt>
          <c:dPt>
            <c:idx val="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7-33B9-D84D-A289-A9997983D8B7}"/>
              </c:ext>
            </c:extLst>
          </c:dPt>
          <c:dPt>
            <c:idx val="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9-33B9-D84D-A289-A9997983D8B7}"/>
              </c:ext>
            </c:extLst>
          </c:dPt>
          <c:dPt>
            <c:idx val="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B-33B9-D84D-A289-A9997983D8B7}"/>
              </c:ext>
            </c:extLst>
          </c:dPt>
          <c:dPt>
            <c:idx val="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D-33B9-D84D-A289-A9997983D8B7}"/>
              </c:ext>
            </c:extLst>
          </c:dPt>
          <c:dPt>
            <c:idx val="1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F-33B9-D84D-A289-A9997983D8B7}"/>
              </c:ext>
            </c:extLst>
          </c:dPt>
          <c:dPt>
            <c:idx val="1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1-33B9-D84D-A289-A9997983D8B7}"/>
              </c:ext>
            </c:extLst>
          </c:dPt>
          <c:dPt>
            <c:idx val="1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3-33B9-D84D-A289-A9997983D8B7}"/>
              </c:ext>
            </c:extLst>
          </c:dPt>
          <c:dPt>
            <c:idx val="1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5-33B9-D84D-A289-A9997983D8B7}"/>
              </c:ext>
            </c:extLst>
          </c:dPt>
          <c:dPt>
            <c:idx val="1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7-33B9-D84D-A289-A9997983D8B7}"/>
              </c:ext>
            </c:extLst>
          </c:dPt>
          <c:dPt>
            <c:idx val="1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9-33B9-D84D-A289-A9997983D8B7}"/>
              </c:ext>
            </c:extLst>
          </c:dPt>
          <c:dPt>
            <c:idx val="1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B-33B9-D84D-A289-A9997983D8B7}"/>
              </c:ext>
            </c:extLst>
          </c:dPt>
          <c:dPt>
            <c:idx val="1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D-33B9-D84D-A289-A9997983D8B7}"/>
              </c:ext>
            </c:extLst>
          </c:dPt>
          <c:dPt>
            <c:idx val="1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F-33B9-D84D-A289-A9997983D8B7}"/>
              </c:ext>
            </c:extLst>
          </c:dPt>
          <c:dPt>
            <c:idx val="1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1-33B9-D84D-A289-A9997983D8B7}"/>
              </c:ext>
            </c:extLst>
          </c:dPt>
          <c:dPt>
            <c:idx val="2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3-33B9-D84D-A289-A9997983D8B7}"/>
              </c:ext>
            </c:extLst>
          </c:dPt>
          <c:dPt>
            <c:idx val="21"/>
            <c:bubble3D val="0"/>
            <c:spPr>
              <a:noFill/>
              <a:ln w="19050">
                <a:noFill/>
              </a:ln>
              <a:effectLst/>
            </c:spPr>
            <c:extLst>
              <c:ext xmlns:c16="http://schemas.microsoft.com/office/drawing/2014/chart" uri="{C3380CC4-5D6E-409C-BE32-E72D297353CC}">
                <c16:uniqueId val="{00000085-33B9-D84D-A289-A9997983D8B7}"/>
              </c:ext>
            </c:extLst>
          </c:dPt>
          <c:cat>
            <c:numRef>
              <c:f>健仔数!$G$2:$G$23</c:f>
              <c:numCache>
                <c:formatCode>0_);[Red]\(0\)</c:formatCode>
                <c:ptCount val="22"/>
                <c:pt idx="4">
                  <c:v>8</c:v>
                </c:pt>
                <c:pt idx="8">
                  <c:v>11</c:v>
                </c:pt>
                <c:pt idx="12">
                  <c:v>14</c:v>
                </c:pt>
                <c:pt idx="16">
                  <c:v>17</c:v>
                </c:pt>
              </c:numCache>
            </c:numRef>
          </c:cat>
          <c:val>
            <c:numRef>
              <c:f>健仔数!$J$2:$J$23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86-33B9-D84D-A289-A9997983D8B7}"/>
            </c:ext>
          </c:extLst>
        </c:ser>
        <c:dLbls>
          <c:showLegendKey val="0"/>
          <c:showVal val="0"/>
          <c:showCatName val="0"/>
          <c:showSerName val="0"/>
          <c:showPercent val="0"/>
          <c:showBubbleSize val="0"/>
          <c:showLeaderLines val="1"/>
        </c:dLbls>
        <c:firstSliceAng val="22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PSY仪表盘!$H$1</c:f>
              <c:strCache>
                <c:ptCount val="1"/>
                <c:pt idx="0">
                  <c:v>内圈</c:v>
                </c:pt>
              </c:strCache>
            </c:strRef>
          </c:tx>
          <c:spPr>
            <a:noFill/>
            <a:ln>
              <a:noFill/>
            </a:ln>
          </c:spPr>
          <c:dPt>
            <c:idx val="0"/>
            <c:bubble3D val="0"/>
            <c:spPr>
              <a:noFill/>
              <a:ln w="19050">
                <a:noFill/>
              </a:ln>
              <a:effectLst/>
            </c:spPr>
            <c:extLst>
              <c:ext xmlns:c16="http://schemas.microsoft.com/office/drawing/2014/chart" uri="{C3380CC4-5D6E-409C-BE32-E72D297353CC}">
                <c16:uniqueId val="{00000001-4205-854B-91C3-6346740EBD01}"/>
              </c:ext>
            </c:extLst>
          </c:dPt>
          <c:dPt>
            <c:idx val="1"/>
            <c:bubble3D val="0"/>
            <c:spPr>
              <a:noFill/>
              <a:ln w="19050">
                <a:noFill/>
              </a:ln>
              <a:effectLst/>
            </c:spPr>
            <c:extLst>
              <c:ext xmlns:c16="http://schemas.microsoft.com/office/drawing/2014/chart" uri="{C3380CC4-5D6E-409C-BE32-E72D297353CC}">
                <c16:uniqueId val="{00000003-4205-854B-91C3-6346740EBD01}"/>
              </c:ext>
            </c:extLst>
          </c:dPt>
          <c:dPt>
            <c:idx val="2"/>
            <c:bubble3D val="0"/>
            <c:spPr>
              <a:noFill/>
              <a:ln w="19050">
                <a:noFill/>
              </a:ln>
              <a:effectLst/>
            </c:spPr>
            <c:extLst>
              <c:ext xmlns:c16="http://schemas.microsoft.com/office/drawing/2014/chart" uri="{C3380CC4-5D6E-409C-BE32-E72D297353CC}">
                <c16:uniqueId val="{00000005-4205-854B-91C3-6346740EBD01}"/>
              </c:ext>
            </c:extLst>
          </c:dPt>
          <c:dPt>
            <c:idx val="3"/>
            <c:bubble3D val="0"/>
            <c:spPr>
              <a:noFill/>
              <a:ln w="19050">
                <a:noFill/>
              </a:ln>
              <a:effectLst/>
            </c:spPr>
            <c:extLst>
              <c:ext xmlns:c16="http://schemas.microsoft.com/office/drawing/2014/chart" uri="{C3380CC4-5D6E-409C-BE32-E72D297353CC}">
                <c16:uniqueId val="{00000007-4205-854B-91C3-6346740EBD01}"/>
              </c:ext>
            </c:extLst>
          </c:dPt>
          <c:dPt>
            <c:idx val="4"/>
            <c:bubble3D val="0"/>
            <c:spPr>
              <a:noFill/>
              <a:ln w="19050">
                <a:noFill/>
              </a:ln>
              <a:effectLst/>
            </c:spPr>
            <c:extLst>
              <c:ext xmlns:c16="http://schemas.microsoft.com/office/drawing/2014/chart" uri="{C3380CC4-5D6E-409C-BE32-E72D297353CC}">
                <c16:uniqueId val="{00000009-4205-854B-91C3-6346740EBD01}"/>
              </c:ext>
            </c:extLst>
          </c:dPt>
          <c:dPt>
            <c:idx val="5"/>
            <c:bubble3D val="0"/>
            <c:spPr>
              <a:noFill/>
              <a:ln w="19050">
                <a:noFill/>
              </a:ln>
              <a:effectLst/>
            </c:spPr>
            <c:extLst>
              <c:ext xmlns:c16="http://schemas.microsoft.com/office/drawing/2014/chart" uri="{C3380CC4-5D6E-409C-BE32-E72D297353CC}">
                <c16:uniqueId val="{0000000B-4205-854B-91C3-6346740EBD01}"/>
              </c:ext>
            </c:extLst>
          </c:dPt>
          <c:dPt>
            <c:idx val="6"/>
            <c:bubble3D val="0"/>
            <c:spPr>
              <a:noFill/>
              <a:ln w="19050">
                <a:noFill/>
              </a:ln>
              <a:effectLst/>
            </c:spPr>
            <c:extLst>
              <c:ext xmlns:c16="http://schemas.microsoft.com/office/drawing/2014/chart" uri="{C3380CC4-5D6E-409C-BE32-E72D297353CC}">
                <c16:uniqueId val="{0000000D-4205-854B-91C3-6346740EBD01}"/>
              </c:ext>
            </c:extLst>
          </c:dPt>
          <c:dPt>
            <c:idx val="7"/>
            <c:bubble3D val="0"/>
            <c:spPr>
              <a:noFill/>
              <a:ln w="19050">
                <a:noFill/>
              </a:ln>
              <a:effectLst/>
            </c:spPr>
            <c:extLst>
              <c:ext xmlns:c16="http://schemas.microsoft.com/office/drawing/2014/chart" uri="{C3380CC4-5D6E-409C-BE32-E72D297353CC}">
                <c16:uniqueId val="{0000000F-4205-854B-91C3-6346740EBD01}"/>
              </c:ext>
            </c:extLst>
          </c:dPt>
          <c:dPt>
            <c:idx val="8"/>
            <c:bubble3D val="0"/>
            <c:spPr>
              <a:noFill/>
              <a:ln w="19050">
                <a:noFill/>
              </a:ln>
              <a:effectLst/>
            </c:spPr>
            <c:extLst>
              <c:ext xmlns:c16="http://schemas.microsoft.com/office/drawing/2014/chart" uri="{C3380CC4-5D6E-409C-BE32-E72D297353CC}">
                <c16:uniqueId val="{00000011-4205-854B-91C3-6346740EBD01}"/>
              </c:ext>
            </c:extLst>
          </c:dPt>
          <c:dPt>
            <c:idx val="9"/>
            <c:bubble3D val="0"/>
            <c:spPr>
              <a:noFill/>
              <a:ln w="19050">
                <a:noFill/>
              </a:ln>
              <a:effectLst/>
            </c:spPr>
            <c:extLst>
              <c:ext xmlns:c16="http://schemas.microsoft.com/office/drawing/2014/chart" uri="{C3380CC4-5D6E-409C-BE32-E72D297353CC}">
                <c16:uniqueId val="{00000013-4205-854B-91C3-6346740EBD01}"/>
              </c:ext>
            </c:extLst>
          </c:dPt>
          <c:dPt>
            <c:idx val="10"/>
            <c:bubble3D val="0"/>
            <c:spPr>
              <a:noFill/>
              <a:ln w="19050">
                <a:noFill/>
              </a:ln>
              <a:effectLst/>
            </c:spPr>
            <c:extLst>
              <c:ext xmlns:c16="http://schemas.microsoft.com/office/drawing/2014/chart" uri="{C3380CC4-5D6E-409C-BE32-E72D297353CC}">
                <c16:uniqueId val="{00000015-4205-854B-91C3-6346740EBD01}"/>
              </c:ext>
            </c:extLst>
          </c:dPt>
          <c:dPt>
            <c:idx val="11"/>
            <c:bubble3D val="0"/>
            <c:spPr>
              <a:noFill/>
              <a:ln w="19050">
                <a:noFill/>
              </a:ln>
              <a:effectLst/>
            </c:spPr>
            <c:extLst>
              <c:ext xmlns:c16="http://schemas.microsoft.com/office/drawing/2014/chart" uri="{C3380CC4-5D6E-409C-BE32-E72D297353CC}">
                <c16:uniqueId val="{00000017-4205-854B-91C3-6346740EBD01}"/>
              </c:ext>
            </c:extLst>
          </c:dPt>
          <c:dPt>
            <c:idx val="12"/>
            <c:bubble3D val="0"/>
            <c:spPr>
              <a:noFill/>
              <a:ln w="19050">
                <a:noFill/>
              </a:ln>
              <a:effectLst/>
            </c:spPr>
            <c:extLst>
              <c:ext xmlns:c16="http://schemas.microsoft.com/office/drawing/2014/chart" uri="{C3380CC4-5D6E-409C-BE32-E72D297353CC}">
                <c16:uniqueId val="{00000019-4205-854B-91C3-6346740EBD01}"/>
              </c:ext>
            </c:extLst>
          </c:dPt>
          <c:dPt>
            <c:idx val="13"/>
            <c:bubble3D val="0"/>
            <c:spPr>
              <a:noFill/>
              <a:ln w="19050">
                <a:noFill/>
              </a:ln>
              <a:effectLst/>
            </c:spPr>
            <c:extLst>
              <c:ext xmlns:c16="http://schemas.microsoft.com/office/drawing/2014/chart" uri="{C3380CC4-5D6E-409C-BE32-E72D297353CC}">
                <c16:uniqueId val="{0000001B-4205-854B-91C3-6346740EBD01}"/>
              </c:ext>
            </c:extLst>
          </c:dPt>
          <c:dPt>
            <c:idx val="14"/>
            <c:bubble3D val="0"/>
            <c:spPr>
              <a:noFill/>
              <a:ln w="19050">
                <a:noFill/>
              </a:ln>
              <a:effectLst/>
            </c:spPr>
            <c:extLst>
              <c:ext xmlns:c16="http://schemas.microsoft.com/office/drawing/2014/chart" uri="{C3380CC4-5D6E-409C-BE32-E72D297353CC}">
                <c16:uniqueId val="{0000001D-4205-854B-91C3-6346740EBD01}"/>
              </c:ext>
            </c:extLst>
          </c:dPt>
          <c:dPt>
            <c:idx val="15"/>
            <c:bubble3D val="0"/>
            <c:spPr>
              <a:noFill/>
              <a:ln w="19050">
                <a:noFill/>
              </a:ln>
              <a:effectLst/>
            </c:spPr>
            <c:extLst>
              <c:ext xmlns:c16="http://schemas.microsoft.com/office/drawing/2014/chart" uri="{C3380CC4-5D6E-409C-BE32-E72D297353CC}">
                <c16:uniqueId val="{0000001F-4205-854B-91C3-6346740EBD01}"/>
              </c:ext>
            </c:extLst>
          </c:dPt>
          <c:dPt>
            <c:idx val="16"/>
            <c:bubble3D val="0"/>
            <c:spPr>
              <a:noFill/>
              <a:ln w="19050">
                <a:noFill/>
              </a:ln>
              <a:effectLst/>
            </c:spPr>
            <c:extLst>
              <c:ext xmlns:c16="http://schemas.microsoft.com/office/drawing/2014/chart" uri="{C3380CC4-5D6E-409C-BE32-E72D297353CC}">
                <c16:uniqueId val="{00000021-4205-854B-91C3-6346740EBD01}"/>
              </c:ext>
            </c:extLst>
          </c:dPt>
          <c:dPt>
            <c:idx val="17"/>
            <c:bubble3D val="0"/>
            <c:spPr>
              <a:noFill/>
              <a:ln w="19050">
                <a:noFill/>
              </a:ln>
              <a:effectLst/>
            </c:spPr>
            <c:extLst>
              <c:ext xmlns:c16="http://schemas.microsoft.com/office/drawing/2014/chart" uri="{C3380CC4-5D6E-409C-BE32-E72D297353CC}">
                <c16:uniqueId val="{00000023-4205-854B-91C3-6346740EBD01}"/>
              </c:ext>
            </c:extLst>
          </c:dPt>
          <c:dPt>
            <c:idx val="18"/>
            <c:bubble3D val="0"/>
            <c:spPr>
              <a:noFill/>
              <a:ln w="19050">
                <a:noFill/>
              </a:ln>
              <a:effectLst/>
            </c:spPr>
            <c:extLst>
              <c:ext xmlns:c16="http://schemas.microsoft.com/office/drawing/2014/chart" uri="{C3380CC4-5D6E-409C-BE32-E72D297353CC}">
                <c16:uniqueId val="{00000025-4205-854B-91C3-6346740EBD01}"/>
              </c:ext>
            </c:extLst>
          </c:dPt>
          <c:dPt>
            <c:idx val="19"/>
            <c:bubble3D val="0"/>
            <c:spPr>
              <a:noFill/>
              <a:ln w="19050">
                <a:noFill/>
              </a:ln>
              <a:effectLst/>
            </c:spPr>
            <c:extLst>
              <c:ext xmlns:c16="http://schemas.microsoft.com/office/drawing/2014/chart" uri="{C3380CC4-5D6E-409C-BE32-E72D297353CC}">
                <c16:uniqueId val="{00000027-4205-854B-91C3-6346740EBD01}"/>
              </c:ext>
            </c:extLst>
          </c:dPt>
          <c:dPt>
            <c:idx val="20"/>
            <c:bubble3D val="0"/>
            <c:spPr>
              <a:noFill/>
              <a:ln w="19050">
                <a:noFill/>
              </a:ln>
              <a:effectLst/>
            </c:spPr>
            <c:extLst>
              <c:ext xmlns:c16="http://schemas.microsoft.com/office/drawing/2014/chart" uri="{C3380CC4-5D6E-409C-BE32-E72D297353CC}">
                <c16:uniqueId val="{00000029-4205-854B-91C3-6346740EBD01}"/>
              </c:ext>
            </c:extLst>
          </c:dPt>
          <c:dPt>
            <c:idx val="21"/>
            <c:bubble3D val="0"/>
            <c:spPr>
              <a:noFill/>
              <a:ln w="19050">
                <a:noFill/>
              </a:ln>
              <a:effectLst/>
            </c:spPr>
            <c:extLst>
              <c:ext xmlns:c16="http://schemas.microsoft.com/office/drawing/2014/chart" uri="{C3380CC4-5D6E-409C-BE32-E72D297353CC}">
                <c16:uniqueId val="{0000002B-4205-854B-91C3-6346740EBD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PSY仪表盘!$G$2:$G$23</c:f>
              <c:numCache>
                <c:formatCode>0_);[Red]\(0\)</c:formatCode>
                <c:ptCount val="22"/>
                <c:pt idx="4">
                  <c:v>14</c:v>
                </c:pt>
                <c:pt idx="8">
                  <c:v>18</c:v>
                </c:pt>
                <c:pt idx="12">
                  <c:v>22</c:v>
                </c:pt>
                <c:pt idx="16">
                  <c:v>26</c:v>
                </c:pt>
              </c:numCache>
            </c:numRef>
          </c:cat>
          <c:val>
            <c:numRef>
              <c:f>PSY仪表盘!$H$2:$H$23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2C-4205-854B-91C3-6346740EBD01}"/>
            </c:ext>
          </c:extLst>
        </c:ser>
        <c:ser>
          <c:idx val="1"/>
          <c:order val="1"/>
          <c:tx>
            <c:strRef>
              <c:f>PSY仪表盘!$I$1</c:f>
              <c:strCache>
                <c:ptCount val="1"/>
                <c:pt idx="0">
                  <c:v>警示线</c:v>
                </c:pt>
              </c:strCache>
            </c:strRef>
          </c:tx>
          <c:dPt>
            <c:idx val="0"/>
            <c:bubble3D val="0"/>
            <c:spPr>
              <a:gradFill>
                <a:gsLst>
                  <a:gs pos="42000">
                    <a:schemeClr val="accent2">
                      <a:lumMod val="60000"/>
                      <a:lumOff val="40000"/>
                    </a:schemeClr>
                  </a:gs>
                  <a:gs pos="89000">
                    <a:srgbClr val="00B050"/>
                  </a:gs>
                  <a:gs pos="0">
                    <a:srgbClr val="002060"/>
                  </a:gs>
                  <a:gs pos="17000">
                    <a:srgbClr val="C00000"/>
                  </a:gs>
                </a:gsLst>
                <a:lin ang="2400000" scaled="0"/>
              </a:gradFill>
              <a:ln w="19050">
                <a:solidFill>
                  <a:schemeClr val="lt1"/>
                </a:solidFill>
              </a:ln>
              <a:effectLst/>
            </c:spPr>
            <c:extLst>
              <c:ext xmlns:c16="http://schemas.microsoft.com/office/drawing/2014/chart" uri="{C3380CC4-5D6E-409C-BE32-E72D297353CC}">
                <c16:uniqueId val="{0000002E-4205-854B-91C3-6346740EBD01}"/>
              </c:ext>
            </c:extLst>
          </c:dPt>
          <c:dPt>
            <c:idx val="1"/>
            <c:bubble3D val="0"/>
            <c:spPr>
              <a:noFill/>
              <a:ln w="19050">
                <a:noFill/>
              </a:ln>
              <a:effectLst/>
            </c:spPr>
            <c:extLst>
              <c:ext xmlns:c16="http://schemas.microsoft.com/office/drawing/2014/chart" uri="{C3380CC4-5D6E-409C-BE32-E72D297353CC}">
                <c16:uniqueId val="{00000030-4205-854B-91C3-6346740EBD01}"/>
              </c:ext>
            </c:extLst>
          </c:dPt>
          <c:dPt>
            <c:idx val="2"/>
            <c:bubble3D val="0"/>
            <c:spPr>
              <a:noFill/>
              <a:ln w="19050">
                <a:noFill/>
              </a:ln>
              <a:effectLst/>
            </c:spPr>
            <c:extLst>
              <c:ext xmlns:c16="http://schemas.microsoft.com/office/drawing/2014/chart" uri="{C3380CC4-5D6E-409C-BE32-E72D297353CC}">
                <c16:uniqueId val="{00000032-4205-854B-91C3-6346740EBD01}"/>
              </c:ext>
            </c:extLst>
          </c:dPt>
          <c:dPt>
            <c:idx val="3"/>
            <c:bubble3D val="0"/>
            <c:spPr>
              <a:noFill/>
              <a:ln w="19050">
                <a:noFill/>
              </a:ln>
              <a:effectLst/>
            </c:spPr>
            <c:extLst>
              <c:ext xmlns:c16="http://schemas.microsoft.com/office/drawing/2014/chart" uri="{C3380CC4-5D6E-409C-BE32-E72D297353CC}">
                <c16:uniqueId val="{00000034-4205-854B-91C3-6346740EBD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4205-854B-91C3-6346740EBD0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4205-854B-91C3-6346740EBD0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4205-854B-91C3-6346740EBD0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C-4205-854B-91C3-6346740EBD0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E-4205-854B-91C3-6346740EBD0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0-4205-854B-91C3-6346740EBD0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2-4205-854B-91C3-6346740EBD0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4-4205-854B-91C3-6346740EBD0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6-4205-854B-91C3-6346740EBD0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8-4205-854B-91C3-6346740EBD0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A-4205-854B-91C3-6346740EBD0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C-4205-854B-91C3-6346740EBD0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E-4205-854B-91C3-6346740EBD0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0-4205-854B-91C3-6346740EBD0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2-4205-854B-91C3-6346740EBD0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4-4205-854B-91C3-6346740EBD0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6-4205-854B-91C3-6346740EBD0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8-4205-854B-91C3-6346740EBD01}"/>
              </c:ext>
            </c:extLst>
          </c:dPt>
          <c:cat>
            <c:numRef>
              <c:f>PSY仪表盘!$G$2:$G$23</c:f>
              <c:numCache>
                <c:formatCode>0_);[Red]\(0\)</c:formatCode>
                <c:ptCount val="22"/>
                <c:pt idx="4">
                  <c:v>14</c:v>
                </c:pt>
                <c:pt idx="8">
                  <c:v>18</c:v>
                </c:pt>
                <c:pt idx="12">
                  <c:v>22</c:v>
                </c:pt>
                <c:pt idx="16">
                  <c:v>26</c:v>
                </c:pt>
              </c:numCache>
            </c:numRef>
          </c:cat>
          <c:val>
            <c:numRef>
              <c:f>PSY仪表盘!$I$2:$I$23</c:f>
              <c:numCache>
                <c:formatCode>General</c:formatCode>
                <c:ptCount val="22"/>
                <c:pt idx="0">
                  <c:v>270</c:v>
                </c:pt>
                <c:pt idx="1">
                  <c:v>18</c:v>
                </c:pt>
                <c:pt idx="2">
                  <c:v>54</c:v>
                </c:pt>
                <c:pt idx="3">
                  <c:v>18</c:v>
                </c:pt>
              </c:numCache>
            </c:numRef>
          </c:val>
          <c:extLst>
            <c:ext xmlns:c16="http://schemas.microsoft.com/office/drawing/2014/chart" uri="{C3380CC4-5D6E-409C-BE32-E72D297353CC}">
              <c16:uniqueId val="{00000059-4205-854B-91C3-6346740EBD01}"/>
            </c:ext>
          </c:extLst>
        </c:ser>
        <c:ser>
          <c:idx val="2"/>
          <c:order val="2"/>
          <c:tx>
            <c:strRef>
              <c:f>PSY仪表盘!$J$1</c:f>
              <c:strCache>
                <c:ptCount val="1"/>
                <c:pt idx="0">
                  <c:v>外圈</c:v>
                </c:pt>
              </c:strCache>
            </c:strRef>
          </c:tx>
          <c:spPr>
            <a:solidFill>
              <a:schemeClr val="bg1">
                <a:lumMod val="95000"/>
              </a:schemeClr>
            </a:solidFill>
            <a:ln>
              <a:solidFill>
                <a:schemeClr val="bg1"/>
              </a:solidFill>
            </a:ln>
          </c:spPr>
          <c:explosion val="1"/>
          <c:dPt>
            <c:idx val="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B-4205-854B-91C3-6346740EBD01}"/>
              </c:ext>
            </c:extLst>
          </c:dPt>
          <c:dPt>
            <c:idx val="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D-4205-854B-91C3-6346740EBD01}"/>
              </c:ext>
            </c:extLst>
          </c:dPt>
          <c:dPt>
            <c:idx val="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5F-4205-854B-91C3-6346740EBD01}"/>
              </c:ext>
            </c:extLst>
          </c:dPt>
          <c:dPt>
            <c:idx val="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1-4205-854B-91C3-6346740EBD01}"/>
              </c:ext>
            </c:extLst>
          </c:dPt>
          <c:dPt>
            <c:idx val="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3-4205-854B-91C3-6346740EBD01}"/>
              </c:ext>
            </c:extLst>
          </c:dPt>
          <c:dPt>
            <c:idx val="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5-4205-854B-91C3-6346740EBD01}"/>
              </c:ext>
            </c:extLst>
          </c:dPt>
          <c:dPt>
            <c:idx val="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7-4205-854B-91C3-6346740EBD01}"/>
              </c:ext>
            </c:extLst>
          </c:dPt>
          <c:dPt>
            <c:idx val="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9-4205-854B-91C3-6346740EBD01}"/>
              </c:ext>
            </c:extLst>
          </c:dPt>
          <c:dPt>
            <c:idx val="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B-4205-854B-91C3-6346740EBD01}"/>
              </c:ext>
            </c:extLst>
          </c:dPt>
          <c:dPt>
            <c:idx val="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D-4205-854B-91C3-6346740EBD01}"/>
              </c:ext>
            </c:extLst>
          </c:dPt>
          <c:dPt>
            <c:idx val="1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6F-4205-854B-91C3-6346740EBD01}"/>
              </c:ext>
            </c:extLst>
          </c:dPt>
          <c:dPt>
            <c:idx val="11"/>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1-4205-854B-91C3-6346740EBD01}"/>
              </c:ext>
            </c:extLst>
          </c:dPt>
          <c:dPt>
            <c:idx val="12"/>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3-4205-854B-91C3-6346740EBD01}"/>
              </c:ext>
            </c:extLst>
          </c:dPt>
          <c:dPt>
            <c:idx val="13"/>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5-4205-854B-91C3-6346740EBD01}"/>
              </c:ext>
            </c:extLst>
          </c:dPt>
          <c:dPt>
            <c:idx val="14"/>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7-4205-854B-91C3-6346740EBD01}"/>
              </c:ext>
            </c:extLst>
          </c:dPt>
          <c:dPt>
            <c:idx val="15"/>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9-4205-854B-91C3-6346740EBD01}"/>
              </c:ext>
            </c:extLst>
          </c:dPt>
          <c:dPt>
            <c:idx val="16"/>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B-4205-854B-91C3-6346740EBD01}"/>
              </c:ext>
            </c:extLst>
          </c:dPt>
          <c:dPt>
            <c:idx val="17"/>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D-4205-854B-91C3-6346740EBD01}"/>
              </c:ext>
            </c:extLst>
          </c:dPt>
          <c:dPt>
            <c:idx val="18"/>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7F-4205-854B-91C3-6346740EBD01}"/>
              </c:ext>
            </c:extLst>
          </c:dPt>
          <c:dPt>
            <c:idx val="19"/>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1-4205-854B-91C3-6346740EBD01}"/>
              </c:ext>
            </c:extLst>
          </c:dPt>
          <c:dPt>
            <c:idx val="20"/>
            <c:bubble3D val="0"/>
            <c:spPr>
              <a:solidFill>
                <a:schemeClr val="bg1">
                  <a:lumMod val="95000"/>
                </a:schemeClr>
              </a:solidFill>
              <a:ln w="19050">
                <a:solidFill>
                  <a:schemeClr val="bg1"/>
                </a:solidFill>
              </a:ln>
              <a:effectLst/>
            </c:spPr>
            <c:extLst>
              <c:ext xmlns:c16="http://schemas.microsoft.com/office/drawing/2014/chart" uri="{C3380CC4-5D6E-409C-BE32-E72D297353CC}">
                <c16:uniqueId val="{00000083-4205-854B-91C3-6346740EBD01}"/>
              </c:ext>
            </c:extLst>
          </c:dPt>
          <c:dPt>
            <c:idx val="21"/>
            <c:bubble3D val="0"/>
            <c:spPr>
              <a:noFill/>
              <a:ln w="19050">
                <a:solidFill>
                  <a:schemeClr val="bg1"/>
                </a:solidFill>
              </a:ln>
              <a:effectLst/>
            </c:spPr>
            <c:extLst>
              <c:ext xmlns:c16="http://schemas.microsoft.com/office/drawing/2014/chart" uri="{C3380CC4-5D6E-409C-BE32-E72D297353CC}">
                <c16:uniqueId val="{00000085-4205-854B-91C3-6346740EBD01}"/>
              </c:ext>
            </c:extLst>
          </c:dPt>
          <c:cat>
            <c:numRef>
              <c:f>PSY仪表盘!$G$2:$G$23</c:f>
              <c:numCache>
                <c:formatCode>0_);[Red]\(0\)</c:formatCode>
                <c:ptCount val="22"/>
                <c:pt idx="4">
                  <c:v>14</c:v>
                </c:pt>
                <c:pt idx="8">
                  <c:v>18</c:v>
                </c:pt>
                <c:pt idx="12">
                  <c:v>22</c:v>
                </c:pt>
                <c:pt idx="16">
                  <c:v>26</c:v>
                </c:pt>
              </c:numCache>
            </c:numRef>
          </c:cat>
          <c:val>
            <c:numRef>
              <c:f>PSY仪表盘!$J$2:$J$23</c:f>
              <c:numCache>
                <c:formatCode>General</c:formatCode>
                <c:ptCount val="22"/>
                <c:pt idx="0">
                  <c:v>0</c:v>
                </c:pt>
                <c:pt idx="1">
                  <c:v>27</c:v>
                </c:pt>
                <c:pt idx="2">
                  <c:v>0</c:v>
                </c:pt>
                <c:pt idx="3">
                  <c:v>27</c:v>
                </c:pt>
                <c:pt idx="4">
                  <c:v>0</c:v>
                </c:pt>
                <c:pt idx="5">
                  <c:v>27</c:v>
                </c:pt>
                <c:pt idx="6">
                  <c:v>0</c:v>
                </c:pt>
                <c:pt idx="7">
                  <c:v>27</c:v>
                </c:pt>
                <c:pt idx="8">
                  <c:v>0</c:v>
                </c:pt>
                <c:pt idx="9">
                  <c:v>27</c:v>
                </c:pt>
                <c:pt idx="10">
                  <c:v>0</c:v>
                </c:pt>
                <c:pt idx="11">
                  <c:v>27</c:v>
                </c:pt>
                <c:pt idx="12">
                  <c:v>0</c:v>
                </c:pt>
                <c:pt idx="13">
                  <c:v>27</c:v>
                </c:pt>
                <c:pt idx="14">
                  <c:v>0</c:v>
                </c:pt>
                <c:pt idx="15">
                  <c:v>27</c:v>
                </c:pt>
                <c:pt idx="16">
                  <c:v>0</c:v>
                </c:pt>
                <c:pt idx="17">
                  <c:v>27</c:v>
                </c:pt>
                <c:pt idx="18">
                  <c:v>0</c:v>
                </c:pt>
                <c:pt idx="19">
                  <c:v>27</c:v>
                </c:pt>
                <c:pt idx="20">
                  <c:v>0</c:v>
                </c:pt>
                <c:pt idx="21">
                  <c:v>90</c:v>
                </c:pt>
              </c:numCache>
            </c:numRef>
          </c:val>
          <c:extLst>
            <c:ext xmlns:c16="http://schemas.microsoft.com/office/drawing/2014/chart" uri="{C3380CC4-5D6E-409C-BE32-E72D297353CC}">
              <c16:uniqueId val="{00000086-4205-854B-91C3-6346740EBD01}"/>
            </c:ext>
          </c:extLst>
        </c:ser>
        <c:dLbls>
          <c:showLegendKey val="0"/>
          <c:showVal val="0"/>
          <c:showCatName val="0"/>
          <c:showSerName val="0"/>
          <c:showPercent val="0"/>
          <c:showBubbleSize val="0"/>
          <c:showLeaderLines val="1"/>
        </c:dLbls>
        <c:firstSliceAng val="225"/>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15" fmlaLink="$D$22" max="30000" page="10" val="45"/>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386080</xdr:colOff>
      <xdr:row>1</xdr:row>
      <xdr:rowOff>7620</xdr:rowOff>
    </xdr:from>
    <xdr:to>
      <xdr:col>2</xdr:col>
      <xdr:colOff>450088</xdr:colOff>
      <xdr:row>13</xdr:row>
      <xdr:rowOff>81788</xdr:rowOff>
    </xdr:to>
    <xdr:grpSp>
      <xdr:nvGrpSpPr>
        <xdr:cNvPr id="2" name="组合 1">
          <a:extLst>
            <a:ext uri="{FF2B5EF4-FFF2-40B4-BE49-F238E27FC236}">
              <a16:creationId xmlns:a16="http://schemas.microsoft.com/office/drawing/2014/main" id="{00000000-0008-0000-0000-000002000000}"/>
            </a:ext>
          </a:extLst>
        </xdr:cNvPr>
        <xdr:cNvGrpSpPr/>
      </xdr:nvGrpSpPr>
      <xdr:grpSpPr>
        <a:xfrm>
          <a:off x="386080" y="88900"/>
          <a:ext cx="1709928" cy="1831848"/>
          <a:chOff x="14008100" y="165100"/>
          <a:chExt cx="3276600" cy="3225800"/>
        </a:xfrm>
      </xdr:grpSpPr>
      <xdr:grpSp>
        <xdr:nvGrpSpPr>
          <xdr:cNvPr id="3" name="组合 2">
            <a:extLst>
              <a:ext uri="{FF2B5EF4-FFF2-40B4-BE49-F238E27FC236}">
                <a16:creationId xmlns:a16="http://schemas.microsoft.com/office/drawing/2014/main" id="{00000000-0008-0000-0000-000003000000}"/>
              </a:ext>
            </a:extLst>
          </xdr:cNvPr>
          <xdr:cNvGrpSpPr/>
        </xdr:nvGrpSpPr>
        <xdr:grpSpPr>
          <a:xfrm>
            <a:off x="14008100" y="165100"/>
            <a:ext cx="3276600" cy="3225800"/>
            <a:chOff x="14020800" y="292100"/>
            <a:chExt cx="3276600" cy="3225800"/>
          </a:xfrm>
        </xdr:grpSpPr>
        <xdr:graphicFrame macro="">
          <xdr:nvGraphicFramePr>
            <xdr:cNvPr id="6" name="图表 5">
              <a:extLst>
                <a:ext uri="{FF2B5EF4-FFF2-40B4-BE49-F238E27FC236}">
                  <a16:creationId xmlns:a16="http://schemas.microsoft.com/office/drawing/2014/main" id="{00000000-0008-0000-0000-000006000000}"/>
                </a:ext>
              </a:extLst>
            </xdr:cNvPr>
            <xdr:cNvGraphicFramePr/>
          </xdr:nvGraphicFramePr>
          <xdr:xfrm>
            <a:off x="14376400" y="622300"/>
            <a:ext cx="2565400" cy="2565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图表 4">
              <a:extLst>
                <a:ext uri="{FF2B5EF4-FFF2-40B4-BE49-F238E27FC236}">
                  <a16:creationId xmlns:a16="http://schemas.microsoft.com/office/drawing/2014/main" id="{00000000-0008-0000-0000-000005000000}"/>
                </a:ext>
              </a:extLst>
            </xdr:cNvPr>
            <xdr:cNvGraphicFramePr/>
          </xdr:nvGraphicFramePr>
          <xdr:xfrm>
            <a:off x="14020800" y="292100"/>
            <a:ext cx="3276600" cy="3225800"/>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椭圆 3">
            <a:extLst>
              <a:ext uri="{FF2B5EF4-FFF2-40B4-BE49-F238E27FC236}">
                <a16:creationId xmlns:a16="http://schemas.microsoft.com/office/drawing/2014/main" id="{00000000-0008-0000-0000-000004000000}"/>
              </a:ext>
            </a:extLst>
          </xdr:cNvPr>
          <xdr:cNvSpPr/>
        </xdr:nvSpPr>
        <xdr:spPr>
          <a:xfrm>
            <a:off x="15544800" y="1676400"/>
            <a:ext cx="203200" cy="203200"/>
          </a:xfrm>
          <a:prstGeom prst="ellipse">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383540</xdr:colOff>
      <xdr:row>0</xdr:row>
      <xdr:rowOff>0</xdr:rowOff>
    </xdr:from>
    <xdr:to>
      <xdr:col>5</xdr:col>
      <xdr:colOff>447548</xdr:colOff>
      <xdr:row>12</xdr:row>
      <xdr:rowOff>201168</xdr:rowOff>
    </xdr:to>
    <xdr:grpSp>
      <xdr:nvGrpSpPr>
        <xdr:cNvPr id="7" name="组合 6">
          <a:extLst>
            <a:ext uri="{FF2B5EF4-FFF2-40B4-BE49-F238E27FC236}">
              <a16:creationId xmlns:a16="http://schemas.microsoft.com/office/drawing/2014/main" id="{00000000-0008-0000-0000-000007000000}"/>
            </a:ext>
          </a:extLst>
        </xdr:cNvPr>
        <xdr:cNvGrpSpPr/>
      </xdr:nvGrpSpPr>
      <xdr:grpSpPr>
        <a:xfrm>
          <a:off x="2852420" y="0"/>
          <a:ext cx="1709928" cy="1836928"/>
          <a:chOff x="14008100" y="165100"/>
          <a:chExt cx="3276600" cy="3225800"/>
        </a:xfrm>
      </xdr:grpSpPr>
      <xdr:grpSp>
        <xdr:nvGrpSpPr>
          <xdr:cNvPr id="8" name="组合 7">
            <a:extLst>
              <a:ext uri="{FF2B5EF4-FFF2-40B4-BE49-F238E27FC236}">
                <a16:creationId xmlns:a16="http://schemas.microsoft.com/office/drawing/2014/main" id="{00000000-0008-0000-0000-000008000000}"/>
              </a:ext>
            </a:extLst>
          </xdr:cNvPr>
          <xdr:cNvGrpSpPr/>
        </xdr:nvGrpSpPr>
        <xdr:grpSpPr>
          <a:xfrm>
            <a:off x="14008100" y="165100"/>
            <a:ext cx="3276600" cy="3225800"/>
            <a:chOff x="14020800" y="292100"/>
            <a:chExt cx="3276600" cy="3225800"/>
          </a:xfrm>
        </xdr:grpSpPr>
        <xdr:graphicFrame macro="">
          <xdr:nvGraphicFramePr>
            <xdr:cNvPr id="10" name="图表 9">
              <a:extLst>
                <a:ext uri="{FF2B5EF4-FFF2-40B4-BE49-F238E27FC236}">
                  <a16:creationId xmlns:a16="http://schemas.microsoft.com/office/drawing/2014/main" id="{00000000-0008-0000-0000-00000A000000}"/>
                </a:ext>
              </a:extLst>
            </xdr:cNvPr>
            <xdr:cNvGraphicFramePr/>
          </xdr:nvGraphicFramePr>
          <xdr:xfrm>
            <a:off x="14376400" y="622300"/>
            <a:ext cx="2565400" cy="25654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图表 10">
              <a:extLst>
                <a:ext uri="{FF2B5EF4-FFF2-40B4-BE49-F238E27FC236}">
                  <a16:creationId xmlns:a16="http://schemas.microsoft.com/office/drawing/2014/main" id="{00000000-0008-0000-0000-00000B000000}"/>
                </a:ext>
              </a:extLst>
            </xdr:cNvPr>
            <xdr:cNvGraphicFramePr/>
          </xdr:nvGraphicFramePr>
          <xdr:xfrm>
            <a:off x="14020800" y="292100"/>
            <a:ext cx="3276600" cy="3225800"/>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9" name="椭圆 8">
            <a:extLst>
              <a:ext uri="{FF2B5EF4-FFF2-40B4-BE49-F238E27FC236}">
                <a16:creationId xmlns:a16="http://schemas.microsoft.com/office/drawing/2014/main" id="{00000000-0008-0000-0000-000009000000}"/>
              </a:ext>
            </a:extLst>
          </xdr:cNvPr>
          <xdr:cNvSpPr/>
        </xdr:nvSpPr>
        <xdr:spPr>
          <a:xfrm>
            <a:off x="15544800" y="1676400"/>
            <a:ext cx="203200" cy="203200"/>
          </a:xfrm>
          <a:prstGeom prst="ellipse">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353060</xdr:colOff>
      <xdr:row>1</xdr:row>
      <xdr:rowOff>10160</xdr:rowOff>
    </xdr:from>
    <xdr:to>
      <xdr:col>11</xdr:col>
      <xdr:colOff>417068</xdr:colOff>
      <xdr:row>13</xdr:row>
      <xdr:rowOff>84328</xdr:rowOff>
    </xdr:to>
    <xdr:grpSp>
      <xdr:nvGrpSpPr>
        <xdr:cNvPr id="22" name="组合 21">
          <a:extLst>
            <a:ext uri="{FF2B5EF4-FFF2-40B4-BE49-F238E27FC236}">
              <a16:creationId xmlns:a16="http://schemas.microsoft.com/office/drawing/2014/main" id="{00000000-0008-0000-0000-000016000000}"/>
            </a:ext>
          </a:extLst>
        </xdr:cNvPr>
        <xdr:cNvGrpSpPr/>
      </xdr:nvGrpSpPr>
      <xdr:grpSpPr>
        <a:xfrm>
          <a:off x="8155940" y="91440"/>
          <a:ext cx="1709928" cy="1831848"/>
          <a:chOff x="14008100" y="165100"/>
          <a:chExt cx="3276600" cy="3225800"/>
        </a:xfrm>
      </xdr:grpSpPr>
      <xdr:grpSp>
        <xdr:nvGrpSpPr>
          <xdr:cNvPr id="23" name="组合 22">
            <a:extLst>
              <a:ext uri="{FF2B5EF4-FFF2-40B4-BE49-F238E27FC236}">
                <a16:creationId xmlns:a16="http://schemas.microsoft.com/office/drawing/2014/main" id="{00000000-0008-0000-0000-000017000000}"/>
              </a:ext>
            </a:extLst>
          </xdr:cNvPr>
          <xdr:cNvGrpSpPr/>
        </xdr:nvGrpSpPr>
        <xdr:grpSpPr>
          <a:xfrm>
            <a:off x="14008100" y="165100"/>
            <a:ext cx="3276600" cy="3225800"/>
            <a:chOff x="14020800" y="292100"/>
            <a:chExt cx="3276600" cy="3225800"/>
          </a:xfrm>
        </xdr:grpSpPr>
        <xdr:graphicFrame macro="">
          <xdr:nvGraphicFramePr>
            <xdr:cNvPr id="25" name="图表 24">
              <a:extLst>
                <a:ext uri="{FF2B5EF4-FFF2-40B4-BE49-F238E27FC236}">
                  <a16:creationId xmlns:a16="http://schemas.microsoft.com/office/drawing/2014/main" id="{00000000-0008-0000-0000-000019000000}"/>
                </a:ext>
              </a:extLst>
            </xdr:cNvPr>
            <xdr:cNvGraphicFramePr/>
          </xdr:nvGraphicFramePr>
          <xdr:xfrm>
            <a:off x="14376400" y="622300"/>
            <a:ext cx="2565400" cy="25654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6" name="图表 25">
              <a:extLst>
                <a:ext uri="{FF2B5EF4-FFF2-40B4-BE49-F238E27FC236}">
                  <a16:creationId xmlns:a16="http://schemas.microsoft.com/office/drawing/2014/main" id="{00000000-0008-0000-0000-00001A000000}"/>
                </a:ext>
              </a:extLst>
            </xdr:cNvPr>
            <xdr:cNvGraphicFramePr/>
          </xdr:nvGraphicFramePr>
          <xdr:xfrm>
            <a:off x="14020800" y="292100"/>
            <a:ext cx="3276600" cy="3225800"/>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24" name="椭圆 23">
            <a:extLst>
              <a:ext uri="{FF2B5EF4-FFF2-40B4-BE49-F238E27FC236}">
                <a16:creationId xmlns:a16="http://schemas.microsoft.com/office/drawing/2014/main" id="{00000000-0008-0000-0000-000018000000}"/>
              </a:ext>
            </a:extLst>
          </xdr:cNvPr>
          <xdr:cNvSpPr/>
        </xdr:nvSpPr>
        <xdr:spPr>
          <a:xfrm>
            <a:off x="15544800" y="1676400"/>
            <a:ext cx="203200" cy="203200"/>
          </a:xfrm>
          <a:prstGeom prst="ellipse">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703580</xdr:colOff>
      <xdr:row>0</xdr:row>
      <xdr:rowOff>0</xdr:rowOff>
    </xdr:from>
    <xdr:to>
      <xdr:col>6</xdr:col>
      <xdr:colOff>767588</xdr:colOff>
      <xdr:row>12</xdr:row>
      <xdr:rowOff>201168</xdr:rowOff>
    </xdr:to>
    <xdr:grpSp>
      <xdr:nvGrpSpPr>
        <xdr:cNvPr id="17" name="组合 16">
          <a:extLst>
            <a:ext uri="{FF2B5EF4-FFF2-40B4-BE49-F238E27FC236}">
              <a16:creationId xmlns:a16="http://schemas.microsoft.com/office/drawing/2014/main" id="{00000000-0008-0000-0000-000011000000}"/>
            </a:ext>
          </a:extLst>
        </xdr:cNvPr>
        <xdr:cNvGrpSpPr/>
      </xdr:nvGrpSpPr>
      <xdr:grpSpPr>
        <a:xfrm>
          <a:off x="3995420" y="0"/>
          <a:ext cx="1709928" cy="1836928"/>
          <a:chOff x="14008100" y="165100"/>
          <a:chExt cx="3276600" cy="3225800"/>
        </a:xfrm>
      </xdr:grpSpPr>
      <xdr:grpSp>
        <xdr:nvGrpSpPr>
          <xdr:cNvPr id="18" name="组合 17">
            <a:extLst>
              <a:ext uri="{FF2B5EF4-FFF2-40B4-BE49-F238E27FC236}">
                <a16:creationId xmlns:a16="http://schemas.microsoft.com/office/drawing/2014/main" id="{00000000-0008-0000-0000-000012000000}"/>
              </a:ext>
            </a:extLst>
          </xdr:cNvPr>
          <xdr:cNvGrpSpPr/>
        </xdr:nvGrpSpPr>
        <xdr:grpSpPr>
          <a:xfrm>
            <a:off x="14008100" y="165100"/>
            <a:ext cx="3276600" cy="3225800"/>
            <a:chOff x="14020800" y="292100"/>
            <a:chExt cx="3276600" cy="3225800"/>
          </a:xfrm>
        </xdr:grpSpPr>
        <xdr:graphicFrame macro="">
          <xdr:nvGraphicFramePr>
            <xdr:cNvPr id="20" name="图表 19">
              <a:extLst>
                <a:ext uri="{FF2B5EF4-FFF2-40B4-BE49-F238E27FC236}">
                  <a16:creationId xmlns:a16="http://schemas.microsoft.com/office/drawing/2014/main" id="{00000000-0008-0000-0000-000014000000}"/>
                </a:ext>
              </a:extLst>
            </xdr:cNvPr>
            <xdr:cNvGraphicFramePr/>
          </xdr:nvGraphicFramePr>
          <xdr:xfrm>
            <a:off x="14376400" y="622300"/>
            <a:ext cx="2565400" cy="25654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1" name="图表 20">
              <a:extLst>
                <a:ext uri="{FF2B5EF4-FFF2-40B4-BE49-F238E27FC236}">
                  <a16:creationId xmlns:a16="http://schemas.microsoft.com/office/drawing/2014/main" id="{00000000-0008-0000-0000-000015000000}"/>
                </a:ext>
              </a:extLst>
            </xdr:cNvPr>
            <xdr:cNvGraphicFramePr/>
          </xdr:nvGraphicFramePr>
          <xdr:xfrm>
            <a:off x="14020800" y="292100"/>
            <a:ext cx="3276600" cy="3225800"/>
          </xdr:xfrm>
          <a:graphic>
            <a:graphicData uri="http://schemas.openxmlformats.org/drawingml/2006/chart">
              <c:chart xmlns:c="http://schemas.openxmlformats.org/drawingml/2006/chart" xmlns:r="http://schemas.openxmlformats.org/officeDocument/2006/relationships" r:id="rId8"/>
            </a:graphicData>
          </a:graphic>
        </xdr:graphicFrame>
      </xdr:grpSp>
      <xdr:sp macro="" textlink="">
        <xdr:nvSpPr>
          <xdr:cNvPr id="19" name="椭圆 18">
            <a:extLst>
              <a:ext uri="{FF2B5EF4-FFF2-40B4-BE49-F238E27FC236}">
                <a16:creationId xmlns:a16="http://schemas.microsoft.com/office/drawing/2014/main" id="{00000000-0008-0000-0000-000013000000}"/>
              </a:ext>
            </a:extLst>
          </xdr:cNvPr>
          <xdr:cNvSpPr/>
        </xdr:nvSpPr>
        <xdr:spPr>
          <a:xfrm>
            <a:off x="15544800" y="1676400"/>
            <a:ext cx="203200" cy="203200"/>
          </a:xfrm>
          <a:prstGeom prst="ellipse">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mc:AlternateContent xmlns:mc="http://schemas.openxmlformats.org/markup-compatibility/2006">
    <mc:Choice xmlns:a14="http://schemas.microsoft.com/office/drawing/2010/main" Requires="a14">
      <xdr:twoCellAnchor>
        <xdr:from>
          <xdr:col>3</xdr:col>
          <xdr:colOff>660400</xdr:colOff>
          <xdr:row>21</xdr:row>
          <xdr:rowOff>12700</xdr:rowOff>
        </xdr:from>
        <xdr:to>
          <xdr:col>3</xdr:col>
          <xdr:colOff>800100</xdr:colOff>
          <xdr:row>22</xdr:row>
          <xdr:rowOff>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127000</xdr:colOff>
      <xdr:row>1</xdr:row>
      <xdr:rowOff>2232</xdr:rowOff>
    </xdr:from>
    <xdr:to>
      <xdr:col>14</xdr:col>
      <xdr:colOff>342900</xdr:colOff>
      <xdr:row>2</xdr:row>
      <xdr:rowOff>8504</xdr:rowOff>
    </xdr:to>
    <xdr:pic>
      <xdr:nvPicPr>
        <xdr:cNvPr id="13" name="图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858500" y="78432"/>
          <a:ext cx="1041400" cy="3999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393700</xdr:colOff>
      <xdr:row>0</xdr:row>
      <xdr:rowOff>165100</xdr:rowOff>
    </xdr:from>
    <xdr:to>
      <xdr:col>20</xdr:col>
      <xdr:colOff>266700</xdr:colOff>
      <xdr:row>15</xdr:row>
      <xdr:rowOff>190500</xdr:rowOff>
    </xdr:to>
    <xdr:grpSp>
      <xdr:nvGrpSpPr>
        <xdr:cNvPr id="2" name="组合 1">
          <a:extLst>
            <a:ext uri="{FF2B5EF4-FFF2-40B4-BE49-F238E27FC236}">
              <a16:creationId xmlns:a16="http://schemas.microsoft.com/office/drawing/2014/main" id="{00000000-0008-0000-0500-000002000000}"/>
            </a:ext>
          </a:extLst>
        </xdr:cNvPr>
        <xdr:cNvGrpSpPr/>
      </xdr:nvGrpSpPr>
      <xdr:grpSpPr>
        <a:xfrm>
          <a:off x="14122400" y="165100"/>
          <a:ext cx="3365500" cy="3048000"/>
          <a:chOff x="14008100" y="165100"/>
          <a:chExt cx="3276600" cy="3225800"/>
        </a:xfrm>
      </xdr:grpSpPr>
      <xdr:grpSp>
        <xdr:nvGrpSpPr>
          <xdr:cNvPr id="3" name="组合 2">
            <a:extLst>
              <a:ext uri="{FF2B5EF4-FFF2-40B4-BE49-F238E27FC236}">
                <a16:creationId xmlns:a16="http://schemas.microsoft.com/office/drawing/2014/main" id="{00000000-0008-0000-0500-000003000000}"/>
              </a:ext>
            </a:extLst>
          </xdr:cNvPr>
          <xdr:cNvGrpSpPr/>
        </xdr:nvGrpSpPr>
        <xdr:grpSpPr>
          <a:xfrm>
            <a:off x="14008100" y="165100"/>
            <a:ext cx="3276600" cy="3225800"/>
            <a:chOff x="14020800" y="292100"/>
            <a:chExt cx="3276600" cy="3225800"/>
          </a:xfrm>
        </xdr:grpSpPr>
        <xdr:graphicFrame macro="">
          <xdr:nvGraphicFramePr>
            <xdr:cNvPr id="5" name="图表 4">
              <a:extLst>
                <a:ext uri="{FF2B5EF4-FFF2-40B4-BE49-F238E27FC236}">
                  <a16:creationId xmlns:a16="http://schemas.microsoft.com/office/drawing/2014/main" id="{00000000-0008-0000-0500-000005000000}"/>
                </a:ext>
              </a:extLst>
            </xdr:cNvPr>
            <xdr:cNvGraphicFramePr/>
          </xdr:nvGraphicFramePr>
          <xdr:xfrm>
            <a:off x="14020800" y="292100"/>
            <a:ext cx="3276600" cy="3225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图表 5">
              <a:extLst>
                <a:ext uri="{FF2B5EF4-FFF2-40B4-BE49-F238E27FC236}">
                  <a16:creationId xmlns:a16="http://schemas.microsoft.com/office/drawing/2014/main" id="{00000000-0008-0000-0500-000006000000}"/>
                </a:ext>
              </a:extLst>
            </xdr:cNvPr>
            <xdr:cNvGraphicFramePr/>
          </xdr:nvGraphicFramePr>
          <xdr:xfrm>
            <a:off x="14376400" y="622300"/>
            <a:ext cx="2565400" cy="2565400"/>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椭圆 3">
            <a:extLst>
              <a:ext uri="{FF2B5EF4-FFF2-40B4-BE49-F238E27FC236}">
                <a16:creationId xmlns:a16="http://schemas.microsoft.com/office/drawing/2014/main" id="{00000000-0008-0000-0500-000004000000}"/>
              </a:ext>
            </a:extLst>
          </xdr:cNvPr>
          <xdr:cNvSpPr/>
        </xdr:nvSpPr>
        <xdr:spPr>
          <a:xfrm>
            <a:off x="15544800" y="1676400"/>
            <a:ext cx="203200" cy="203200"/>
          </a:xfrm>
          <a:prstGeom prst="ellipse">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76200</xdr:colOff>
      <xdr:row>10</xdr:row>
      <xdr:rowOff>127000</xdr:rowOff>
    </xdr:from>
    <xdr:to>
      <xdr:col>18</xdr:col>
      <xdr:colOff>50800</xdr:colOff>
      <xdr:row>25</xdr:row>
      <xdr:rowOff>152400</xdr:rowOff>
    </xdr:to>
    <xdr:grpSp>
      <xdr:nvGrpSpPr>
        <xdr:cNvPr id="2" name="组合 1">
          <a:extLst>
            <a:ext uri="{FF2B5EF4-FFF2-40B4-BE49-F238E27FC236}">
              <a16:creationId xmlns:a16="http://schemas.microsoft.com/office/drawing/2014/main" id="{00000000-0008-0000-0600-000002000000}"/>
            </a:ext>
          </a:extLst>
        </xdr:cNvPr>
        <xdr:cNvGrpSpPr/>
      </xdr:nvGrpSpPr>
      <xdr:grpSpPr>
        <a:xfrm>
          <a:off x="12039600" y="2032000"/>
          <a:ext cx="3276600" cy="3048000"/>
          <a:chOff x="14008100" y="165100"/>
          <a:chExt cx="3276600" cy="3225800"/>
        </a:xfrm>
      </xdr:grpSpPr>
      <xdr:grpSp>
        <xdr:nvGrpSpPr>
          <xdr:cNvPr id="3" name="组合 2">
            <a:extLst>
              <a:ext uri="{FF2B5EF4-FFF2-40B4-BE49-F238E27FC236}">
                <a16:creationId xmlns:a16="http://schemas.microsoft.com/office/drawing/2014/main" id="{00000000-0008-0000-0600-000003000000}"/>
              </a:ext>
            </a:extLst>
          </xdr:cNvPr>
          <xdr:cNvGrpSpPr/>
        </xdr:nvGrpSpPr>
        <xdr:grpSpPr>
          <a:xfrm>
            <a:off x="14008100" y="165100"/>
            <a:ext cx="3276600" cy="3225800"/>
            <a:chOff x="14020800" y="292100"/>
            <a:chExt cx="3276600" cy="3225800"/>
          </a:xfrm>
        </xdr:grpSpPr>
        <xdr:graphicFrame macro="">
          <xdr:nvGraphicFramePr>
            <xdr:cNvPr id="5" name="图表 4">
              <a:extLst>
                <a:ext uri="{FF2B5EF4-FFF2-40B4-BE49-F238E27FC236}">
                  <a16:creationId xmlns:a16="http://schemas.microsoft.com/office/drawing/2014/main" id="{00000000-0008-0000-0600-000005000000}"/>
                </a:ext>
              </a:extLst>
            </xdr:cNvPr>
            <xdr:cNvGraphicFramePr/>
          </xdr:nvGraphicFramePr>
          <xdr:xfrm>
            <a:off x="14376400" y="622300"/>
            <a:ext cx="2565400" cy="2565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图表 5">
              <a:extLst>
                <a:ext uri="{FF2B5EF4-FFF2-40B4-BE49-F238E27FC236}">
                  <a16:creationId xmlns:a16="http://schemas.microsoft.com/office/drawing/2014/main" id="{00000000-0008-0000-0600-000006000000}"/>
                </a:ext>
              </a:extLst>
            </xdr:cNvPr>
            <xdr:cNvGraphicFramePr/>
          </xdr:nvGraphicFramePr>
          <xdr:xfrm>
            <a:off x="14020800" y="292100"/>
            <a:ext cx="3276600" cy="3225800"/>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椭圆 3">
            <a:extLst>
              <a:ext uri="{FF2B5EF4-FFF2-40B4-BE49-F238E27FC236}">
                <a16:creationId xmlns:a16="http://schemas.microsoft.com/office/drawing/2014/main" id="{00000000-0008-0000-0600-000004000000}"/>
              </a:ext>
            </a:extLst>
          </xdr:cNvPr>
          <xdr:cNvSpPr/>
        </xdr:nvSpPr>
        <xdr:spPr>
          <a:xfrm>
            <a:off x="15544800" y="1676400"/>
            <a:ext cx="203200" cy="203200"/>
          </a:xfrm>
          <a:prstGeom prst="ellipse">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76200</xdr:colOff>
      <xdr:row>10</xdr:row>
      <xdr:rowOff>127000</xdr:rowOff>
    </xdr:from>
    <xdr:to>
      <xdr:col>18</xdr:col>
      <xdr:colOff>50800</xdr:colOff>
      <xdr:row>25</xdr:row>
      <xdr:rowOff>152400</xdr:rowOff>
    </xdr:to>
    <xdr:grpSp>
      <xdr:nvGrpSpPr>
        <xdr:cNvPr id="2" name="组合 1">
          <a:extLst>
            <a:ext uri="{FF2B5EF4-FFF2-40B4-BE49-F238E27FC236}">
              <a16:creationId xmlns:a16="http://schemas.microsoft.com/office/drawing/2014/main" id="{00000000-0008-0000-0700-000002000000}"/>
            </a:ext>
          </a:extLst>
        </xdr:cNvPr>
        <xdr:cNvGrpSpPr/>
      </xdr:nvGrpSpPr>
      <xdr:grpSpPr>
        <a:xfrm>
          <a:off x="12039600" y="2032000"/>
          <a:ext cx="3276600" cy="3048000"/>
          <a:chOff x="14008100" y="165100"/>
          <a:chExt cx="3276600" cy="3225800"/>
        </a:xfrm>
      </xdr:grpSpPr>
      <xdr:grpSp>
        <xdr:nvGrpSpPr>
          <xdr:cNvPr id="3" name="组合 2">
            <a:extLst>
              <a:ext uri="{FF2B5EF4-FFF2-40B4-BE49-F238E27FC236}">
                <a16:creationId xmlns:a16="http://schemas.microsoft.com/office/drawing/2014/main" id="{00000000-0008-0000-0700-000003000000}"/>
              </a:ext>
            </a:extLst>
          </xdr:cNvPr>
          <xdr:cNvGrpSpPr/>
        </xdr:nvGrpSpPr>
        <xdr:grpSpPr>
          <a:xfrm>
            <a:off x="14008100" y="165100"/>
            <a:ext cx="3276600" cy="3225800"/>
            <a:chOff x="14020800" y="292100"/>
            <a:chExt cx="3276600" cy="3225800"/>
          </a:xfrm>
        </xdr:grpSpPr>
        <xdr:graphicFrame macro="">
          <xdr:nvGraphicFramePr>
            <xdr:cNvPr id="5" name="图表 4">
              <a:extLst>
                <a:ext uri="{FF2B5EF4-FFF2-40B4-BE49-F238E27FC236}">
                  <a16:creationId xmlns:a16="http://schemas.microsoft.com/office/drawing/2014/main" id="{00000000-0008-0000-0700-000005000000}"/>
                </a:ext>
              </a:extLst>
            </xdr:cNvPr>
            <xdr:cNvGraphicFramePr/>
          </xdr:nvGraphicFramePr>
          <xdr:xfrm>
            <a:off x="14376400" y="622300"/>
            <a:ext cx="2565400" cy="2565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图表 5">
              <a:extLst>
                <a:ext uri="{FF2B5EF4-FFF2-40B4-BE49-F238E27FC236}">
                  <a16:creationId xmlns:a16="http://schemas.microsoft.com/office/drawing/2014/main" id="{00000000-0008-0000-0700-000006000000}"/>
                </a:ext>
              </a:extLst>
            </xdr:cNvPr>
            <xdr:cNvGraphicFramePr/>
          </xdr:nvGraphicFramePr>
          <xdr:xfrm>
            <a:off x="14020800" y="292100"/>
            <a:ext cx="3276600" cy="3225800"/>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椭圆 3">
            <a:extLst>
              <a:ext uri="{FF2B5EF4-FFF2-40B4-BE49-F238E27FC236}">
                <a16:creationId xmlns:a16="http://schemas.microsoft.com/office/drawing/2014/main" id="{00000000-0008-0000-0700-000004000000}"/>
              </a:ext>
            </a:extLst>
          </xdr:cNvPr>
          <xdr:cNvSpPr/>
        </xdr:nvSpPr>
        <xdr:spPr>
          <a:xfrm>
            <a:off x="15544800" y="1676400"/>
            <a:ext cx="203200" cy="203200"/>
          </a:xfrm>
          <a:prstGeom prst="ellipse">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76200</xdr:colOff>
      <xdr:row>10</xdr:row>
      <xdr:rowOff>127000</xdr:rowOff>
    </xdr:from>
    <xdr:to>
      <xdr:col>18</xdr:col>
      <xdr:colOff>50800</xdr:colOff>
      <xdr:row>25</xdr:row>
      <xdr:rowOff>152400</xdr:rowOff>
    </xdr:to>
    <xdr:grpSp>
      <xdr:nvGrpSpPr>
        <xdr:cNvPr id="2" name="组合 1">
          <a:extLst>
            <a:ext uri="{FF2B5EF4-FFF2-40B4-BE49-F238E27FC236}">
              <a16:creationId xmlns:a16="http://schemas.microsoft.com/office/drawing/2014/main" id="{00000000-0008-0000-0800-000002000000}"/>
            </a:ext>
          </a:extLst>
        </xdr:cNvPr>
        <xdr:cNvGrpSpPr/>
      </xdr:nvGrpSpPr>
      <xdr:grpSpPr>
        <a:xfrm>
          <a:off x="12039600" y="2032000"/>
          <a:ext cx="3276600" cy="3048000"/>
          <a:chOff x="14008100" y="165100"/>
          <a:chExt cx="3276600" cy="3225800"/>
        </a:xfrm>
      </xdr:grpSpPr>
      <xdr:grpSp>
        <xdr:nvGrpSpPr>
          <xdr:cNvPr id="3" name="组合 2">
            <a:extLst>
              <a:ext uri="{FF2B5EF4-FFF2-40B4-BE49-F238E27FC236}">
                <a16:creationId xmlns:a16="http://schemas.microsoft.com/office/drawing/2014/main" id="{00000000-0008-0000-0800-000003000000}"/>
              </a:ext>
            </a:extLst>
          </xdr:cNvPr>
          <xdr:cNvGrpSpPr/>
        </xdr:nvGrpSpPr>
        <xdr:grpSpPr>
          <a:xfrm>
            <a:off x="14008100" y="165100"/>
            <a:ext cx="3276600" cy="3225800"/>
            <a:chOff x="14020800" y="292100"/>
            <a:chExt cx="3276600" cy="3225800"/>
          </a:xfrm>
        </xdr:grpSpPr>
        <xdr:graphicFrame macro="">
          <xdr:nvGraphicFramePr>
            <xdr:cNvPr id="5" name="图表 4">
              <a:extLst>
                <a:ext uri="{FF2B5EF4-FFF2-40B4-BE49-F238E27FC236}">
                  <a16:creationId xmlns:a16="http://schemas.microsoft.com/office/drawing/2014/main" id="{00000000-0008-0000-0800-000005000000}"/>
                </a:ext>
              </a:extLst>
            </xdr:cNvPr>
            <xdr:cNvGraphicFramePr/>
          </xdr:nvGraphicFramePr>
          <xdr:xfrm>
            <a:off x="14376400" y="622300"/>
            <a:ext cx="2565400" cy="2565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图表 5">
              <a:extLst>
                <a:ext uri="{FF2B5EF4-FFF2-40B4-BE49-F238E27FC236}">
                  <a16:creationId xmlns:a16="http://schemas.microsoft.com/office/drawing/2014/main" id="{00000000-0008-0000-0800-000006000000}"/>
                </a:ext>
              </a:extLst>
            </xdr:cNvPr>
            <xdr:cNvGraphicFramePr/>
          </xdr:nvGraphicFramePr>
          <xdr:xfrm>
            <a:off x="14020800" y="292100"/>
            <a:ext cx="3276600" cy="3225800"/>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椭圆 3">
            <a:extLst>
              <a:ext uri="{FF2B5EF4-FFF2-40B4-BE49-F238E27FC236}">
                <a16:creationId xmlns:a16="http://schemas.microsoft.com/office/drawing/2014/main" id="{00000000-0008-0000-0800-000004000000}"/>
              </a:ext>
            </a:extLst>
          </xdr:cNvPr>
          <xdr:cNvSpPr/>
        </xdr:nvSpPr>
        <xdr:spPr>
          <a:xfrm>
            <a:off x="15544800" y="1676400"/>
            <a:ext cx="203200" cy="203200"/>
          </a:xfrm>
          <a:prstGeom prst="ellipse">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1655-F97D-0843-BA5A-ACF262E19BDC}">
  <dimension ref="A1:P111"/>
  <sheetViews>
    <sheetView showGridLines="0" zoomScale="125" zoomScaleNormal="100" workbookViewId="0">
      <pane ySplit="12" topLeftCell="A13" activePane="bottomLeft" state="frozen"/>
      <selection pane="bottomLeft" activeCell="E16" sqref="E16"/>
    </sheetView>
  </sheetViews>
  <sheetFormatPr baseColWidth="10" defaultRowHeight="15"/>
  <cols>
    <col min="1" max="1" width="10.83203125" style="16" customWidth="1"/>
    <col min="2" max="7" width="10.83203125" style="16"/>
    <col min="8" max="8" width="16" style="16" bestFit="1" customWidth="1"/>
    <col min="9" max="16384" width="10.83203125" style="16"/>
  </cols>
  <sheetData>
    <row r="1" spans="1:16" s="1" customFormat="1" ht="6" customHeight="1"/>
    <row r="2" spans="1:16" s="1" customFormat="1" ht="31" customHeight="1">
      <c r="A2" s="44" t="s">
        <v>33</v>
      </c>
    </row>
    <row r="3" spans="1:16" s="2" customFormat="1" ht="13" customHeight="1"/>
    <row r="4" spans="1:16" s="3" customFormat="1" ht="13" customHeight="1"/>
    <row r="5" spans="1:16" s="4" customFormat="1" ht="13" customHeight="1">
      <c r="E5" s="5"/>
      <c r="H5" s="5"/>
      <c r="I5" s="5"/>
      <c r="J5" s="5"/>
      <c r="K5" s="5"/>
      <c r="L5" s="5"/>
      <c r="M5" s="5"/>
      <c r="N5" s="5"/>
    </row>
    <row r="6" spans="1:16" s="6" customFormat="1" ht="13" customHeight="1">
      <c r="E6" s="7"/>
      <c r="H6" s="7"/>
      <c r="I6" s="8"/>
      <c r="J6" s="7"/>
      <c r="K6" s="7"/>
      <c r="L6" s="7"/>
      <c r="M6" s="7"/>
      <c r="N6" s="8"/>
    </row>
    <row r="7" spans="1:16" s="9" customFormat="1" ht="13">
      <c r="B7" s="9" t="s">
        <v>12</v>
      </c>
      <c r="E7" s="9" t="s">
        <v>14</v>
      </c>
      <c r="H7" s="9" t="s">
        <v>34</v>
      </c>
      <c r="K7" s="9" t="s">
        <v>35</v>
      </c>
    </row>
    <row r="8" spans="1:16" s="10" customFormat="1" ht="14">
      <c r="B8" s="17">
        <f>K8*E8</f>
        <v>21.579130434782609</v>
      </c>
      <c r="E8" s="17">
        <f>(365-D22)/(115+D17)</f>
        <v>2.318840579710145</v>
      </c>
      <c r="H8" s="18">
        <f>D23*D24</f>
        <v>9.9</v>
      </c>
      <c r="K8" s="18">
        <f>D23*D24*D25</f>
        <v>9.3059999999999992</v>
      </c>
    </row>
    <row r="9" spans="1:16" s="3" customFormat="1" ht="3" customHeight="1">
      <c r="H9" s="11"/>
    </row>
    <row r="10" spans="1:16" s="3" customFormat="1" ht="3" customHeight="1"/>
    <row r="11" spans="1:16" s="3" customFormat="1" ht="3" customHeight="1"/>
    <row r="12" spans="1:16" s="12" customFormat="1" ht="3" customHeight="1"/>
    <row r="13" spans="1:16" s="1" customFormat="1" ht="16" thickBot="1"/>
    <row r="14" spans="1:16" s="20" customFormat="1" ht="19" customHeight="1">
      <c r="A14" s="40" t="s">
        <v>0</v>
      </c>
      <c r="B14" s="239" t="s">
        <v>15</v>
      </c>
      <c r="C14" s="239"/>
      <c r="D14" s="43" t="s">
        <v>16</v>
      </c>
      <c r="E14" s="41" t="s">
        <v>0</v>
      </c>
      <c r="F14" s="231" t="s">
        <v>15</v>
      </c>
      <c r="G14" s="232"/>
      <c r="H14" s="43" t="s">
        <v>16</v>
      </c>
      <c r="I14" s="41" t="s">
        <v>0</v>
      </c>
      <c r="J14" s="231" t="s">
        <v>15</v>
      </c>
      <c r="K14" s="232"/>
      <c r="L14" s="42" t="s">
        <v>16</v>
      </c>
    </row>
    <row r="15" spans="1:16" s="22" customFormat="1" ht="19" customHeight="1">
      <c r="A15" s="21">
        <v>1</v>
      </c>
      <c r="B15" s="237" t="s">
        <v>36</v>
      </c>
      <c r="C15" s="237"/>
      <c r="D15" s="34">
        <v>500</v>
      </c>
      <c r="E15" s="38">
        <v>1</v>
      </c>
      <c r="F15" s="233" t="s">
        <v>37</v>
      </c>
      <c r="G15" s="234"/>
      <c r="H15" s="91">
        <f>D15*E8/D19/(365/7)</f>
        <v>26.159361898422265</v>
      </c>
      <c r="I15" s="38">
        <v>1</v>
      </c>
      <c r="J15" s="227" t="s">
        <v>38</v>
      </c>
      <c r="K15" s="228"/>
      <c r="L15" s="23">
        <f>ROUNDUP(D15*E8/(365/(D16+D17+D18))+D15*E8/(365/(D16+D17+D18))*D28,0)</f>
        <v>130</v>
      </c>
      <c r="P15" s="54"/>
    </row>
    <row r="16" spans="1:16" s="22" customFormat="1" ht="19" customHeight="1">
      <c r="A16" s="21">
        <v>2</v>
      </c>
      <c r="B16" s="237" t="s">
        <v>39</v>
      </c>
      <c r="C16" s="237"/>
      <c r="D16" s="34">
        <v>7</v>
      </c>
      <c r="E16" s="38">
        <v>2</v>
      </c>
      <c r="F16" s="227" t="s">
        <v>61</v>
      </c>
      <c r="G16" s="228"/>
      <c r="H16" s="92">
        <f>D15*D26/(365/7)</f>
        <v>3.8356164383561642</v>
      </c>
      <c r="I16" s="38">
        <v>2</v>
      </c>
      <c r="J16" s="233" t="s">
        <v>29</v>
      </c>
      <c r="K16" s="234"/>
      <c r="L16" s="23">
        <f>L15/L17</f>
        <v>21.666666666666668</v>
      </c>
      <c r="P16" s="54"/>
    </row>
    <row r="17" spans="1:16" s="22" customFormat="1" ht="19" customHeight="1">
      <c r="A17" s="21">
        <v>3</v>
      </c>
      <c r="B17" s="237" t="s">
        <v>40</v>
      </c>
      <c r="C17" s="237"/>
      <c r="D17" s="34">
        <v>23</v>
      </c>
      <c r="E17" s="38">
        <v>3</v>
      </c>
      <c r="F17" s="235" t="s">
        <v>64</v>
      </c>
      <c r="G17" s="236"/>
      <c r="H17" s="78">
        <f>H16/D15</f>
        <v>7.6712328767123287E-3</v>
      </c>
      <c r="I17" s="38">
        <v>3</v>
      </c>
      <c r="J17" s="233" t="s">
        <v>31</v>
      </c>
      <c r="K17" s="234"/>
      <c r="L17" s="24">
        <f>ROUNDUP((D16+D17+D18)/7,0)</f>
        <v>6</v>
      </c>
      <c r="P17" s="54"/>
    </row>
    <row r="18" spans="1:16" s="22" customFormat="1" ht="19" customHeight="1">
      <c r="A18" s="21">
        <v>4</v>
      </c>
      <c r="B18" s="237" t="s">
        <v>41</v>
      </c>
      <c r="C18" s="237"/>
      <c r="D18" s="34">
        <v>7</v>
      </c>
      <c r="E18" s="38">
        <v>4</v>
      </c>
      <c r="F18" s="235" t="s">
        <v>65</v>
      </c>
      <c r="G18" s="236"/>
      <c r="H18" s="78">
        <f>H16/H15</f>
        <v>0.14662499999999998</v>
      </c>
      <c r="I18" s="38">
        <v>4</v>
      </c>
      <c r="J18" s="233" t="s">
        <v>30</v>
      </c>
      <c r="K18" s="234"/>
      <c r="L18" s="23">
        <f>L16/2</f>
        <v>10.833333333333334</v>
      </c>
      <c r="P18" s="54"/>
    </row>
    <row r="19" spans="1:16" s="22" customFormat="1" ht="19" customHeight="1">
      <c r="A19" s="21">
        <v>5</v>
      </c>
      <c r="B19" s="237" t="s">
        <v>42</v>
      </c>
      <c r="C19" s="237"/>
      <c r="D19" s="35">
        <v>0.85</v>
      </c>
      <c r="E19" s="38">
        <v>5</v>
      </c>
      <c r="F19" s="227" t="s">
        <v>62</v>
      </c>
      <c r="G19" s="228"/>
      <c r="H19" s="97">
        <f>(H25-H36)*D21</f>
        <v>17.741338098074252</v>
      </c>
      <c r="I19" s="38">
        <v>5</v>
      </c>
      <c r="J19" s="227" t="s">
        <v>31</v>
      </c>
      <c r="K19" s="228"/>
      <c r="L19" s="24">
        <f>L17*2</f>
        <v>12</v>
      </c>
    </row>
    <row r="20" spans="1:16" s="22" customFormat="1" ht="19" customHeight="1">
      <c r="A20" s="21">
        <v>6</v>
      </c>
      <c r="B20" s="237" t="s">
        <v>17</v>
      </c>
      <c r="C20" s="237"/>
      <c r="D20" s="34">
        <v>9</v>
      </c>
      <c r="E20" s="38">
        <v>6</v>
      </c>
      <c r="F20" s="225" t="s">
        <v>66</v>
      </c>
      <c r="G20" s="226"/>
      <c r="H20" s="78">
        <f>H19/D15</f>
        <v>3.5482676196148505E-2</v>
      </c>
      <c r="I20" s="38">
        <v>6</v>
      </c>
      <c r="J20" s="227" t="s">
        <v>43</v>
      </c>
      <c r="K20" s="228"/>
      <c r="L20" s="23">
        <f>H15*(D34+D35)*6</f>
        <v>4.0023823704586077</v>
      </c>
    </row>
    <row r="21" spans="1:16" s="22" customFormat="1" ht="19" customHeight="1">
      <c r="A21" s="21">
        <v>7</v>
      </c>
      <c r="B21" s="237" t="s">
        <v>44</v>
      </c>
      <c r="C21" s="237"/>
      <c r="D21" s="35">
        <v>0.89</v>
      </c>
      <c r="E21" s="38">
        <v>7</v>
      </c>
      <c r="F21" s="235" t="s">
        <v>65</v>
      </c>
      <c r="G21" s="236"/>
      <c r="H21" s="93">
        <f>H19/H15</f>
        <v>0.67820225000000001</v>
      </c>
      <c r="I21" s="38">
        <v>7</v>
      </c>
      <c r="J21" s="233" t="s">
        <v>45</v>
      </c>
      <c r="K21" s="234"/>
      <c r="L21" s="23">
        <f>115/7*H15</f>
        <v>429.76094547408002</v>
      </c>
    </row>
    <row r="22" spans="1:16" s="22" customFormat="1" ht="19" customHeight="1">
      <c r="A22" s="21">
        <v>8</v>
      </c>
      <c r="B22" s="237" t="s">
        <v>18</v>
      </c>
      <c r="C22" s="237"/>
      <c r="D22" s="34">
        <v>45</v>
      </c>
      <c r="E22" s="38">
        <v>8</v>
      </c>
      <c r="F22" s="233" t="s">
        <v>63</v>
      </c>
      <c r="G22" s="234"/>
      <c r="H22" s="97">
        <f>H15-H16-H19</f>
        <v>4.5824073619918479</v>
      </c>
      <c r="I22" s="38">
        <v>8</v>
      </c>
      <c r="J22" s="233" t="s">
        <v>25</v>
      </c>
      <c r="K22" s="234"/>
      <c r="L22" s="23">
        <f>D15*D26/D27</f>
        <v>50</v>
      </c>
    </row>
    <row r="23" spans="1:16" s="22" customFormat="1" ht="19" customHeight="1">
      <c r="A23" s="21">
        <v>9</v>
      </c>
      <c r="B23" s="237" t="s">
        <v>46</v>
      </c>
      <c r="C23" s="237"/>
      <c r="D23" s="34">
        <v>11</v>
      </c>
      <c r="E23" s="38">
        <v>9</v>
      </c>
      <c r="F23" s="235" t="s">
        <v>66</v>
      </c>
      <c r="G23" s="236"/>
      <c r="H23" s="98">
        <f>H22/D15</f>
        <v>9.1648147239836962E-3</v>
      </c>
      <c r="I23" s="38">
        <v>9</v>
      </c>
      <c r="J23" s="233" t="s">
        <v>32</v>
      </c>
      <c r="K23" s="234"/>
      <c r="L23" s="23">
        <f>L22</f>
        <v>50</v>
      </c>
    </row>
    <row r="24" spans="1:16" s="22" customFormat="1" ht="19" customHeight="1">
      <c r="A24" s="21">
        <v>10</v>
      </c>
      <c r="B24" s="237" t="s">
        <v>47</v>
      </c>
      <c r="C24" s="237"/>
      <c r="D24" s="35">
        <v>0.9</v>
      </c>
      <c r="E24" s="38">
        <v>10</v>
      </c>
      <c r="F24" s="225" t="s">
        <v>67</v>
      </c>
      <c r="G24" s="226"/>
      <c r="H24" s="98">
        <f>H22/H15</f>
        <v>0.17517274999999996</v>
      </c>
      <c r="I24" s="38">
        <v>10</v>
      </c>
      <c r="J24" s="233" t="s">
        <v>26</v>
      </c>
      <c r="K24" s="234"/>
      <c r="L24" s="23">
        <f>D15/20</f>
        <v>25</v>
      </c>
    </row>
    <row r="25" spans="1:16" s="22" customFormat="1" ht="19" customHeight="1">
      <c r="A25" s="21">
        <v>11</v>
      </c>
      <c r="B25" s="237" t="s">
        <v>48</v>
      </c>
      <c r="C25" s="237"/>
      <c r="D25" s="35">
        <v>0.94</v>
      </c>
      <c r="E25" s="38">
        <v>11</v>
      </c>
      <c r="F25" s="227" t="s">
        <v>49</v>
      </c>
      <c r="G25" s="228"/>
      <c r="H25" s="96">
        <f>H15*D19</f>
        <v>22.235457613658923</v>
      </c>
      <c r="I25" s="38">
        <v>11</v>
      </c>
      <c r="J25" s="227" t="s">
        <v>27</v>
      </c>
      <c r="K25" s="228"/>
      <c r="L25" s="23">
        <f>D15/80</f>
        <v>6.25</v>
      </c>
    </row>
    <row r="26" spans="1:16" s="22" customFormat="1" ht="19" customHeight="1">
      <c r="A26" s="21">
        <v>12</v>
      </c>
      <c r="B26" s="237" t="s">
        <v>50</v>
      </c>
      <c r="C26" s="237"/>
      <c r="D26" s="35">
        <v>0.4</v>
      </c>
      <c r="E26" s="38">
        <v>12</v>
      </c>
      <c r="F26" s="225" t="s">
        <v>64</v>
      </c>
      <c r="G26" s="226"/>
      <c r="H26" s="98">
        <f>H25/D15</f>
        <v>4.4470915227317845E-2</v>
      </c>
      <c r="I26" s="39">
        <v>12</v>
      </c>
      <c r="J26" s="223" t="s">
        <v>28</v>
      </c>
      <c r="K26" s="224"/>
      <c r="L26" s="26">
        <f>D15/100</f>
        <v>5</v>
      </c>
    </row>
    <row r="27" spans="1:16" s="22" customFormat="1" ht="19" customHeight="1">
      <c r="A27" s="21">
        <v>13</v>
      </c>
      <c r="B27" s="237" t="s">
        <v>51</v>
      </c>
      <c r="C27" s="237"/>
      <c r="D27" s="34">
        <v>4</v>
      </c>
      <c r="E27" s="38">
        <v>13</v>
      </c>
      <c r="F27" s="227" t="s">
        <v>52</v>
      </c>
      <c r="G27" s="228"/>
      <c r="H27" s="94">
        <f>H25*D23</f>
        <v>244.59003375024815</v>
      </c>
      <c r="L27" s="242"/>
      <c r="M27" s="242"/>
    </row>
    <row r="28" spans="1:16" s="22" customFormat="1" ht="19" customHeight="1">
      <c r="A28" s="21">
        <v>14</v>
      </c>
      <c r="B28" s="237" t="s">
        <v>53</v>
      </c>
      <c r="C28" s="237"/>
      <c r="D28" s="35">
        <v>0.1</v>
      </c>
      <c r="E28" s="38">
        <v>14</v>
      </c>
      <c r="F28" s="225" t="s">
        <v>66</v>
      </c>
      <c r="G28" s="226"/>
      <c r="H28" s="87">
        <f>H27/D15</f>
        <v>0.48918006750049631</v>
      </c>
      <c r="I28" s="56" t="s">
        <v>0</v>
      </c>
      <c r="J28" s="240" t="s">
        <v>71</v>
      </c>
      <c r="K28" s="241"/>
      <c r="L28" s="57" t="s">
        <v>16</v>
      </c>
      <c r="M28" s="55"/>
    </row>
    <row r="29" spans="1:16" s="27" customFormat="1" ht="19" customHeight="1">
      <c r="A29" s="21">
        <v>15</v>
      </c>
      <c r="B29" s="237" t="s">
        <v>54</v>
      </c>
      <c r="C29" s="237"/>
      <c r="D29" s="35">
        <v>0.6</v>
      </c>
      <c r="E29" s="38">
        <v>15</v>
      </c>
      <c r="F29" s="227" t="s">
        <v>55</v>
      </c>
      <c r="G29" s="228"/>
      <c r="H29" s="101">
        <f>H27*D24</f>
        <v>220.13103037522333</v>
      </c>
      <c r="I29" s="58">
        <v>1</v>
      </c>
      <c r="J29" s="61" t="s">
        <v>72</v>
      </c>
      <c r="K29" s="63">
        <v>0.5</v>
      </c>
      <c r="L29" s="65">
        <f>(1-$D$24)*K29</f>
        <v>4.9999999999999989E-2</v>
      </c>
      <c r="M29" s="60"/>
    </row>
    <row r="30" spans="1:16" s="27" customFormat="1" ht="19" customHeight="1">
      <c r="A30" s="25">
        <v>16</v>
      </c>
      <c r="B30" s="238" t="s">
        <v>56</v>
      </c>
      <c r="C30" s="238"/>
      <c r="D30" s="36">
        <f>1-D29</f>
        <v>0.4</v>
      </c>
      <c r="E30" s="38">
        <v>16</v>
      </c>
      <c r="F30" s="235" t="s">
        <v>66</v>
      </c>
      <c r="G30" s="236"/>
      <c r="H30" s="87">
        <f>H29/D15</f>
        <v>0.44026206075044666</v>
      </c>
      <c r="I30" s="58">
        <v>2</v>
      </c>
      <c r="J30" s="61" t="s">
        <v>73</v>
      </c>
      <c r="K30" s="63">
        <v>0.3</v>
      </c>
      <c r="L30" s="65">
        <f t="shared" ref="L30:L32" si="0">(1-$D$24)*K30</f>
        <v>2.9999999999999992E-2</v>
      </c>
      <c r="M30" s="60"/>
    </row>
    <row r="31" spans="1:16" s="27" customFormat="1" ht="19" customHeight="1">
      <c r="A31" s="79">
        <f>1-D19</f>
        <v>0.15000000000000002</v>
      </c>
      <c r="E31" s="38">
        <v>17</v>
      </c>
      <c r="F31" s="227" t="s">
        <v>57</v>
      </c>
      <c r="G31" s="228"/>
      <c r="H31" s="101">
        <f>H29*D25</f>
        <v>206.92316855270991</v>
      </c>
      <c r="I31" s="58">
        <v>3</v>
      </c>
      <c r="J31" s="61" t="s">
        <v>74</v>
      </c>
      <c r="K31" s="63">
        <v>0.1</v>
      </c>
      <c r="L31" s="65">
        <f t="shared" si="0"/>
        <v>9.9999999999999985E-3</v>
      </c>
      <c r="M31" s="60"/>
    </row>
    <row r="32" spans="1:16" s="27" customFormat="1" ht="19" customHeight="1">
      <c r="A32" s="19" t="s">
        <v>0</v>
      </c>
      <c r="B32" s="28" t="s">
        <v>19</v>
      </c>
      <c r="C32" s="28" t="s">
        <v>58</v>
      </c>
      <c r="D32" s="33" t="s">
        <v>59</v>
      </c>
      <c r="E32" s="38">
        <v>18</v>
      </c>
      <c r="F32" s="235" t="s">
        <v>66</v>
      </c>
      <c r="G32" s="236"/>
      <c r="H32" s="87">
        <f>H31/D15</f>
        <v>0.41384633710541985</v>
      </c>
      <c r="I32" s="59">
        <v>4</v>
      </c>
      <c r="J32" s="62" t="s">
        <v>75</v>
      </c>
      <c r="K32" s="64">
        <v>0.1</v>
      </c>
      <c r="L32" s="66">
        <f t="shared" si="0"/>
        <v>9.9999999999999985E-3</v>
      </c>
      <c r="M32" s="60"/>
    </row>
    <row r="33" spans="1:9" s="27" customFormat="1" ht="19" customHeight="1">
      <c r="A33" s="21">
        <v>1</v>
      </c>
      <c r="B33" s="29" t="s">
        <v>20</v>
      </c>
      <c r="C33" s="30">
        <v>0.7</v>
      </c>
      <c r="D33" s="78">
        <f>C33*$A$31</f>
        <v>0.10500000000000001</v>
      </c>
      <c r="E33" s="38">
        <v>19</v>
      </c>
      <c r="F33" s="227" t="s">
        <v>60</v>
      </c>
      <c r="G33" s="228"/>
      <c r="H33" s="24">
        <f>D15*D26</f>
        <v>200</v>
      </c>
    </row>
    <row r="34" spans="1:9" s="27" customFormat="1" ht="19" customHeight="1">
      <c r="A34" s="21">
        <v>2</v>
      </c>
      <c r="B34" s="29" t="s">
        <v>21</v>
      </c>
      <c r="C34" s="30">
        <v>0.1</v>
      </c>
      <c r="D34" s="37">
        <f>C34*$A$31</f>
        <v>1.5000000000000003E-2</v>
      </c>
      <c r="E34" s="38">
        <v>20</v>
      </c>
      <c r="F34" s="227" t="s">
        <v>68</v>
      </c>
      <c r="G34" s="228"/>
      <c r="H34" s="94">
        <f>H33/(365/7)</f>
        <v>3.8356164383561642</v>
      </c>
    </row>
    <row r="35" spans="1:9" s="27" customFormat="1" ht="19" customHeight="1">
      <c r="A35" s="21">
        <v>3</v>
      </c>
      <c r="B35" s="29" t="s">
        <v>22</v>
      </c>
      <c r="C35" s="30">
        <v>7.0000000000000007E-2</v>
      </c>
      <c r="D35" s="37">
        <f>C35*$A$31</f>
        <v>1.0500000000000002E-2</v>
      </c>
      <c r="E35" s="38">
        <v>21</v>
      </c>
      <c r="F35" s="235" t="s">
        <v>66</v>
      </c>
      <c r="G35" s="236"/>
      <c r="H35" s="88">
        <f>H34/D15</f>
        <v>7.6712328767123287E-3</v>
      </c>
    </row>
    <row r="36" spans="1:9" s="27" customFormat="1" ht="19" customHeight="1">
      <c r="A36" s="21">
        <v>4</v>
      </c>
      <c r="B36" s="29" t="s">
        <v>23</v>
      </c>
      <c r="C36" s="30">
        <v>0.06</v>
      </c>
      <c r="D36" s="37">
        <f>C36*$A$31</f>
        <v>9.0000000000000011E-3</v>
      </c>
      <c r="E36" s="38">
        <v>22</v>
      </c>
      <c r="F36" s="233" t="s">
        <v>69</v>
      </c>
      <c r="G36" s="234"/>
      <c r="H36" s="89">
        <f>H34*D29</f>
        <v>2.3013698630136985</v>
      </c>
    </row>
    <row r="37" spans="1:9" s="27" customFormat="1" ht="19" customHeight="1">
      <c r="A37" s="25">
        <v>5</v>
      </c>
      <c r="B37" s="31" t="s">
        <v>24</v>
      </c>
      <c r="C37" s="32">
        <v>7.0000000000000007E-2</v>
      </c>
      <c r="D37" s="36">
        <f>C37*$A$31</f>
        <v>1.0500000000000002E-2</v>
      </c>
      <c r="E37" s="39">
        <v>23</v>
      </c>
      <c r="F37" s="229" t="s">
        <v>70</v>
      </c>
      <c r="G37" s="230"/>
      <c r="H37" s="90">
        <f>H34-H36</f>
        <v>1.5342465753424657</v>
      </c>
    </row>
    <row r="38" spans="1:9" s="13" customFormat="1" ht="21" customHeight="1">
      <c r="F38" s="14"/>
      <c r="G38" s="244"/>
      <c r="H38" s="244"/>
      <c r="I38" s="14"/>
    </row>
    <row r="39" spans="1:9" s="13" customFormat="1" ht="21" customHeight="1">
      <c r="F39" s="14"/>
      <c r="G39" s="244"/>
      <c r="H39" s="244"/>
      <c r="I39" s="14"/>
    </row>
    <row r="40" spans="1:9" s="13" customFormat="1" ht="21" customHeight="1">
      <c r="F40" s="14"/>
      <c r="G40" s="244"/>
      <c r="H40" s="244"/>
      <c r="I40" s="14"/>
    </row>
    <row r="41" spans="1:9" s="13" customFormat="1" ht="14">
      <c r="G41" s="243"/>
      <c r="H41" s="243"/>
    </row>
    <row r="42" spans="1:9" s="13" customFormat="1" ht="14"/>
    <row r="43" spans="1:9" s="13" customFormat="1" ht="14"/>
    <row r="44" spans="1:9" s="13" customFormat="1" ht="14"/>
    <row r="45" spans="1:9" s="13" customFormat="1" ht="14"/>
    <row r="46" spans="1:9" s="13" customFormat="1" ht="14"/>
    <row r="47" spans="1:9" s="13" customFormat="1" ht="14"/>
    <row r="48" spans="1:9" s="13" customFormat="1" ht="14"/>
    <row r="49" s="13" customFormat="1" ht="14"/>
    <row r="50" s="13" customFormat="1" ht="14"/>
    <row r="51" s="13" customFormat="1" ht="14"/>
    <row r="52" s="13" customFormat="1" ht="14"/>
    <row r="53" s="13" customFormat="1" ht="14"/>
    <row r="54" s="13" customFormat="1" ht="14"/>
    <row r="55" s="13" customFormat="1" ht="14"/>
    <row r="56" s="13" customFormat="1" ht="14"/>
    <row r="57" s="13" customFormat="1" ht="14"/>
    <row r="58" s="13" customFormat="1" ht="14"/>
    <row r="59" s="13" customFormat="1" ht="14"/>
    <row r="60" s="13" customFormat="1" ht="14"/>
    <row r="61" s="13" customFormat="1" ht="14"/>
    <row r="62" s="15" customFormat="1" ht="14"/>
    <row r="63" s="15" customFormat="1" ht="14"/>
    <row r="64" s="15" customFormat="1" ht="14"/>
    <row r="65" s="15" customFormat="1" ht="14"/>
    <row r="66" s="15" customFormat="1" ht="14"/>
    <row r="67" s="15" customFormat="1" ht="14"/>
    <row r="68" s="15" customFormat="1" ht="14"/>
    <row r="69" s="15" customFormat="1" ht="14"/>
    <row r="70" s="15" customFormat="1" ht="14"/>
    <row r="71" s="15" customFormat="1" ht="14"/>
    <row r="72" s="15" customFormat="1" ht="14"/>
    <row r="73" s="15" customFormat="1" ht="14"/>
    <row r="74" s="15" customFormat="1" ht="14"/>
    <row r="75" s="15" customFormat="1" ht="14"/>
    <row r="76" s="15" customFormat="1" ht="14"/>
    <row r="77" s="15" customFormat="1" ht="14"/>
    <row r="78" s="15" customFormat="1" ht="14"/>
    <row r="79" s="15" customFormat="1" ht="14"/>
    <row r="80" s="15" customFormat="1" ht="14"/>
    <row r="81" s="15" customFormat="1" ht="14"/>
    <row r="82" s="15" customFormat="1" ht="14"/>
    <row r="83" s="15" customFormat="1" ht="14"/>
    <row r="84" s="15" customFormat="1" ht="14"/>
    <row r="85" s="15" customFormat="1" ht="14"/>
    <row r="86" s="15" customFormat="1" ht="14"/>
    <row r="87" s="15" customFormat="1" ht="14"/>
    <row r="88" s="15" customFormat="1" ht="14"/>
    <row r="89" s="15" customFormat="1" ht="14"/>
    <row r="90" s="15" customFormat="1" ht="14"/>
    <row r="91" s="15" customFormat="1" ht="14"/>
    <row r="92" s="15" customFormat="1" ht="14"/>
    <row r="93" s="15" customFormat="1" ht="14"/>
    <row r="94" s="15" customFormat="1" ht="14"/>
    <row r="95" s="15" customFormat="1" ht="14"/>
    <row r="96" s="15" customFormat="1" ht="14"/>
    <row r="97" s="15" customFormat="1" ht="14"/>
    <row r="98" s="15" customFormat="1" ht="14"/>
    <row r="99" s="15" customFormat="1" ht="14"/>
    <row r="100" s="15" customFormat="1" ht="14"/>
    <row r="101" s="15" customFormat="1" ht="14"/>
    <row r="102" s="15" customFormat="1" ht="14"/>
    <row r="103" s="15" customFormat="1" ht="14"/>
    <row r="104" s="15" customFormat="1" ht="14"/>
    <row r="105" s="15" customFormat="1" ht="14"/>
    <row r="106" s="15" customFormat="1" ht="14"/>
    <row r="107" s="15" customFormat="1" ht="14"/>
    <row r="108" s="15" customFormat="1" ht="14"/>
    <row r="109" s="15" customFormat="1" ht="14"/>
    <row r="110" s="15" customFormat="1" ht="14"/>
    <row r="111" s="15" customFormat="1" ht="14"/>
  </sheetData>
  <mergeCells count="60">
    <mergeCell ref="L27:M27"/>
    <mergeCell ref="G41:H41"/>
    <mergeCell ref="G38:H38"/>
    <mergeCell ref="G39:H39"/>
    <mergeCell ref="G40:H40"/>
    <mergeCell ref="F27:G27"/>
    <mergeCell ref="F33:G33"/>
    <mergeCell ref="F34:G34"/>
    <mergeCell ref="F35:G35"/>
    <mergeCell ref="F36:G36"/>
    <mergeCell ref="F29:G29"/>
    <mergeCell ref="F30:G30"/>
    <mergeCell ref="F31:G31"/>
    <mergeCell ref="F32:G32"/>
    <mergeCell ref="B14:C14"/>
    <mergeCell ref="B15:C15"/>
    <mergeCell ref="B16:C16"/>
    <mergeCell ref="B17:C17"/>
    <mergeCell ref="J28:K28"/>
    <mergeCell ref="F18:G18"/>
    <mergeCell ref="F19:G19"/>
    <mergeCell ref="B21:C21"/>
    <mergeCell ref="B22:C22"/>
    <mergeCell ref="B23:C23"/>
    <mergeCell ref="B24:C24"/>
    <mergeCell ref="B25:C25"/>
    <mergeCell ref="B18:C18"/>
    <mergeCell ref="B19:C19"/>
    <mergeCell ref="B20:C20"/>
    <mergeCell ref="J23:K23"/>
    <mergeCell ref="B29:C29"/>
    <mergeCell ref="B30:C30"/>
    <mergeCell ref="B26:C26"/>
    <mergeCell ref="B27:C27"/>
    <mergeCell ref="B28:C28"/>
    <mergeCell ref="J24:K24"/>
    <mergeCell ref="J25:K25"/>
    <mergeCell ref="F20:G20"/>
    <mergeCell ref="F21:G21"/>
    <mergeCell ref="F22:G22"/>
    <mergeCell ref="F23:G23"/>
    <mergeCell ref="F24:G24"/>
    <mergeCell ref="J18:K18"/>
    <mergeCell ref="J19:K19"/>
    <mergeCell ref="J20:K20"/>
    <mergeCell ref="J21:K21"/>
    <mergeCell ref="J22:K22"/>
    <mergeCell ref="F14:G14"/>
    <mergeCell ref="J14:K14"/>
    <mergeCell ref="J15:K15"/>
    <mergeCell ref="J16:K16"/>
    <mergeCell ref="J17:K17"/>
    <mergeCell ref="F15:G15"/>
    <mergeCell ref="F16:G16"/>
    <mergeCell ref="F17:G17"/>
    <mergeCell ref="J26:K26"/>
    <mergeCell ref="F28:G28"/>
    <mergeCell ref="F25:G25"/>
    <mergeCell ref="F26:G26"/>
    <mergeCell ref="F37:G37"/>
  </mergeCells>
  <phoneticPr fontId="1" type="noConversion"/>
  <pageMargins left="0.7" right="0.7" top="0.75" bottom="0.75" header="0.3" footer="0.3"/>
  <pageSetup paperSize="9" orientation="portrait" horizontalDpi="0" verticalDpi="0"/>
  <ignoredErrors>
    <ignoredError sqref="L29:L32" unlocked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1025" r:id="rId3" name="Spinner 1">
              <controlPr defaultSize="0" autoPict="0">
                <anchor moveWithCells="1" sizeWithCells="1">
                  <from>
                    <xdr:col>3</xdr:col>
                    <xdr:colOff>660400</xdr:colOff>
                    <xdr:row>21</xdr:row>
                    <xdr:rowOff>12700</xdr:rowOff>
                  </from>
                  <to>
                    <xdr:col>3</xdr:col>
                    <xdr:colOff>800100</xdr:colOff>
                    <xdr:row>22</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25FBC-37F7-6B46-B6AE-366A7B9788D2}">
  <dimension ref="B5:N38"/>
  <sheetViews>
    <sheetView topLeftCell="H1" workbookViewId="0">
      <selection activeCell="N9" sqref="N9"/>
    </sheetView>
  </sheetViews>
  <sheetFormatPr baseColWidth="10" defaultRowHeight="15"/>
  <cols>
    <col min="2" max="2" width="10.83203125" style="77"/>
    <col min="3" max="3" width="27.33203125" customWidth="1"/>
    <col min="4" max="5" width="10.83203125" style="77"/>
    <col min="7" max="7" width="10.83203125" style="77"/>
    <col min="8" max="8" width="28.6640625" bestFit="1" customWidth="1"/>
    <col min="9" max="9" width="43" style="82" customWidth="1"/>
    <col min="12" max="12" width="10.83203125" style="77"/>
    <col min="13" max="13" width="22" bestFit="1" customWidth="1"/>
  </cols>
  <sheetData>
    <row r="5" spans="2:14" s="81" customFormat="1">
      <c r="B5" s="81" t="s">
        <v>103</v>
      </c>
      <c r="C5" s="81" t="s">
        <v>15</v>
      </c>
      <c r="D5" s="81" t="s">
        <v>16</v>
      </c>
      <c r="E5" s="81" t="s">
        <v>120</v>
      </c>
      <c r="G5" s="81" t="s">
        <v>0</v>
      </c>
      <c r="H5" s="81" t="s">
        <v>15</v>
      </c>
      <c r="I5" s="83" t="s">
        <v>104</v>
      </c>
      <c r="J5" s="81" t="s">
        <v>120</v>
      </c>
      <c r="L5" s="81" t="s">
        <v>0</v>
      </c>
      <c r="M5" s="81" t="s">
        <v>15</v>
      </c>
      <c r="N5" s="81" t="s">
        <v>119</v>
      </c>
    </row>
    <row r="6" spans="2:14">
      <c r="B6" s="77" t="s">
        <v>150</v>
      </c>
      <c r="C6" t="s">
        <v>121</v>
      </c>
      <c r="D6" s="84">
        <v>800</v>
      </c>
      <c r="E6" s="77" t="s">
        <v>122</v>
      </c>
      <c r="G6" s="77" t="s">
        <v>176</v>
      </c>
      <c r="H6" t="s">
        <v>14</v>
      </c>
      <c r="I6" s="86" t="s">
        <v>223</v>
      </c>
      <c r="J6" t="s">
        <v>203</v>
      </c>
      <c r="L6" s="77" t="s">
        <v>107</v>
      </c>
      <c r="M6" t="s">
        <v>38</v>
      </c>
    </row>
    <row r="7" spans="2:14">
      <c r="B7" s="77" t="s">
        <v>151</v>
      </c>
      <c r="C7" t="s">
        <v>128</v>
      </c>
      <c r="D7" s="84">
        <v>7</v>
      </c>
      <c r="E7" s="77" t="s">
        <v>123</v>
      </c>
      <c r="G7" s="77" t="s">
        <v>177</v>
      </c>
      <c r="H7" t="s">
        <v>204</v>
      </c>
      <c r="I7" s="86" t="s">
        <v>224</v>
      </c>
      <c r="J7" t="s">
        <v>126</v>
      </c>
      <c r="L7" s="77" t="s">
        <v>108</v>
      </c>
      <c r="M7" t="s">
        <v>105</v>
      </c>
    </row>
    <row r="8" spans="2:14">
      <c r="B8" s="77" t="s">
        <v>152</v>
      </c>
      <c r="C8" t="s">
        <v>129</v>
      </c>
      <c r="D8" s="84">
        <v>23</v>
      </c>
      <c r="E8" s="77" t="s">
        <v>123</v>
      </c>
      <c r="G8" s="77" t="s">
        <v>178</v>
      </c>
      <c r="H8" t="s">
        <v>205</v>
      </c>
      <c r="I8" s="86" t="s">
        <v>246</v>
      </c>
      <c r="J8" t="s">
        <v>126</v>
      </c>
      <c r="L8" s="77" t="s">
        <v>109</v>
      </c>
      <c r="M8" t="s">
        <v>31</v>
      </c>
    </row>
    <row r="9" spans="2:14">
      <c r="B9" s="77" t="s">
        <v>153</v>
      </c>
      <c r="C9" t="s">
        <v>130</v>
      </c>
      <c r="D9" s="84">
        <v>7</v>
      </c>
      <c r="E9" s="77" t="s">
        <v>123</v>
      </c>
      <c r="G9" s="77" t="s">
        <v>179</v>
      </c>
      <c r="H9" t="s">
        <v>12</v>
      </c>
      <c r="I9" s="86" t="s">
        <v>247</v>
      </c>
      <c r="J9" t="s">
        <v>206</v>
      </c>
      <c r="L9" s="77" t="s">
        <v>110</v>
      </c>
      <c r="M9" t="s">
        <v>106</v>
      </c>
    </row>
    <row r="10" spans="2:14">
      <c r="B10" s="77" t="s">
        <v>154</v>
      </c>
      <c r="C10" t="s">
        <v>131</v>
      </c>
      <c r="D10" s="84">
        <v>0.89</v>
      </c>
      <c r="E10" s="77" t="s">
        <v>124</v>
      </c>
      <c r="I10" s="85"/>
      <c r="L10" s="77" t="s">
        <v>111</v>
      </c>
      <c r="M10" t="s">
        <v>31</v>
      </c>
    </row>
    <row r="11" spans="2:14">
      <c r="B11" s="77" t="s">
        <v>155</v>
      </c>
      <c r="C11" t="s">
        <v>78</v>
      </c>
      <c r="D11" s="84">
        <v>5.5</v>
      </c>
      <c r="E11" s="77" t="s">
        <v>123</v>
      </c>
      <c r="I11" s="85"/>
      <c r="L11" s="77" t="s">
        <v>112</v>
      </c>
      <c r="M11" t="s">
        <v>43</v>
      </c>
    </row>
    <row r="12" spans="2:14">
      <c r="B12" s="77" t="s">
        <v>156</v>
      </c>
      <c r="C12" t="s">
        <v>132</v>
      </c>
      <c r="D12" s="84">
        <v>0.9</v>
      </c>
      <c r="E12" s="77" t="s">
        <v>124</v>
      </c>
      <c r="G12" s="77" t="s">
        <v>180</v>
      </c>
      <c r="H12" t="s">
        <v>208</v>
      </c>
      <c r="I12" s="86" t="s">
        <v>225</v>
      </c>
      <c r="J12" t="s">
        <v>207</v>
      </c>
      <c r="L12" s="77" t="s">
        <v>113</v>
      </c>
      <c r="M12" t="s">
        <v>45</v>
      </c>
    </row>
    <row r="13" spans="2:14">
      <c r="B13" s="77" t="s">
        <v>157</v>
      </c>
      <c r="C13" t="s">
        <v>79</v>
      </c>
      <c r="D13" s="84">
        <v>27</v>
      </c>
      <c r="E13" s="77" t="s">
        <v>125</v>
      </c>
      <c r="G13" s="77" t="s">
        <v>181</v>
      </c>
      <c r="H13" t="s">
        <v>209</v>
      </c>
      <c r="I13" s="86" t="s">
        <v>226</v>
      </c>
      <c r="J13" t="s">
        <v>207</v>
      </c>
      <c r="L13" s="77" t="s">
        <v>114</v>
      </c>
      <c r="M13" t="s">
        <v>25</v>
      </c>
    </row>
    <row r="14" spans="2:14">
      <c r="B14" s="77" t="s">
        <v>158</v>
      </c>
      <c r="C14" t="s">
        <v>133</v>
      </c>
      <c r="D14" s="84">
        <v>12</v>
      </c>
      <c r="E14" s="77" t="s">
        <v>126</v>
      </c>
      <c r="G14" s="77" t="s">
        <v>182</v>
      </c>
      <c r="H14" t="s">
        <v>210</v>
      </c>
      <c r="I14" s="86" t="s">
        <v>227</v>
      </c>
      <c r="J14" t="s">
        <v>124</v>
      </c>
      <c r="L14" s="77" t="s">
        <v>115</v>
      </c>
      <c r="M14" t="s">
        <v>32</v>
      </c>
    </row>
    <row r="15" spans="2:14">
      <c r="B15" s="77" t="s">
        <v>159</v>
      </c>
      <c r="C15" t="s">
        <v>134</v>
      </c>
      <c r="D15" s="84">
        <v>0.9</v>
      </c>
      <c r="E15" s="77" t="s">
        <v>124</v>
      </c>
      <c r="G15" s="77" t="s">
        <v>183</v>
      </c>
      <c r="H15" t="s">
        <v>211</v>
      </c>
      <c r="I15" s="86" t="s">
        <v>228</v>
      </c>
      <c r="J15" t="s">
        <v>122</v>
      </c>
      <c r="L15" s="77" t="s">
        <v>116</v>
      </c>
      <c r="M15" t="s">
        <v>26</v>
      </c>
    </row>
    <row r="16" spans="2:14">
      <c r="B16" s="77" t="s">
        <v>160</v>
      </c>
      <c r="C16" t="s">
        <v>135</v>
      </c>
      <c r="D16" s="84">
        <v>0.94</v>
      </c>
      <c r="E16" s="77" t="s">
        <v>124</v>
      </c>
      <c r="G16" s="77" t="s">
        <v>184</v>
      </c>
      <c r="H16" t="s">
        <v>212</v>
      </c>
      <c r="I16" s="86" t="s">
        <v>229</v>
      </c>
      <c r="J16" t="s">
        <v>122</v>
      </c>
      <c r="L16" s="77" t="s">
        <v>117</v>
      </c>
      <c r="M16" t="s">
        <v>27</v>
      </c>
    </row>
    <row r="17" spans="2:13">
      <c r="B17" s="77" t="s">
        <v>161</v>
      </c>
      <c r="C17" t="s">
        <v>136</v>
      </c>
      <c r="D17" s="84">
        <v>0.41</v>
      </c>
      <c r="E17" s="77" t="s">
        <v>124</v>
      </c>
      <c r="I17" s="95"/>
      <c r="L17" s="77" t="s">
        <v>118</v>
      </c>
      <c r="M17" t="s">
        <v>28</v>
      </c>
    </row>
    <row r="18" spans="2:13">
      <c r="B18" s="77" t="s">
        <v>162</v>
      </c>
      <c r="C18" t="s">
        <v>137</v>
      </c>
      <c r="D18" s="84">
        <v>4</v>
      </c>
      <c r="E18" s="77" t="s">
        <v>127</v>
      </c>
      <c r="I18" s="95"/>
    </row>
    <row r="19" spans="2:13">
      <c r="B19" s="77" t="s">
        <v>163</v>
      </c>
      <c r="C19" t="s">
        <v>138</v>
      </c>
      <c r="D19" s="84">
        <v>0.1</v>
      </c>
      <c r="E19" s="77" t="s">
        <v>124</v>
      </c>
      <c r="G19" s="77" t="s">
        <v>185</v>
      </c>
      <c r="H19" t="s">
        <v>214</v>
      </c>
      <c r="I19" s="86" t="s">
        <v>248</v>
      </c>
      <c r="J19" t="s">
        <v>213</v>
      </c>
    </row>
    <row r="20" spans="2:13">
      <c r="B20" s="77" t="s">
        <v>164</v>
      </c>
      <c r="C20" t="s">
        <v>140</v>
      </c>
      <c r="D20" s="84">
        <v>0.6</v>
      </c>
      <c r="E20" s="77" t="s">
        <v>124</v>
      </c>
      <c r="G20" s="77" t="s">
        <v>186</v>
      </c>
      <c r="H20" t="s">
        <v>215</v>
      </c>
      <c r="I20" s="86" t="s">
        <v>230</v>
      </c>
      <c r="J20" t="s">
        <v>213</v>
      </c>
    </row>
    <row r="21" spans="2:13">
      <c r="B21" s="77" t="s">
        <v>165</v>
      </c>
      <c r="C21" t="s">
        <v>139</v>
      </c>
      <c r="D21" s="84">
        <v>0.4</v>
      </c>
      <c r="E21" s="77" t="s">
        <v>124</v>
      </c>
      <c r="G21" s="77" t="s">
        <v>187</v>
      </c>
      <c r="H21" t="s">
        <v>210</v>
      </c>
      <c r="I21" s="86" t="s">
        <v>231</v>
      </c>
      <c r="J21" t="s">
        <v>124</v>
      </c>
    </row>
    <row r="22" spans="2:13">
      <c r="B22" s="77" t="s">
        <v>166</v>
      </c>
      <c r="C22" t="s">
        <v>76</v>
      </c>
      <c r="D22" s="84">
        <v>115</v>
      </c>
      <c r="E22" s="77" t="s">
        <v>123</v>
      </c>
      <c r="G22" s="77" t="s">
        <v>188</v>
      </c>
      <c r="H22" t="s">
        <v>216</v>
      </c>
      <c r="I22" s="86" t="s">
        <v>232</v>
      </c>
      <c r="J22" t="s">
        <v>124</v>
      </c>
    </row>
    <row r="23" spans="2:13">
      <c r="D23" s="84"/>
      <c r="I23" s="95"/>
    </row>
    <row r="24" spans="2:13">
      <c r="C24" s="80"/>
      <c r="D24" s="84"/>
      <c r="G24" s="77" t="s">
        <v>189</v>
      </c>
      <c r="H24" t="s">
        <v>217</v>
      </c>
      <c r="I24" s="86" t="s">
        <v>234</v>
      </c>
      <c r="J24" t="s">
        <v>213</v>
      </c>
    </row>
    <row r="25" spans="2:13">
      <c r="B25" s="77" t="s">
        <v>167</v>
      </c>
      <c r="C25" s="80" t="s">
        <v>141</v>
      </c>
      <c r="D25" s="84">
        <v>0.7</v>
      </c>
      <c r="E25" s="77" t="s">
        <v>124</v>
      </c>
      <c r="G25" s="77" t="s">
        <v>190</v>
      </c>
      <c r="H25" t="s">
        <v>210</v>
      </c>
      <c r="I25" s="86" t="s">
        <v>235</v>
      </c>
      <c r="J25" t="s">
        <v>124</v>
      </c>
    </row>
    <row r="26" spans="2:13">
      <c r="B26" s="77" t="s">
        <v>168</v>
      </c>
      <c r="C26" s="80" t="s">
        <v>142</v>
      </c>
      <c r="D26" s="84">
        <v>0.1</v>
      </c>
      <c r="E26" s="77" t="s">
        <v>124</v>
      </c>
      <c r="G26" s="77" t="s">
        <v>191</v>
      </c>
      <c r="H26" t="s">
        <v>216</v>
      </c>
      <c r="I26" s="86" t="s">
        <v>236</v>
      </c>
      <c r="J26" t="s">
        <v>124</v>
      </c>
    </row>
    <row r="27" spans="2:13">
      <c r="B27" s="77" t="s">
        <v>169</v>
      </c>
      <c r="C27" s="80" t="s">
        <v>143</v>
      </c>
      <c r="D27" s="84">
        <v>7.0000000000000007E-2</v>
      </c>
      <c r="E27" s="77" t="s">
        <v>124</v>
      </c>
      <c r="G27" s="77" t="s">
        <v>192</v>
      </c>
      <c r="H27" t="s">
        <v>218</v>
      </c>
      <c r="I27" s="86" t="s">
        <v>249</v>
      </c>
      <c r="J27" t="s">
        <v>213</v>
      </c>
    </row>
    <row r="28" spans="2:13">
      <c r="B28" s="77" t="s">
        <v>170</v>
      </c>
      <c r="C28" s="80" t="s">
        <v>144</v>
      </c>
      <c r="D28" s="84">
        <v>0.06</v>
      </c>
      <c r="E28" s="77" t="s">
        <v>124</v>
      </c>
      <c r="G28" s="77" t="s">
        <v>193</v>
      </c>
      <c r="H28" t="s">
        <v>210</v>
      </c>
      <c r="I28" s="86" t="s">
        <v>237</v>
      </c>
      <c r="J28" t="s">
        <v>124</v>
      </c>
    </row>
    <row r="29" spans="2:13">
      <c r="B29" s="77" t="s">
        <v>171</v>
      </c>
      <c r="C29" s="80" t="s">
        <v>145</v>
      </c>
      <c r="D29" s="84">
        <v>7.0000000000000007E-2</v>
      </c>
      <c r="E29" s="77" t="s">
        <v>124</v>
      </c>
      <c r="G29" s="77" t="s">
        <v>194</v>
      </c>
      <c r="H29" t="s">
        <v>219</v>
      </c>
      <c r="I29" s="86" t="s">
        <v>238</v>
      </c>
      <c r="J29" t="s">
        <v>124</v>
      </c>
    </row>
    <row r="30" spans="2:13">
      <c r="D30" s="84"/>
    </row>
    <row r="31" spans="2:13">
      <c r="D31" s="84"/>
      <c r="G31" s="99" t="s">
        <v>195</v>
      </c>
      <c r="H31" s="100" t="s">
        <v>220</v>
      </c>
      <c r="I31" s="86" t="s">
        <v>233</v>
      </c>
      <c r="J31" t="s">
        <v>213</v>
      </c>
    </row>
    <row r="32" spans="2:13">
      <c r="B32" s="77" t="s">
        <v>172</v>
      </c>
      <c r="C32" t="s">
        <v>146</v>
      </c>
      <c r="D32" s="84">
        <v>0.5</v>
      </c>
      <c r="E32" s="77" t="s">
        <v>124</v>
      </c>
      <c r="G32" s="77" t="s">
        <v>196</v>
      </c>
      <c r="H32" t="s">
        <v>210</v>
      </c>
      <c r="I32" s="86" t="s">
        <v>239</v>
      </c>
      <c r="J32" t="s">
        <v>124</v>
      </c>
    </row>
    <row r="33" spans="2:10">
      <c r="B33" s="77" t="s">
        <v>173</v>
      </c>
      <c r="C33" t="s">
        <v>147</v>
      </c>
      <c r="D33" s="84">
        <v>0.3</v>
      </c>
      <c r="E33" s="77" t="s">
        <v>124</v>
      </c>
      <c r="G33" s="77" t="s">
        <v>197</v>
      </c>
      <c r="H33" t="s">
        <v>133</v>
      </c>
      <c r="I33" s="86" t="s">
        <v>240</v>
      </c>
      <c r="J33" t="s">
        <v>213</v>
      </c>
    </row>
    <row r="34" spans="2:10">
      <c r="B34" s="77" t="s">
        <v>174</v>
      </c>
      <c r="C34" t="s">
        <v>148</v>
      </c>
      <c r="D34" s="84">
        <v>0.1</v>
      </c>
      <c r="E34" s="77" t="s">
        <v>124</v>
      </c>
      <c r="G34" s="77" t="s">
        <v>198</v>
      </c>
      <c r="H34" t="s">
        <v>210</v>
      </c>
      <c r="I34" s="86" t="s">
        <v>241</v>
      </c>
      <c r="J34" t="s">
        <v>124</v>
      </c>
    </row>
    <row r="35" spans="2:10">
      <c r="B35" s="77" t="s">
        <v>175</v>
      </c>
      <c r="C35" t="s">
        <v>149</v>
      </c>
      <c r="D35" s="84">
        <v>0.1</v>
      </c>
      <c r="E35" s="77" t="s">
        <v>124</v>
      </c>
      <c r="G35" s="77" t="s">
        <v>199</v>
      </c>
      <c r="H35" t="s">
        <v>221</v>
      </c>
      <c r="I35" s="86" t="s">
        <v>242</v>
      </c>
      <c r="J35" t="s">
        <v>213</v>
      </c>
    </row>
    <row r="36" spans="2:10">
      <c r="G36" s="77" t="s">
        <v>200</v>
      </c>
      <c r="H36" t="s">
        <v>210</v>
      </c>
      <c r="I36" s="86" t="s">
        <v>243</v>
      </c>
      <c r="J36" t="s">
        <v>124</v>
      </c>
    </row>
    <row r="37" spans="2:10">
      <c r="D37" s="80"/>
      <c r="G37" s="77" t="s">
        <v>201</v>
      </c>
      <c r="H37" t="s">
        <v>222</v>
      </c>
      <c r="I37" s="86" t="s">
        <v>244</v>
      </c>
      <c r="J37" t="s">
        <v>213</v>
      </c>
    </row>
    <row r="38" spans="2:10">
      <c r="G38" s="77" t="s">
        <v>202</v>
      </c>
      <c r="H38" t="s">
        <v>210</v>
      </c>
      <c r="I38" s="82" t="s">
        <v>245</v>
      </c>
      <c r="J38" t="s">
        <v>124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1597B-0B27-7347-A186-EB5AFCD21396}">
  <dimension ref="E2:M34"/>
  <sheetViews>
    <sheetView topLeftCell="C8" workbookViewId="0">
      <selection activeCell="M27" sqref="M27:M33"/>
    </sheetView>
  </sheetViews>
  <sheetFormatPr baseColWidth="10" defaultRowHeight="15"/>
  <cols>
    <col min="1" max="6" width="10.83203125" style="68"/>
    <col min="7" max="7" width="15.5" style="68" customWidth="1"/>
    <col min="8" max="10" width="10.83203125" style="68"/>
    <col min="11" max="11" width="16.83203125" style="68" customWidth="1"/>
    <col min="12" max="12" width="11.5" style="68" customWidth="1"/>
    <col min="13" max="16384" width="10.83203125" style="68"/>
  </cols>
  <sheetData>
    <row r="2" spans="5:13">
      <c r="E2" s="68" t="s">
        <v>94</v>
      </c>
      <c r="F2" s="68">
        <v>100</v>
      </c>
    </row>
    <row r="4" spans="5:13" ht="29" customHeight="1">
      <c r="F4" s="67" t="s">
        <v>82</v>
      </c>
      <c r="G4" s="67" t="s">
        <v>76</v>
      </c>
      <c r="H4" s="67" t="s">
        <v>77</v>
      </c>
      <c r="I4" s="67" t="s">
        <v>78</v>
      </c>
      <c r="J4" s="67" t="s">
        <v>79</v>
      </c>
      <c r="K4" s="67" t="s">
        <v>80</v>
      </c>
      <c r="L4" s="67" t="s">
        <v>83</v>
      </c>
      <c r="M4" s="67" t="s">
        <v>81</v>
      </c>
    </row>
    <row r="5" spans="5:13" ht="29" customHeight="1">
      <c r="F5" s="68">
        <v>365</v>
      </c>
      <c r="G5" s="68">
        <v>115</v>
      </c>
      <c r="H5" s="68">
        <v>25</v>
      </c>
      <c r="I5" s="68">
        <v>5.5</v>
      </c>
      <c r="J5" s="68">
        <f>I20/100</f>
        <v>0</v>
      </c>
      <c r="K5" s="68">
        <f>I5+J5</f>
        <v>5.5</v>
      </c>
      <c r="L5" s="69">
        <f>F5/(G5+H5+K5)</f>
        <v>2.5085910652920962</v>
      </c>
      <c r="M5" s="70">
        <v>1</v>
      </c>
    </row>
    <row r="9" spans="5:13">
      <c r="K9" s="68">
        <f>K5*L5</f>
        <v>13.79725085910653</v>
      </c>
    </row>
    <row r="12" spans="5:13">
      <c r="F12" s="74">
        <f>1-M5</f>
        <v>0</v>
      </c>
    </row>
    <row r="13" spans="5:13">
      <c r="F13" s="71" t="s">
        <v>84</v>
      </c>
      <c r="G13" s="68" t="s">
        <v>95</v>
      </c>
      <c r="H13" s="72" t="s">
        <v>85</v>
      </c>
      <c r="I13" s="68" t="s">
        <v>86</v>
      </c>
      <c r="J13" s="72" t="s">
        <v>86</v>
      </c>
      <c r="K13" s="72" t="s">
        <v>87</v>
      </c>
      <c r="L13" s="68">
        <v>27</v>
      </c>
    </row>
    <row r="14" spans="5:13">
      <c r="F14" s="73" t="s">
        <v>88</v>
      </c>
      <c r="G14" s="70">
        <v>0.5</v>
      </c>
      <c r="H14" s="70">
        <f>$F$12*G14</f>
        <v>0</v>
      </c>
      <c r="I14" s="68">
        <f>H14*100*K14</f>
        <v>0</v>
      </c>
      <c r="J14" s="68">
        <v>105</v>
      </c>
      <c r="K14" s="68">
        <v>21</v>
      </c>
      <c r="L14" s="70">
        <f>J14/$J$20</f>
        <v>0.27202072538860106</v>
      </c>
      <c r="M14" s="68">
        <f>$L$13*L14</f>
        <v>7.3445595854922283</v>
      </c>
    </row>
    <row r="15" spans="5:13">
      <c r="F15" s="73" t="s">
        <v>89</v>
      </c>
      <c r="G15" s="70">
        <v>0.2</v>
      </c>
      <c r="H15" s="70">
        <f t="shared" ref="H15:H19" si="0">$F$12*G15</f>
        <v>0</v>
      </c>
      <c r="I15" s="68">
        <f t="shared" ref="I15:I19" si="1">H15*100*K15</f>
        <v>0</v>
      </c>
      <c r="J15" s="68">
        <v>60</v>
      </c>
      <c r="K15" s="68">
        <v>30</v>
      </c>
      <c r="L15" s="70">
        <f t="shared" ref="L15:L19" si="2">J15/$J$20</f>
        <v>0.15544041450777202</v>
      </c>
      <c r="M15" s="68">
        <f t="shared" ref="M15:M19" si="3">$L$13*L15</f>
        <v>4.1968911917098444</v>
      </c>
    </row>
    <row r="16" spans="5:13">
      <c r="F16" s="73" t="s">
        <v>90</v>
      </c>
      <c r="G16" s="70">
        <v>7.0000000000000007E-2</v>
      </c>
      <c r="H16" s="70">
        <f t="shared" si="0"/>
        <v>0</v>
      </c>
      <c r="I16" s="68">
        <f t="shared" si="1"/>
        <v>0</v>
      </c>
      <c r="J16" s="68">
        <v>61</v>
      </c>
      <c r="K16" s="68">
        <v>61</v>
      </c>
      <c r="L16" s="70">
        <f t="shared" si="2"/>
        <v>0.15803108808290156</v>
      </c>
      <c r="M16" s="68">
        <f t="shared" si="3"/>
        <v>4.266839378238342</v>
      </c>
    </row>
    <row r="17" spans="6:13">
      <c r="F17" s="73" t="s">
        <v>91</v>
      </c>
      <c r="G17" s="70">
        <v>0.1</v>
      </c>
      <c r="H17" s="70">
        <f t="shared" si="0"/>
        <v>0</v>
      </c>
      <c r="I17" s="68">
        <f t="shared" si="1"/>
        <v>0</v>
      </c>
      <c r="J17" s="68">
        <v>90</v>
      </c>
      <c r="K17" s="68">
        <v>90</v>
      </c>
      <c r="L17" s="70">
        <f t="shared" si="2"/>
        <v>0.23316062176165803</v>
      </c>
      <c r="M17" s="68">
        <f t="shared" si="3"/>
        <v>6.295336787564767</v>
      </c>
    </row>
    <row r="18" spans="6:13">
      <c r="F18" s="73" t="s">
        <v>92</v>
      </c>
      <c r="G18" s="70">
        <v>0.06</v>
      </c>
      <c r="H18" s="70">
        <f t="shared" si="0"/>
        <v>0</v>
      </c>
      <c r="I18" s="68">
        <f t="shared" si="1"/>
        <v>0</v>
      </c>
      <c r="J18" s="68">
        <v>30</v>
      </c>
      <c r="K18" s="68">
        <v>30</v>
      </c>
      <c r="L18" s="70">
        <f t="shared" si="2"/>
        <v>7.7720207253886009E-2</v>
      </c>
      <c r="M18" s="68">
        <f t="shared" si="3"/>
        <v>2.0984455958549222</v>
      </c>
    </row>
    <row r="19" spans="6:13">
      <c r="F19" s="73" t="s">
        <v>93</v>
      </c>
      <c r="G19" s="70">
        <v>7.0000000000000007E-2</v>
      </c>
      <c r="H19" s="70">
        <f t="shared" si="0"/>
        <v>0</v>
      </c>
      <c r="I19" s="68">
        <f t="shared" si="1"/>
        <v>0</v>
      </c>
      <c r="J19" s="68">
        <v>40</v>
      </c>
      <c r="K19" s="68">
        <v>40</v>
      </c>
      <c r="L19" s="70">
        <f t="shared" si="2"/>
        <v>0.10362694300518134</v>
      </c>
      <c r="M19" s="68">
        <f t="shared" si="3"/>
        <v>2.7979274611398961</v>
      </c>
    </row>
    <row r="20" spans="6:13">
      <c r="F20" s="73"/>
      <c r="G20" s="75">
        <f>SUM(G14:G19)</f>
        <v>1</v>
      </c>
      <c r="H20" s="75">
        <f>SUM(H14:H19)</f>
        <v>0</v>
      </c>
      <c r="I20" s="67">
        <f>SUM(I14:I19)</f>
        <v>0</v>
      </c>
      <c r="J20" s="67">
        <f>SUM(J14:J19)</f>
        <v>386</v>
      </c>
    </row>
    <row r="24" spans="6:13">
      <c r="F24" s="68">
        <v>100</v>
      </c>
    </row>
    <row r="25" spans="6:13">
      <c r="F25" s="70">
        <v>0.11</v>
      </c>
      <c r="M25" s="68">
        <v>27</v>
      </c>
    </row>
    <row r="26" spans="6:13">
      <c r="F26" s="68" t="s">
        <v>96</v>
      </c>
      <c r="G26" s="68" t="s">
        <v>97</v>
      </c>
      <c r="H26" s="68" t="s">
        <v>100</v>
      </c>
      <c r="I26" s="68" t="s">
        <v>101</v>
      </c>
      <c r="J26" s="68" t="s">
        <v>99</v>
      </c>
      <c r="K26" s="68" t="s">
        <v>86</v>
      </c>
      <c r="L26" s="68" t="s">
        <v>102</v>
      </c>
      <c r="M26" s="68" t="s">
        <v>86</v>
      </c>
    </row>
    <row r="27" spans="6:13">
      <c r="F27" s="68">
        <v>1</v>
      </c>
      <c r="G27" s="68" t="s">
        <v>88</v>
      </c>
      <c r="H27" s="70">
        <v>0.5</v>
      </c>
      <c r="I27" s="68">
        <f>$F$24*$F$25*H27</f>
        <v>5.5</v>
      </c>
      <c r="J27" s="68">
        <v>21</v>
      </c>
      <c r="K27" s="68">
        <f>I27*J27</f>
        <v>115.5</v>
      </c>
      <c r="L27" s="70">
        <f>K27/$K$34</f>
        <v>0.34257748776508973</v>
      </c>
      <c r="M27" s="76">
        <f>L27*$M$25</f>
        <v>9.2495921696574221</v>
      </c>
    </row>
    <row r="28" spans="6:13">
      <c r="F28" s="68">
        <v>2</v>
      </c>
      <c r="G28" s="68" t="s">
        <v>89</v>
      </c>
      <c r="H28" s="70">
        <v>0.2</v>
      </c>
      <c r="I28" s="68">
        <f t="shared" ref="I28:I33" si="4">$F$24*$F$25*H28</f>
        <v>2.2000000000000002</v>
      </c>
      <c r="J28" s="68">
        <v>30</v>
      </c>
      <c r="K28" s="68">
        <f t="shared" ref="K28:K33" si="5">I28*J28</f>
        <v>66</v>
      </c>
      <c r="L28" s="70">
        <f t="shared" ref="L28:L33" si="6">K28/$K$34</f>
        <v>0.19575856443719414</v>
      </c>
      <c r="M28" s="76">
        <f t="shared" ref="M28:M33" si="7">L28*$M$25</f>
        <v>5.2854812398042421</v>
      </c>
    </row>
    <row r="29" spans="6:13">
      <c r="F29" s="68">
        <v>3</v>
      </c>
      <c r="G29" s="68" t="s">
        <v>98</v>
      </c>
      <c r="H29" s="70">
        <v>7.0000000000000007E-2</v>
      </c>
      <c r="I29" s="68">
        <f t="shared" si="4"/>
        <v>0.77</v>
      </c>
      <c r="J29" s="68">
        <v>35</v>
      </c>
      <c r="K29" s="68">
        <f t="shared" si="5"/>
        <v>26.95</v>
      </c>
      <c r="L29" s="70">
        <f t="shared" si="6"/>
        <v>7.9934747145187598E-2</v>
      </c>
      <c r="M29" s="76">
        <f t="shared" si="7"/>
        <v>2.1582381729200653</v>
      </c>
    </row>
    <row r="30" spans="6:13">
      <c r="F30" s="68">
        <v>4</v>
      </c>
      <c r="G30" s="68" t="s">
        <v>91</v>
      </c>
      <c r="H30" s="70">
        <v>0.03</v>
      </c>
      <c r="I30" s="68">
        <f t="shared" si="4"/>
        <v>0.32999999999999996</v>
      </c>
      <c r="J30" s="68">
        <v>60</v>
      </c>
      <c r="K30" s="68">
        <f t="shared" si="5"/>
        <v>19.799999999999997</v>
      </c>
      <c r="L30" s="70">
        <f t="shared" si="6"/>
        <v>5.8727569331158233E-2</v>
      </c>
      <c r="M30" s="76">
        <f t="shared" si="7"/>
        <v>1.5856443719412723</v>
      </c>
    </row>
    <row r="31" spans="6:13">
      <c r="F31" s="68">
        <v>5</v>
      </c>
      <c r="G31" s="68" t="s">
        <v>90</v>
      </c>
      <c r="H31" s="70">
        <v>7.0000000000000007E-2</v>
      </c>
      <c r="I31" s="68">
        <f t="shared" si="4"/>
        <v>0.77</v>
      </c>
      <c r="J31" s="68">
        <v>60</v>
      </c>
      <c r="K31" s="68">
        <f t="shared" si="5"/>
        <v>46.2</v>
      </c>
      <c r="L31" s="70">
        <f t="shared" si="6"/>
        <v>0.13703099510603592</v>
      </c>
      <c r="M31" s="76">
        <f t="shared" si="7"/>
        <v>3.6998368678629698</v>
      </c>
    </row>
    <row r="32" spans="6:13">
      <c r="F32" s="68">
        <v>6</v>
      </c>
      <c r="G32" s="68" t="s">
        <v>93</v>
      </c>
      <c r="H32" s="70">
        <v>0.06</v>
      </c>
      <c r="I32" s="68">
        <f t="shared" si="4"/>
        <v>0.65999999999999992</v>
      </c>
      <c r="J32" s="68">
        <v>60</v>
      </c>
      <c r="K32" s="68">
        <f t="shared" si="5"/>
        <v>39.599999999999994</v>
      </c>
      <c r="L32" s="70">
        <f t="shared" si="6"/>
        <v>0.11745513866231647</v>
      </c>
      <c r="M32" s="76">
        <f t="shared" si="7"/>
        <v>3.1712887438825446</v>
      </c>
    </row>
    <row r="33" spans="6:13">
      <c r="F33" s="68">
        <v>7</v>
      </c>
      <c r="G33" s="68" t="s">
        <v>92</v>
      </c>
      <c r="H33" s="70">
        <v>7.0000000000000007E-2</v>
      </c>
      <c r="I33" s="68">
        <f t="shared" si="4"/>
        <v>0.77</v>
      </c>
      <c r="J33" s="68">
        <v>30</v>
      </c>
      <c r="K33" s="68">
        <f t="shared" si="5"/>
        <v>23.1</v>
      </c>
      <c r="L33" s="70">
        <f t="shared" si="6"/>
        <v>6.8515497553017959E-2</v>
      </c>
      <c r="M33" s="76">
        <f t="shared" si="7"/>
        <v>1.8499184339314849</v>
      </c>
    </row>
    <row r="34" spans="6:13">
      <c r="K34" s="68">
        <f>SUM(K27:K33)</f>
        <v>337.15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70647-C707-644A-90F2-ECCD8C6FAC4F}">
  <sheetPr>
    <tabColor rgb="FFFF0000"/>
  </sheetPr>
  <dimension ref="C1:BF62"/>
  <sheetViews>
    <sheetView tabSelected="1" topLeftCell="AU7" zoomScaleNormal="100" workbookViewId="0">
      <selection activeCell="BH17" sqref="BH17"/>
    </sheetView>
  </sheetViews>
  <sheetFormatPr baseColWidth="10" defaultColWidth="19.5" defaultRowHeight="26" customHeight="1"/>
  <cols>
    <col min="4" max="4" width="19.5" style="77"/>
    <col min="5" max="5" width="11.33203125" customWidth="1"/>
    <col min="7" max="7" width="7" style="77" bestFit="1" customWidth="1"/>
    <col min="8" max="8" width="6" style="77" bestFit="1" customWidth="1"/>
    <col min="9" max="9" width="6" bestFit="1" customWidth="1"/>
    <col min="10" max="10" width="77.6640625" style="160" customWidth="1"/>
    <col min="11" max="11" width="6" style="68" bestFit="1" customWidth="1"/>
    <col min="13" max="13" width="7.5" customWidth="1"/>
    <col min="14" max="14" width="24.1640625" bestFit="1" customWidth="1"/>
    <col min="15" max="15" width="6" bestFit="1" customWidth="1"/>
    <col min="16" max="16" width="6" style="77" bestFit="1" customWidth="1"/>
    <col min="17" max="17" width="65.33203125" style="160" customWidth="1"/>
    <col min="18" max="18" width="6" bestFit="1" customWidth="1"/>
    <col min="20" max="20" width="6" style="77" bestFit="1" customWidth="1"/>
    <col min="21" max="21" width="30.83203125" bestFit="1" customWidth="1"/>
    <col min="22" max="22" width="9" style="77" bestFit="1" customWidth="1"/>
    <col min="23" max="23" width="19.5" style="163"/>
    <col min="24" max="24" width="5" bestFit="1" customWidth="1"/>
    <col min="25" max="25" width="8" style="77" bestFit="1" customWidth="1"/>
    <col min="26" max="26" width="19.5" style="77"/>
    <col min="27" max="27" width="19.5" style="80"/>
    <col min="28" max="28" width="10" bestFit="1" customWidth="1"/>
    <col min="31" max="31" width="6" style="77" bestFit="1" customWidth="1"/>
    <col min="33" max="33" width="12.33203125" customWidth="1"/>
    <col min="34" max="34" width="22" style="160" customWidth="1"/>
    <col min="35" max="35" width="5" bestFit="1" customWidth="1"/>
    <col min="36" max="36" width="8" style="77" bestFit="1" customWidth="1"/>
    <col min="37" max="37" width="19.5" style="77"/>
    <col min="39" max="39" width="7" bestFit="1" customWidth="1"/>
    <col min="42" max="42" width="6" style="77" bestFit="1" customWidth="1"/>
    <col min="43" max="43" width="18.6640625" bestFit="1" customWidth="1"/>
    <col min="44" max="44" width="16.33203125" bestFit="1" customWidth="1"/>
    <col min="45" max="45" width="6" style="77" bestFit="1" customWidth="1"/>
    <col min="46" max="46" width="19.5" style="160"/>
    <col min="47" max="47" width="10" bestFit="1" customWidth="1"/>
    <col min="48" max="48" width="6" bestFit="1" customWidth="1"/>
    <col min="52" max="52" width="4.83203125" style="77" customWidth="1"/>
    <col min="53" max="53" width="4.83203125" style="163" customWidth="1"/>
    <col min="54" max="54" width="4.83203125" customWidth="1"/>
    <col min="55" max="56" width="4.83203125" style="77" customWidth="1"/>
    <col min="57" max="57" width="4.83203125" customWidth="1"/>
    <col min="58" max="58" width="10" bestFit="1" customWidth="1"/>
  </cols>
  <sheetData>
    <row r="1" spans="4:58" ht="26" hidden="1" customHeight="1"/>
    <row r="2" spans="4:58" ht="26" hidden="1" customHeight="1"/>
    <row r="3" spans="4:58" ht="26" hidden="1" customHeight="1">
      <c r="U3" t="s">
        <v>604</v>
      </c>
    </row>
    <row r="4" spans="4:58" ht="26" hidden="1" customHeight="1">
      <c r="AF4" s="120"/>
      <c r="AG4" s="120" t="s">
        <v>560</v>
      </c>
      <c r="AH4" s="177"/>
      <c r="AI4" s="121"/>
      <c r="AJ4" s="121"/>
      <c r="AK4" s="121"/>
      <c r="AL4" s="120"/>
      <c r="AM4" s="121"/>
    </row>
    <row r="5" spans="4:58" ht="19" hidden="1" customHeight="1">
      <c r="AF5" s="120" t="s">
        <v>561</v>
      </c>
      <c r="AG5" s="120" t="s">
        <v>562</v>
      </c>
      <c r="AH5" s="177"/>
      <c r="AI5" s="121"/>
      <c r="AJ5" s="121"/>
      <c r="AK5" s="121"/>
      <c r="AL5" s="120"/>
      <c r="AM5" s="121"/>
    </row>
    <row r="6" spans="4:58" ht="26" hidden="1" customHeight="1">
      <c r="AQ6" s="110" t="s">
        <v>277</v>
      </c>
    </row>
    <row r="7" spans="4:58" ht="26" customHeight="1">
      <c r="E7" s="110" t="s">
        <v>270</v>
      </c>
      <c r="M7" s="110" t="s">
        <v>945</v>
      </c>
      <c r="U7" s="110" t="s">
        <v>271</v>
      </c>
      <c r="AF7" s="110" t="s">
        <v>272</v>
      </c>
      <c r="AP7" s="77" t="s">
        <v>96</v>
      </c>
      <c r="AQ7" s="107" t="s">
        <v>251</v>
      </c>
      <c r="AR7" s="106" t="s">
        <v>97</v>
      </c>
      <c r="AS7" s="106" t="s">
        <v>258</v>
      </c>
      <c r="AT7" s="155" t="s">
        <v>259</v>
      </c>
      <c r="AU7" s="107" t="s">
        <v>120</v>
      </c>
      <c r="AV7" s="107" t="s">
        <v>250</v>
      </c>
      <c r="AY7" s="110" t="s">
        <v>273</v>
      </c>
    </row>
    <row r="8" spans="4:58" s="102" customFormat="1" ht="26" customHeight="1">
      <c r="D8" s="81"/>
      <c r="E8" s="106" t="s">
        <v>96</v>
      </c>
      <c r="F8" s="107" t="s">
        <v>251</v>
      </c>
      <c r="G8" s="106" t="s">
        <v>120</v>
      </c>
      <c r="H8" s="106" t="s">
        <v>258</v>
      </c>
      <c r="I8" s="107" t="s">
        <v>259</v>
      </c>
      <c r="J8" s="155" t="s">
        <v>650</v>
      </c>
      <c r="K8" s="157" t="s">
        <v>250</v>
      </c>
      <c r="M8" s="184" t="s">
        <v>96</v>
      </c>
      <c r="N8" s="185" t="s">
        <v>251</v>
      </c>
      <c r="O8" s="185" t="s">
        <v>120</v>
      </c>
      <c r="P8" s="184" t="s">
        <v>258</v>
      </c>
      <c r="Q8" s="186" t="s">
        <v>668</v>
      </c>
      <c r="R8" s="185" t="s">
        <v>250</v>
      </c>
      <c r="T8" s="81" t="s">
        <v>96</v>
      </c>
      <c r="U8" s="103" t="s">
        <v>251</v>
      </c>
      <c r="V8" s="118" t="s">
        <v>258</v>
      </c>
      <c r="W8" s="164"/>
      <c r="X8" s="103" t="s">
        <v>250</v>
      </c>
      <c r="Y8" s="118" t="s">
        <v>648</v>
      </c>
      <c r="Z8" s="118" t="s">
        <v>119</v>
      </c>
      <c r="AA8" s="119"/>
      <c r="AB8" s="103" t="s">
        <v>120</v>
      </c>
      <c r="AE8" s="81" t="s">
        <v>96</v>
      </c>
      <c r="AF8" s="103" t="s">
        <v>251</v>
      </c>
      <c r="AG8" s="118" t="s">
        <v>258</v>
      </c>
      <c r="AH8" s="164"/>
      <c r="AI8" s="103" t="s">
        <v>250</v>
      </c>
      <c r="AJ8" s="118" t="s">
        <v>648</v>
      </c>
      <c r="AK8" s="118" t="s">
        <v>119</v>
      </c>
      <c r="AL8" s="122"/>
      <c r="AM8" s="103" t="s">
        <v>120</v>
      </c>
      <c r="AN8" s="102">
        <v>1</v>
      </c>
      <c r="AO8" s="115"/>
      <c r="AP8" s="81">
        <v>1</v>
      </c>
      <c r="AQ8" s="249" t="s">
        <v>255</v>
      </c>
      <c r="AR8" s="207" t="s">
        <v>435</v>
      </c>
      <c r="AS8" s="208">
        <v>500</v>
      </c>
      <c r="AT8" s="209" t="s">
        <v>763</v>
      </c>
      <c r="AU8" s="208" t="s">
        <v>436</v>
      </c>
      <c r="AV8" s="207" t="s">
        <v>498</v>
      </c>
      <c r="AY8" s="103" t="s">
        <v>251</v>
      </c>
      <c r="AZ8" s="118" t="s">
        <v>258</v>
      </c>
      <c r="BA8" s="164" t="s">
        <v>259</v>
      </c>
      <c r="BB8" s="103" t="s">
        <v>250</v>
      </c>
      <c r="BC8" s="118" t="s">
        <v>648</v>
      </c>
      <c r="BD8" s="118" t="s">
        <v>119</v>
      </c>
      <c r="BE8" s="103" t="s">
        <v>259</v>
      </c>
      <c r="BF8" s="103" t="s">
        <v>120</v>
      </c>
    </row>
    <row r="9" spans="4:58" ht="26" customHeight="1">
      <c r="D9" s="77">
        <v>1</v>
      </c>
      <c r="E9" s="248" t="s">
        <v>275</v>
      </c>
      <c r="F9" s="109" t="s">
        <v>298</v>
      </c>
      <c r="G9" s="108" t="s">
        <v>122</v>
      </c>
      <c r="H9" s="125">
        <v>800</v>
      </c>
      <c r="I9" s="109"/>
      <c r="J9" s="156" t="s">
        <v>651</v>
      </c>
      <c r="K9" s="153" t="s">
        <v>280</v>
      </c>
      <c r="L9">
        <v>1</v>
      </c>
      <c r="M9" s="184">
        <v>1</v>
      </c>
      <c r="N9" s="251" t="s">
        <v>320</v>
      </c>
      <c r="O9" s="188" t="s">
        <v>321</v>
      </c>
      <c r="P9" s="187">
        <v>7</v>
      </c>
      <c r="Q9" s="181" t="s">
        <v>669</v>
      </c>
      <c r="R9" s="188" t="s">
        <v>342</v>
      </c>
      <c r="S9">
        <v>1</v>
      </c>
      <c r="T9" s="123">
        <v>1</v>
      </c>
      <c r="U9" s="218" t="s">
        <v>260</v>
      </c>
      <c r="V9" s="154">
        <f t="shared" ref="V9:V15" si="0">(100-$H$11)/100*(P16/100)*P23</f>
        <v>1.05</v>
      </c>
      <c r="W9" s="165" t="s">
        <v>698</v>
      </c>
      <c r="X9" s="126" t="s">
        <v>458</v>
      </c>
      <c r="Y9" s="118">
        <v>2</v>
      </c>
      <c r="Z9" s="136" t="s">
        <v>841</v>
      </c>
      <c r="AA9" s="136" t="s">
        <v>605</v>
      </c>
      <c r="AB9" s="126" t="s">
        <v>123</v>
      </c>
      <c r="AE9" s="123">
        <v>1</v>
      </c>
      <c r="AF9" s="105" t="s">
        <v>427</v>
      </c>
      <c r="AG9" s="199">
        <f>ROUNDUP((P9+P10+P11)/7/H10,0)</f>
        <v>5</v>
      </c>
      <c r="AH9" s="200" t="s">
        <v>750</v>
      </c>
      <c r="AI9" s="105" t="s">
        <v>485</v>
      </c>
      <c r="AJ9" s="201">
        <v>0</v>
      </c>
      <c r="AK9" s="198" t="s">
        <v>842</v>
      </c>
      <c r="AL9" s="198" t="s">
        <v>564</v>
      </c>
      <c r="AM9" s="105" t="s">
        <v>423</v>
      </c>
      <c r="AN9">
        <v>2</v>
      </c>
      <c r="AO9" s="116"/>
      <c r="AP9" s="77">
        <v>2</v>
      </c>
      <c r="AQ9" s="249"/>
      <c r="AR9" s="207" t="s">
        <v>437</v>
      </c>
      <c r="AS9" s="208">
        <v>500</v>
      </c>
      <c r="AT9" s="209" t="s">
        <v>758</v>
      </c>
      <c r="AU9" s="208" t="s">
        <v>436</v>
      </c>
      <c r="AV9" s="207" t="s">
        <v>499</v>
      </c>
      <c r="AX9">
        <v>1</v>
      </c>
      <c r="AY9" s="104" t="s">
        <v>255</v>
      </c>
      <c r="AZ9" s="134">
        <f>SUM(AS8:AS15)</f>
        <v>5000</v>
      </c>
      <c r="BA9" s="178" t="s">
        <v>777</v>
      </c>
      <c r="BB9" s="104" t="s">
        <v>523</v>
      </c>
      <c r="BC9" s="117">
        <v>1</v>
      </c>
      <c r="BD9" s="104" t="s">
        <v>886</v>
      </c>
      <c r="BE9" s="104" t="s">
        <v>588</v>
      </c>
      <c r="BF9" s="104" t="s">
        <v>436</v>
      </c>
    </row>
    <row r="10" spans="4:58" ht="26" customHeight="1">
      <c r="D10" s="77">
        <v>2</v>
      </c>
      <c r="E10" s="248"/>
      <c r="F10" s="109" t="s">
        <v>299</v>
      </c>
      <c r="G10" s="108" t="s">
        <v>300</v>
      </c>
      <c r="H10" s="125">
        <v>1</v>
      </c>
      <c r="I10" s="109"/>
      <c r="J10" s="156" t="s">
        <v>652</v>
      </c>
      <c r="K10" s="153" t="s">
        <v>281</v>
      </c>
      <c r="L10" s="102">
        <v>2</v>
      </c>
      <c r="M10" s="184">
        <v>2</v>
      </c>
      <c r="N10" s="251" t="s">
        <v>322</v>
      </c>
      <c r="O10" s="188" t="s">
        <v>307</v>
      </c>
      <c r="P10" s="187">
        <v>21</v>
      </c>
      <c r="Q10" s="182" t="s">
        <v>670</v>
      </c>
      <c r="R10" s="188" t="s">
        <v>343</v>
      </c>
      <c r="S10">
        <v>2</v>
      </c>
      <c r="T10" s="123">
        <v>2</v>
      </c>
      <c r="U10" s="218" t="s">
        <v>261</v>
      </c>
      <c r="V10" s="154">
        <f t="shared" si="0"/>
        <v>0.60000000000000009</v>
      </c>
      <c r="W10" s="165" t="s">
        <v>699</v>
      </c>
      <c r="X10" s="126" t="s">
        <v>177</v>
      </c>
      <c r="Y10" s="118">
        <v>2</v>
      </c>
      <c r="Z10" s="136" t="s">
        <v>840</v>
      </c>
      <c r="AA10" s="136" t="s">
        <v>606</v>
      </c>
      <c r="AB10" s="126" t="s">
        <v>123</v>
      </c>
      <c r="AE10" s="123">
        <v>2</v>
      </c>
      <c r="AF10" s="103" t="s">
        <v>421</v>
      </c>
      <c r="AG10" s="199">
        <f>AG9*V27*(1+(P13/100))</f>
        <v>211.90230478156172</v>
      </c>
      <c r="AH10" s="200" t="s">
        <v>751</v>
      </c>
      <c r="AI10" s="105" t="s">
        <v>486</v>
      </c>
      <c r="AJ10" s="201">
        <v>0</v>
      </c>
      <c r="AK10" s="202" t="s">
        <v>855</v>
      </c>
      <c r="AL10" s="202" t="s">
        <v>563</v>
      </c>
      <c r="AM10" s="105" t="s">
        <v>424</v>
      </c>
      <c r="AN10">
        <v>3</v>
      </c>
      <c r="AO10" s="116"/>
      <c r="AP10" s="81">
        <v>3</v>
      </c>
      <c r="AQ10" s="249"/>
      <c r="AR10" s="207" t="s">
        <v>438</v>
      </c>
      <c r="AS10" s="208">
        <v>3000</v>
      </c>
      <c r="AT10" s="209" t="s">
        <v>806</v>
      </c>
      <c r="AU10" s="208" t="s">
        <v>436</v>
      </c>
      <c r="AV10" s="207" t="s">
        <v>500</v>
      </c>
      <c r="AX10" s="102">
        <v>2</v>
      </c>
      <c r="AY10" s="104" t="s">
        <v>451</v>
      </c>
      <c r="AZ10" s="134">
        <f>AZ9/(H12*V17)</f>
        <v>165.92465753424656</v>
      </c>
      <c r="BA10" s="178" t="s">
        <v>778</v>
      </c>
      <c r="BB10" s="104" t="s">
        <v>524</v>
      </c>
      <c r="BC10" s="117">
        <v>1</v>
      </c>
      <c r="BD10" s="105" t="s">
        <v>813</v>
      </c>
      <c r="BE10" s="105" t="s">
        <v>589</v>
      </c>
      <c r="BF10" s="104" t="s">
        <v>444</v>
      </c>
    </row>
    <row r="11" spans="4:58" ht="26" customHeight="1">
      <c r="D11" s="77">
        <v>3</v>
      </c>
      <c r="E11" s="248"/>
      <c r="F11" s="109" t="s">
        <v>301</v>
      </c>
      <c r="G11" s="108" t="s">
        <v>124</v>
      </c>
      <c r="H11" s="125">
        <v>90</v>
      </c>
      <c r="I11" s="109"/>
      <c r="J11" s="156" t="s">
        <v>653</v>
      </c>
      <c r="K11" s="153" t="s">
        <v>282</v>
      </c>
      <c r="L11">
        <v>3</v>
      </c>
      <c r="M11" s="187">
        <v>3</v>
      </c>
      <c r="N11" s="251" t="s">
        <v>323</v>
      </c>
      <c r="O11" s="188" t="s">
        <v>307</v>
      </c>
      <c r="P11" s="187">
        <v>7</v>
      </c>
      <c r="Q11" s="182" t="s">
        <v>790</v>
      </c>
      <c r="R11" s="188" t="s">
        <v>344</v>
      </c>
      <c r="S11">
        <v>3</v>
      </c>
      <c r="T11" s="123">
        <v>3</v>
      </c>
      <c r="U11" s="218" t="s">
        <v>262</v>
      </c>
      <c r="V11" s="154">
        <f t="shared" si="0"/>
        <v>0.50000000000000011</v>
      </c>
      <c r="W11" s="165" t="s">
        <v>700</v>
      </c>
      <c r="X11" s="126" t="s">
        <v>178</v>
      </c>
      <c r="Y11" s="118">
        <v>2</v>
      </c>
      <c r="Z11" s="136" t="s">
        <v>838</v>
      </c>
      <c r="AA11" s="136" t="s">
        <v>607</v>
      </c>
      <c r="AB11" s="126" t="s">
        <v>123</v>
      </c>
      <c r="AE11" s="123">
        <v>3</v>
      </c>
      <c r="AF11" s="105" t="s">
        <v>425</v>
      </c>
      <c r="AG11" s="199">
        <f>ROUNDUP((P12-P9)/7/H10*V26,0)*(1+(P44/100))</f>
        <v>720.50000000000011</v>
      </c>
      <c r="AH11" s="203" t="s">
        <v>752</v>
      </c>
      <c r="AI11" s="105" t="s">
        <v>487</v>
      </c>
      <c r="AJ11" s="201">
        <v>0</v>
      </c>
      <c r="AK11" s="202" t="s">
        <v>861</v>
      </c>
      <c r="AL11" s="202" t="s">
        <v>567</v>
      </c>
      <c r="AM11" s="105" t="s">
        <v>422</v>
      </c>
      <c r="AN11">
        <v>4</v>
      </c>
      <c r="AO11" s="116"/>
      <c r="AP11" s="77">
        <v>4</v>
      </c>
      <c r="AQ11" s="249"/>
      <c r="AR11" s="207" t="s">
        <v>439</v>
      </c>
      <c r="AS11" s="208">
        <v>200</v>
      </c>
      <c r="AT11" s="209" t="s">
        <v>759</v>
      </c>
      <c r="AU11" s="208" t="s">
        <v>436</v>
      </c>
      <c r="AV11" s="207" t="s">
        <v>501</v>
      </c>
      <c r="AX11">
        <v>3</v>
      </c>
      <c r="AY11" s="104" t="s">
        <v>452</v>
      </c>
      <c r="AZ11" s="134">
        <f>SUM(AS16:AS18)</f>
        <v>80</v>
      </c>
      <c r="BA11" s="178" t="s">
        <v>779</v>
      </c>
      <c r="BB11" s="104" t="s">
        <v>525</v>
      </c>
      <c r="BC11" s="117">
        <v>1</v>
      </c>
      <c r="BD11" s="105" t="s">
        <v>885</v>
      </c>
      <c r="BE11" s="105" t="s">
        <v>590</v>
      </c>
      <c r="BF11" s="104" t="s">
        <v>444</v>
      </c>
    </row>
    <row r="12" spans="4:58" ht="26" customHeight="1">
      <c r="D12" s="77">
        <v>4</v>
      </c>
      <c r="E12" s="248"/>
      <c r="F12" s="109" t="s">
        <v>302</v>
      </c>
      <c r="G12" s="108" t="s">
        <v>126</v>
      </c>
      <c r="H12" s="125">
        <v>12</v>
      </c>
      <c r="I12" s="109"/>
      <c r="J12" s="156" t="s">
        <v>656</v>
      </c>
      <c r="K12" s="153" t="s">
        <v>283</v>
      </c>
      <c r="L12" s="102">
        <v>4</v>
      </c>
      <c r="M12" s="187">
        <v>4</v>
      </c>
      <c r="N12" s="251" t="s">
        <v>324</v>
      </c>
      <c r="O12" s="188" t="s">
        <v>307</v>
      </c>
      <c r="P12" s="187">
        <v>114</v>
      </c>
      <c r="Q12" s="182" t="s">
        <v>671</v>
      </c>
      <c r="R12" s="188" t="s">
        <v>345</v>
      </c>
      <c r="S12">
        <v>4</v>
      </c>
      <c r="T12" s="123">
        <v>4</v>
      </c>
      <c r="U12" s="218" t="s">
        <v>263</v>
      </c>
      <c r="V12" s="154">
        <f t="shared" si="0"/>
        <v>0.45000000000000007</v>
      </c>
      <c r="W12" s="165" t="s">
        <v>701</v>
      </c>
      <c r="X12" s="126" t="s">
        <v>179</v>
      </c>
      <c r="Y12" s="118">
        <v>2</v>
      </c>
      <c r="Z12" s="136" t="s">
        <v>836</v>
      </c>
      <c r="AA12" s="136" t="s">
        <v>608</v>
      </c>
      <c r="AB12" s="126" t="s">
        <v>123</v>
      </c>
      <c r="AE12" s="123">
        <v>4</v>
      </c>
      <c r="AF12" s="105" t="s">
        <v>426</v>
      </c>
      <c r="AG12" s="199">
        <f>V26*((V47/100)+(V48/100)+(V49/100))*6</f>
        <v>5.137025570462102</v>
      </c>
      <c r="AH12" s="200" t="s">
        <v>798</v>
      </c>
      <c r="AI12" s="105" t="s">
        <v>488</v>
      </c>
      <c r="AJ12" s="201">
        <v>0</v>
      </c>
      <c r="AK12" s="202" t="s">
        <v>862</v>
      </c>
      <c r="AL12" s="202" t="s">
        <v>568</v>
      </c>
      <c r="AM12" s="105" t="s">
        <v>422</v>
      </c>
      <c r="AN12">
        <v>5</v>
      </c>
      <c r="AO12" s="116"/>
      <c r="AP12" s="81">
        <v>5</v>
      </c>
      <c r="AQ12" s="249"/>
      <c r="AR12" s="207" t="s">
        <v>440</v>
      </c>
      <c r="AS12" s="208">
        <v>200</v>
      </c>
      <c r="AT12" s="209" t="s">
        <v>807</v>
      </c>
      <c r="AU12" s="208" t="s">
        <v>436</v>
      </c>
      <c r="AV12" s="207" t="s">
        <v>502</v>
      </c>
      <c r="AX12" s="102">
        <v>4</v>
      </c>
      <c r="AY12" s="104" t="s">
        <v>453</v>
      </c>
      <c r="AZ12" s="134">
        <f>AZ9/V20+AZ11</f>
        <v>276.12843680170988</v>
      </c>
      <c r="BA12" s="178" t="s">
        <v>780</v>
      </c>
      <c r="BB12" s="104" t="s">
        <v>526</v>
      </c>
      <c r="BC12" s="117">
        <v>1</v>
      </c>
      <c r="BD12" s="105" t="s">
        <v>638</v>
      </c>
      <c r="BE12" s="105" t="s">
        <v>638</v>
      </c>
      <c r="BF12" s="104" t="s">
        <v>444</v>
      </c>
    </row>
    <row r="13" spans="4:58" ht="26" customHeight="1">
      <c r="D13" s="77">
        <v>5</v>
      </c>
      <c r="E13" s="248"/>
      <c r="F13" s="109" t="s">
        <v>303</v>
      </c>
      <c r="G13" s="108" t="s">
        <v>124</v>
      </c>
      <c r="H13" s="125">
        <v>90</v>
      </c>
      <c r="I13" s="109"/>
      <c r="J13" s="156" t="s">
        <v>654</v>
      </c>
      <c r="K13" s="153" t="s">
        <v>284</v>
      </c>
      <c r="L13">
        <v>5</v>
      </c>
      <c r="M13" s="187">
        <v>5</v>
      </c>
      <c r="N13" s="251" t="s">
        <v>138</v>
      </c>
      <c r="O13" s="188" t="s">
        <v>124</v>
      </c>
      <c r="P13" s="187">
        <v>10</v>
      </c>
      <c r="Q13" s="182" t="s">
        <v>672</v>
      </c>
      <c r="R13" s="188" t="s">
        <v>346</v>
      </c>
      <c r="S13">
        <v>5</v>
      </c>
      <c r="T13" s="123">
        <v>5</v>
      </c>
      <c r="U13" s="218" t="s">
        <v>264</v>
      </c>
      <c r="V13" s="154">
        <f t="shared" si="0"/>
        <v>0.32500000000000007</v>
      </c>
      <c r="W13" s="165" t="s">
        <v>702</v>
      </c>
      <c r="X13" s="126" t="s">
        <v>180</v>
      </c>
      <c r="Y13" s="118">
        <v>2</v>
      </c>
      <c r="Z13" s="136" t="s">
        <v>834</v>
      </c>
      <c r="AA13" s="136" t="s">
        <v>609</v>
      </c>
      <c r="AB13" s="126" t="s">
        <v>123</v>
      </c>
      <c r="AE13" s="123">
        <v>5</v>
      </c>
      <c r="AF13" s="105" t="s">
        <v>428</v>
      </c>
      <c r="AG13" s="199">
        <f>V26*(100-H11)/100*6</f>
        <v>25.685127852310512</v>
      </c>
      <c r="AH13" s="204" t="s">
        <v>799</v>
      </c>
      <c r="AI13" s="105" t="s">
        <v>489</v>
      </c>
      <c r="AJ13" s="201">
        <v>0</v>
      </c>
      <c r="AK13" s="202" t="s">
        <v>863</v>
      </c>
      <c r="AL13" s="202" t="s">
        <v>569</v>
      </c>
      <c r="AM13" s="105" t="s">
        <v>422</v>
      </c>
      <c r="AN13">
        <v>6</v>
      </c>
      <c r="AO13" s="116"/>
      <c r="AP13" s="77">
        <v>6</v>
      </c>
      <c r="AQ13" s="249"/>
      <c r="AR13" s="207" t="s">
        <v>441</v>
      </c>
      <c r="AS13" s="208">
        <v>200</v>
      </c>
      <c r="AT13" s="209" t="s">
        <v>808</v>
      </c>
      <c r="AU13" s="208" t="s">
        <v>436</v>
      </c>
      <c r="AV13" s="207" t="s">
        <v>503</v>
      </c>
      <c r="AX13">
        <v>5</v>
      </c>
      <c r="AY13" s="104" t="s">
        <v>592</v>
      </c>
      <c r="AZ13" s="134">
        <f>SUM(AS19:AS24)</f>
        <v>300</v>
      </c>
      <c r="BA13" s="178" t="s">
        <v>781</v>
      </c>
      <c r="BB13" s="104" t="s">
        <v>527</v>
      </c>
      <c r="BC13" s="117">
        <v>1</v>
      </c>
      <c r="BD13" s="105" t="s">
        <v>884</v>
      </c>
      <c r="BE13" s="105" t="s">
        <v>591</v>
      </c>
      <c r="BF13" s="104" t="s">
        <v>444</v>
      </c>
    </row>
    <row r="14" spans="4:58" ht="26" customHeight="1">
      <c r="D14" s="77">
        <v>6</v>
      </c>
      <c r="E14" s="248"/>
      <c r="F14" s="109" t="s">
        <v>304</v>
      </c>
      <c r="G14" s="108" t="s">
        <v>124</v>
      </c>
      <c r="H14" s="125">
        <v>94</v>
      </c>
      <c r="I14" s="109"/>
      <c r="J14" s="156" t="s">
        <v>655</v>
      </c>
      <c r="K14" s="153" t="s">
        <v>285</v>
      </c>
      <c r="L14" s="102">
        <v>6</v>
      </c>
      <c r="M14" s="187">
        <v>6</v>
      </c>
      <c r="N14" s="251" t="s">
        <v>252</v>
      </c>
      <c r="O14" s="188" t="s">
        <v>124</v>
      </c>
      <c r="P14" s="187">
        <v>60</v>
      </c>
      <c r="Q14" s="182" t="s">
        <v>673</v>
      </c>
      <c r="R14" s="188" t="s">
        <v>347</v>
      </c>
      <c r="S14">
        <v>6</v>
      </c>
      <c r="T14" s="123">
        <v>6</v>
      </c>
      <c r="U14" s="218" t="s">
        <v>265</v>
      </c>
      <c r="V14" s="154">
        <f t="shared" si="0"/>
        <v>0.25000000000000006</v>
      </c>
      <c r="W14" s="165" t="s">
        <v>703</v>
      </c>
      <c r="X14" s="126" t="s">
        <v>181</v>
      </c>
      <c r="Y14" s="118">
        <v>2</v>
      </c>
      <c r="Z14" s="136" t="s">
        <v>832</v>
      </c>
      <c r="AA14" s="136" t="s">
        <v>610</v>
      </c>
      <c r="AB14" s="126" t="s">
        <v>123</v>
      </c>
      <c r="AE14" s="123">
        <v>6</v>
      </c>
      <c r="AF14" s="105" t="s">
        <v>312</v>
      </c>
      <c r="AG14" s="199">
        <f>ROUNDUP((H17+H18)/7/H10,0)*(V42/H19)</f>
        <v>58.669969040247679</v>
      </c>
      <c r="AH14" s="204" t="s">
        <v>801</v>
      </c>
      <c r="AI14" s="105" t="s">
        <v>490</v>
      </c>
      <c r="AJ14" s="201">
        <v>0</v>
      </c>
      <c r="AK14" s="202" t="s">
        <v>844</v>
      </c>
      <c r="AL14" s="202" t="s">
        <v>571</v>
      </c>
      <c r="AM14" s="105" t="s">
        <v>429</v>
      </c>
      <c r="AN14">
        <v>7</v>
      </c>
      <c r="AO14" s="116"/>
      <c r="AP14" s="81">
        <v>7</v>
      </c>
      <c r="AQ14" s="249"/>
      <c r="AR14" s="207" t="s">
        <v>442</v>
      </c>
      <c r="AS14" s="208">
        <v>200</v>
      </c>
      <c r="AT14" s="209" t="s">
        <v>809</v>
      </c>
      <c r="AU14" s="208" t="s">
        <v>436</v>
      </c>
      <c r="AV14" s="207" t="s">
        <v>504</v>
      </c>
      <c r="AX14" s="102">
        <v>6</v>
      </c>
      <c r="AY14" s="104" t="s">
        <v>593</v>
      </c>
      <c r="AZ14" s="134">
        <f>(V19*(100-H21)/100)*(AZ12+AZ13*(P42/H17))/(V19*(H21/100))</f>
        <v>7.9311925877899974</v>
      </c>
      <c r="BA14" s="178" t="s">
        <v>782</v>
      </c>
      <c r="BB14" s="104" t="s">
        <v>528</v>
      </c>
      <c r="BC14" s="117">
        <v>1</v>
      </c>
      <c r="BD14" s="127" t="s">
        <v>822</v>
      </c>
      <c r="BE14" s="127" t="s">
        <v>645</v>
      </c>
      <c r="BF14" s="104" t="s">
        <v>444</v>
      </c>
    </row>
    <row r="15" spans="4:58" ht="26" customHeight="1">
      <c r="D15" s="77">
        <v>7</v>
      </c>
      <c r="E15" s="248"/>
      <c r="F15" s="109" t="s">
        <v>305</v>
      </c>
      <c r="G15" s="108" t="s">
        <v>124</v>
      </c>
      <c r="H15" s="180">
        <v>90</v>
      </c>
      <c r="I15" s="109"/>
      <c r="J15" s="156" t="s">
        <v>657</v>
      </c>
      <c r="K15" s="153" t="s">
        <v>286</v>
      </c>
      <c r="L15">
        <v>7</v>
      </c>
      <c r="M15" s="187">
        <v>7</v>
      </c>
      <c r="N15" s="251" t="s">
        <v>253</v>
      </c>
      <c r="O15" s="188" t="s">
        <v>124</v>
      </c>
      <c r="P15" s="187">
        <v>40</v>
      </c>
      <c r="Q15" s="182" t="s">
        <v>674</v>
      </c>
      <c r="R15" s="188" t="s">
        <v>348</v>
      </c>
      <c r="S15">
        <v>7</v>
      </c>
      <c r="T15" s="123">
        <v>7</v>
      </c>
      <c r="U15" s="218" t="s">
        <v>266</v>
      </c>
      <c r="V15" s="154">
        <f t="shared" si="0"/>
        <v>0.17500000000000004</v>
      </c>
      <c r="W15" s="165" t="s">
        <v>704</v>
      </c>
      <c r="X15" s="126" t="s">
        <v>182</v>
      </c>
      <c r="Y15" s="118">
        <v>2</v>
      </c>
      <c r="Z15" s="136" t="s">
        <v>830</v>
      </c>
      <c r="AA15" s="136" t="s">
        <v>611</v>
      </c>
      <c r="AB15" s="126" t="s">
        <v>123</v>
      </c>
      <c r="AE15" s="123">
        <v>7</v>
      </c>
      <c r="AF15" s="105" t="s">
        <v>430</v>
      </c>
      <c r="AG15" s="205">
        <f>AG14/H20</f>
        <v>5.8669969040247683</v>
      </c>
      <c r="AH15" s="206" t="s">
        <v>800</v>
      </c>
      <c r="AI15" s="105" t="s">
        <v>491</v>
      </c>
      <c r="AJ15" s="201">
        <v>0</v>
      </c>
      <c r="AK15" s="202" t="s">
        <v>819</v>
      </c>
      <c r="AL15" s="202" t="s">
        <v>572</v>
      </c>
      <c r="AM15" s="105" t="s">
        <v>423</v>
      </c>
      <c r="AN15">
        <v>8</v>
      </c>
      <c r="AO15" s="116"/>
      <c r="AP15" s="77">
        <v>8</v>
      </c>
      <c r="AQ15" s="249"/>
      <c r="AR15" s="207" t="s">
        <v>443</v>
      </c>
      <c r="AS15" s="208">
        <v>200</v>
      </c>
      <c r="AT15" s="209" t="s">
        <v>810</v>
      </c>
      <c r="AU15" s="208" t="s">
        <v>436</v>
      </c>
      <c r="AV15" s="207" t="s">
        <v>505</v>
      </c>
      <c r="AX15">
        <v>7</v>
      </c>
      <c r="AY15" s="124" t="s">
        <v>597</v>
      </c>
      <c r="AZ15" s="134">
        <f>AZ12+AZ13+AZ14</f>
        <v>584.05962938949983</v>
      </c>
      <c r="BA15" s="178" t="s">
        <v>783</v>
      </c>
      <c r="BB15" s="104" t="s">
        <v>529</v>
      </c>
      <c r="BC15" s="117">
        <v>1</v>
      </c>
      <c r="BD15" s="128" t="s">
        <v>599</v>
      </c>
      <c r="BE15" s="128" t="s">
        <v>599</v>
      </c>
      <c r="BF15" s="104" t="s">
        <v>444</v>
      </c>
    </row>
    <row r="16" spans="4:58" ht="26" customHeight="1">
      <c r="D16" s="77">
        <v>8</v>
      </c>
      <c r="E16" s="248"/>
      <c r="F16" s="109" t="s">
        <v>306</v>
      </c>
      <c r="G16" s="108" t="s">
        <v>123</v>
      </c>
      <c r="H16" s="125">
        <v>7</v>
      </c>
      <c r="I16" s="109"/>
      <c r="J16" s="156" t="s">
        <v>279</v>
      </c>
      <c r="K16" s="153" t="s">
        <v>287</v>
      </c>
      <c r="L16" s="102">
        <v>8</v>
      </c>
      <c r="M16" s="187">
        <v>8</v>
      </c>
      <c r="N16" s="252" t="s">
        <v>336</v>
      </c>
      <c r="O16" s="252" t="s">
        <v>124</v>
      </c>
      <c r="P16" s="253">
        <v>50</v>
      </c>
      <c r="Q16" s="182" t="s">
        <v>791</v>
      </c>
      <c r="R16" s="188" t="s">
        <v>349</v>
      </c>
      <c r="S16">
        <v>8</v>
      </c>
      <c r="T16" s="123">
        <v>8</v>
      </c>
      <c r="U16" s="218" t="s">
        <v>385</v>
      </c>
      <c r="V16" s="154">
        <f>SUM(V9:V15)+H16</f>
        <v>10.350000000000001</v>
      </c>
      <c r="W16" s="165" t="s">
        <v>705</v>
      </c>
      <c r="X16" s="126" t="s">
        <v>183</v>
      </c>
      <c r="Y16" s="118">
        <v>2</v>
      </c>
      <c r="Z16" s="213" t="s">
        <v>881</v>
      </c>
      <c r="AA16" s="136" t="s">
        <v>536</v>
      </c>
      <c r="AB16" s="126" t="s">
        <v>125</v>
      </c>
      <c r="AE16" s="123">
        <v>8</v>
      </c>
      <c r="AF16" s="105" t="s">
        <v>570</v>
      </c>
      <c r="AG16" s="199">
        <f>AG15*H20*H19</f>
        <v>2346.7987616099072</v>
      </c>
      <c r="AH16" s="206" t="s">
        <v>802</v>
      </c>
      <c r="AI16" s="105" t="s">
        <v>574</v>
      </c>
      <c r="AJ16" s="201">
        <v>0</v>
      </c>
      <c r="AK16" s="202" t="s">
        <v>820</v>
      </c>
      <c r="AL16" s="202" t="s">
        <v>577</v>
      </c>
      <c r="AM16" s="105" t="s">
        <v>122</v>
      </c>
      <c r="AN16">
        <v>1</v>
      </c>
      <c r="AO16" s="116"/>
      <c r="AP16" s="81">
        <v>9</v>
      </c>
      <c r="AQ16" s="250" t="s">
        <v>256</v>
      </c>
      <c r="AR16" s="214" t="s">
        <v>439</v>
      </c>
      <c r="AS16" s="215">
        <v>50</v>
      </c>
      <c r="AT16" s="209" t="s">
        <v>760</v>
      </c>
      <c r="AU16" s="208" t="s">
        <v>444</v>
      </c>
      <c r="AV16" s="207" t="s">
        <v>506</v>
      </c>
      <c r="AX16" s="102">
        <v>8</v>
      </c>
      <c r="AY16" s="104" t="s">
        <v>594</v>
      </c>
      <c r="AZ16" s="134">
        <f>SUM(AS25:AS30)</f>
        <v>900</v>
      </c>
      <c r="BA16" s="178" t="s">
        <v>784</v>
      </c>
      <c r="BB16" s="104" t="s">
        <v>530</v>
      </c>
      <c r="BC16" s="117">
        <v>1</v>
      </c>
      <c r="BD16" s="105" t="s">
        <v>596</v>
      </c>
      <c r="BE16" s="105" t="s">
        <v>596</v>
      </c>
      <c r="BF16" s="104" t="s">
        <v>444</v>
      </c>
    </row>
    <row r="17" spans="4:58" ht="26" customHeight="1">
      <c r="D17" s="77">
        <v>9</v>
      </c>
      <c r="E17" s="248" t="s">
        <v>274</v>
      </c>
      <c r="F17" s="109" t="s">
        <v>308</v>
      </c>
      <c r="G17" s="108" t="s">
        <v>123</v>
      </c>
      <c r="H17" s="108">
        <v>40</v>
      </c>
      <c r="I17" s="109"/>
      <c r="J17" s="156" t="s">
        <v>658</v>
      </c>
      <c r="K17" s="153" t="s">
        <v>288</v>
      </c>
      <c r="L17">
        <v>9</v>
      </c>
      <c r="M17" s="187">
        <v>9</v>
      </c>
      <c r="N17" s="254" t="s">
        <v>337</v>
      </c>
      <c r="O17" s="254" t="s">
        <v>124</v>
      </c>
      <c r="P17" s="253">
        <v>20</v>
      </c>
      <c r="Q17" s="182" t="s">
        <v>792</v>
      </c>
      <c r="R17" s="188" t="s">
        <v>350</v>
      </c>
      <c r="S17">
        <v>9</v>
      </c>
      <c r="T17" s="123">
        <v>9</v>
      </c>
      <c r="U17" s="218" t="s">
        <v>14</v>
      </c>
      <c r="V17" s="154">
        <f>365/(P10+P12+V16)</f>
        <v>2.5111799105607155</v>
      </c>
      <c r="W17" s="165" t="s">
        <v>83</v>
      </c>
      <c r="X17" s="126" t="s">
        <v>184</v>
      </c>
      <c r="Y17" s="118">
        <v>2</v>
      </c>
      <c r="Z17" s="136" t="s">
        <v>880</v>
      </c>
      <c r="AA17" s="136" t="s">
        <v>612</v>
      </c>
      <c r="AB17" s="126" t="s">
        <v>203</v>
      </c>
      <c r="AE17" s="123">
        <v>9</v>
      </c>
      <c r="AF17" s="105" t="s">
        <v>573</v>
      </c>
      <c r="AG17" s="199">
        <f>V42/H10*(365/7)*(H21/100)</f>
        <v>19986.902786377708</v>
      </c>
      <c r="AH17" s="204" t="s">
        <v>753</v>
      </c>
      <c r="AI17" s="105" t="s">
        <v>492</v>
      </c>
      <c r="AJ17" s="201">
        <v>0</v>
      </c>
      <c r="AK17" s="105" t="s">
        <v>845</v>
      </c>
      <c r="AL17" s="105" t="s">
        <v>578</v>
      </c>
      <c r="AM17" s="105" t="s">
        <v>207</v>
      </c>
      <c r="AN17">
        <v>2</v>
      </c>
      <c r="AO17" s="116"/>
      <c r="AP17" s="77">
        <v>10</v>
      </c>
      <c r="AQ17" s="250"/>
      <c r="AR17" s="214" t="s">
        <v>440</v>
      </c>
      <c r="AS17" s="215">
        <v>20</v>
      </c>
      <c r="AT17" s="209" t="s">
        <v>761</v>
      </c>
      <c r="AU17" s="208" t="s">
        <v>444</v>
      </c>
      <c r="AV17" s="207" t="s">
        <v>507</v>
      </c>
      <c r="AX17">
        <v>9</v>
      </c>
      <c r="AY17" s="104" t="s">
        <v>595</v>
      </c>
      <c r="AZ17" s="134">
        <f>V19*(1-H21*H26/10000)*(AZ15+AZ16*(P43/H22))/(V19*H21*H26/10000)</f>
        <v>65.068378039815499</v>
      </c>
      <c r="BA17" s="178" t="s">
        <v>785</v>
      </c>
      <c r="BB17" s="104" t="s">
        <v>531</v>
      </c>
      <c r="BC17" s="117">
        <v>1</v>
      </c>
      <c r="BD17" s="126" t="s">
        <v>821</v>
      </c>
      <c r="BE17" s="126" t="s">
        <v>646</v>
      </c>
      <c r="BF17" s="104" t="s">
        <v>444</v>
      </c>
    </row>
    <row r="18" spans="4:58" ht="26" customHeight="1">
      <c r="D18" s="77">
        <v>10</v>
      </c>
      <c r="E18" s="248"/>
      <c r="F18" s="109" t="s">
        <v>309</v>
      </c>
      <c r="G18" s="108" t="s">
        <v>123</v>
      </c>
      <c r="H18" s="108">
        <v>0</v>
      </c>
      <c r="I18" s="109"/>
      <c r="J18" s="156" t="s">
        <v>659</v>
      </c>
      <c r="K18" s="153" t="s">
        <v>289</v>
      </c>
      <c r="L18" s="102">
        <v>10</v>
      </c>
      <c r="M18" s="187">
        <v>10</v>
      </c>
      <c r="N18" s="254" t="s">
        <v>338</v>
      </c>
      <c r="O18" s="254" t="s">
        <v>124</v>
      </c>
      <c r="P18" s="253">
        <v>10</v>
      </c>
      <c r="Q18" s="182" t="s">
        <v>793</v>
      </c>
      <c r="R18" s="188" t="s">
        <v>351</v>
      </c>
      <c r="S18">
        <v>10</v>
      </c>
      <c r="T18" s="123">
        <v>10</v>
      </c>
      <c r="U18" s="126" t="s">
        <v>386</v>
      </c>
      <c r="V18" s="154">
        <f>H12*H13/100</f>
        <v>10.8</v>
      </c>
      <c r="W18" s="165" t="s">
        <v>706</v>
      </c>
      <c r="X18" s="126" t="s">
        <v>185</v>
      </c>
      <c r="Y18" s="118">
        <v>2</v>
      </c>
      <c r="Z18" s="136" t="s">
        <v>812</v>
      </c>
      <c r="AA18" s="136" t="s">
        <v>537</v>
      </c>
      <c r="AB18" s="126" t="s">
        <v>126</v>
      </c>
      <c r="AE18" s="123">
        <v>10</v>
      </c>
      <c r="AF18" s="105" t="s">
        <v>318</v>
      </c>
      <c r="AG18" s="199">
        <f>ROUNDUP((H22+H23)/7/H10,0)*(V42*(H21/100)/H24)</f>
        <v>191.65523219814239</v>
      </c>
      <c r="AH18" s="204" t="s">
        <v>803</v>
      </c>
      <c r="AI18" s="105" t="s">
        <v>493</v>
      </c>
      <c r="AJ18" s="201">
        <v>0</v>
      </c>
      <c r="AK18" s="202" t="s">
        <v>846</v>
      </c>
      <c r="AL18" s="202" t="s">
        <v>635</v>
      </c>
      <c r="AM18" s="105" t="s">
        <v>429</v>
      </c>
      <c r="AN18">
        <v>3</v>
      </c>
      <c r="AO18" s="116"/>
      <c r="AP18" s="81">
        <v>11</v>
      </c>
      <c r="AQ18" s="250"/>
      <c r="AR18" s="214" t="s">
        <v>445</v>
      </c>
      <c r="AS18" s="215">
        <v>10</v>
      </c>
      <c r="AT18" s="209" t="s">
        <v>762</v>
      </c>
      <c r="AU18" s="208" t="s">
        <v>444</v>
      </c>
      <c r="AV18" s="207" t="s">
        <v>508</v>
      </c>
      <c r="AX18" s="102">
        <v>10</v>
      </c>
      <c r="AY18" s="104" t="s">
        <v>454</v>
      </c>
      <c r="AZ18" s="134">
        <f>AZ15+AZ16+AZ17</f>
        <v>1549.1280074293154</v>
      </c>
      <c r="BA18" s="178" t="s">
        <v>786</v>
      </c>
      <c r="BB18" s="104" t="s">
        <v>532</v>
      </c>
      <c r="BC18" s="117">
        <v>1</v>
      </c>
      <c r="BD18" s="105" t="s">
        <v>600</v>
      </c>
      <c r="BE18" s="105" t="s">
        <v>600</v>
      </c>
      <c r="BF18" s="104" t="s">
        <v>444</v>
      </c>
    </row>
    <row r="19" spans="4:58" ht="26" customHeight="1">
      <c r="D19" s="77">
        <v>11</v>
      </c>
      <c r="E19" s="248"/>
      <c r="F19" s="109" t="s">
        <v>310</v>
      </c>
      <c r="G19" s="108" t="s">
        <v>311</v>
      </c>
      <c r="H19" s="108">
        <v>40</v>
      </c>
      <c r="I19" s="109"/>
      <c r="J19" s="156" t="s">
        <v>660</v>
      </c>
      <c r="K19" s="153" t="s">
        <v>290</v>
      </c>
      <c r="L19">
        <v>11</v>
      </c>
      <c r="M19" s="187">
        <v>11</v>
      </c>
      <c r="N19" s="254" t="s">
        <v>339</v>
      </c>
      <c r="O19" s="254" t="s">
        <v>124</v>
      </c>
      <c r="P19" s="253">
        <v>5</v>
      </c>
      <c r="Q19" s="182" t="s">
        <v>794</v>
      </c>
      <c r="R19" s="188" t="s">
        <v>352</v>
      </c>
      <c r="S19">
        <v>11</v>
      </c>
      <c r="T19" s="123">
        <v>11</v>
      </c>
      <c r="U19" s="126" t="s">
        <v>387</v>
      </c>
      <c r="V19" s="154">
        <f>V18*H14/100</f>
        <v>10.152000000000001</v>
      </c>
      <c r="W19" s="165" t="s">
        <v>707</v>
      </c>
      <c r="X19" s="126" t="s">
        <v>186</v>
      </c>
      <c r="Y19" s="118">
        <v>2</v>
      </c>
      <c r="Z19" s="136" t="s">
        <v>871</v>
      </c>
      <c r="AA19" s="136" t="s">
        <v>538</v>
      </c>
      <c r="AB19" s="126" t="s">
        <v>126</v>
      </c>
      <c r="AE19" s="123">
        <v>11</v>
      </c>
      <c r="AF19" s="105" t="s">
        <v>431</v>
      </c>
      <c r="AG19" s="199">
        <f>AG18/H25</f>
        <v>19.16552321981424</v>
      </c>
      <c r="AH19" s="206" t="s">
        <v>804</v>
      </c>
      <c r="AI19" s="105" t="s">
        <v>494</v>
      </c>
      <c r="AJ19" s="201">
        <v>0</v>
      </c>
      <c r="AK19" s="202" t="s">
        <v>817</v>
      </c>
      <c r="AL19" s="202" t="s">
        <v>581</v>
      </c>
      <c r="AM19" s="105" t="s">
        <v>423</v>
      </c>
      <c r="AN19">
        <v>1</v>
      </c>
      <c r="AO19" s="116"/>
      <c r="AP19" s="77">
        <v>12</v>
      </c>
      <c r="AQ19" s="249" t="s">
        <v>889</v>
      </c>
      <c r="AR19" s="207" t="s">
        <v>435</v>
      </c>
      <c r="AS19" s="208">
        <v>20</v>
      </c>
      <c r="AT19" s="209" t="s">
        <v>764</v>
      </c>
      <c r="AU19" s="208" t="s">
        <v>444</v>
      </c>
      <c r="AV19" s="207" t="s">
        <v>509</v>
      </c>
      <c r="AX19">
        <v>11</v>
      </c>
      <c r="AY19" s="104" t="s">
        <v>456</v>
      </c>
      <c r="AZ19" s="134">
        <f>AS31-(AZ18/AS32)</f>
        <v>0.50871992570684554</v>
      </c>
      <c r="BA19" s="178" t="s">
        <v>787</v>
      </c>
      <c r="BB19" s="104" t="s">
        <v>533</v>
      </c>
      <c r="BC19" s="117">
        <v>1</v>
      </c>
      <c r="BD19" s="105" t="s">
        <v>882</v>
      </c>
      <c r="BE19" s="105" t="s">
        <v>601</v>
      </c>
      <c r="BF19" s="104" t="s">
        <v>448</v>
      </c>
    </row>
    <row r="20" spans="4:58" ht="26" customHeight="1">
      <c r="D20" s="77">
        <v>12</v>
      </c>
      <c r="E20" s="248"/>
      <c r="F20" s="109" t="s">
        <v>312</v>
      </c>
      <c r="G20" s="108" t="s">
        <v>313</v>
      </c>
      <c r="H20" s="108">
        <v>10</v>
      </c>
      <c r="I20" s="109"/>
      <c r="J20" s="156" t="s">
        <v>661</v>
      </c>
      <c r="K20" s="153" t="s">
        <v>291</v>
      </c>
      <c r="L20" s="102">
        <v>12</v>
      </c>
      <c r="M20" s="187">
        <v>12</v>
      </c>
      <c r="N20" s="254" t="s">
        <v>340</v>
      </c>
      <c r="O20" s="254" t="s">
        <v>124</v>
      </c>
      <c r="P20" s="253">
        <v>5</v>
      </c>
      <c r="Q20" s="182" t="s">
        <v>795</v>
      </c>
      <c r="R20" s="188" t="s">
        <v>353</v>
      </c>
      <c r="S20">
        <v>12</v>
      </c>
      <c r="T20" s="123">
        <v>12</v>
      </c>
      <c r="U20" s="218" t="s">
        <v>12</v>
      </c>
      <c r="V20" s="154">
        <f>V17*V19</f>
        <v>25.493498452012386</v>
      </c>
      <c r="W20" s="165" t="s">
        <v>708</v>
      </c>
      <c r="X20" s="126" t="s">
        <v>187</v>
      </c>
      <c r="Y20" s="118">
        <v>2</v>
      </c>
      <c r="Z20" s="136" t="s">
        <v>878</v>
      </c>
      <c r="AA20" s="136" t="s">
        <v>539</v>
      </c>
      <c r="AB20" s="126" t="s">
        <v>206</v>
      </c>
      <c r="AE20" s="123">
        <v>12</v>
      </c>
      <c r="AF20" s="105" t="s">
        <v>579</v>
      </c>
      <c r="AG20" s="199">
        <f>AG19*H25*H24</f>
        <v>5749.6569659442721</v>
      </c>
      <c r="AH20" s="206" t="s">
        <v>805</v>
      </c>
      <c r="AI20" s="105" t="s">
        <v>495</v>
      </c>
      <c r="AJ20" s="201">
        <v>0</v>
      </c>
      <c r="AK20" s="202" t="s">
        <v>818</v>
      </c>
      <c r="AL20" s="202" t="s">
        <v>582</v>
      </c>
      <c r="AM20" s="105" t="s">
        <v>122</v>
      </c>
      <c r="AN20">
        <v>2</v>
      </c>
      <c r="AO20" s="116"/>
      <c r="AP20" s="81">
        <v>13</v>
      </c>
      <c r="AQ20" s="249"/>
      <c r="AR20" s="207" t="s">
        <v>438</v>
      </c>
      <c r="AS20" s="208">
        <v>200</v>
      </c>
      <c r="AT20" s="209" t="s">
        <v>765</v>
      </c>
      <c r="AU20" s="208" t="s">
        <v>444</v>
      </c>
      <c r="AV20" s="207" t="s">
        <v>510</v>
      </c>
      <c r="AX20" s="102">
        <v>12</v>
      </c>
      <c r="AY20" s="104" t="s">
        <v>456</v>
      </c>
      <c r="AZ20" s="134">
        <f>AS31*AS32-AZ18</f>
        <v>50.871992570684597</v>
      </c>
      <c r="BA20" s="178" t="s">
        <v>788</v>
      </c>
      <c r="BB20" s="104" t="s">
        <v>534</v>
      </c>
      <c r="BC20" s="117">
        <v>1</v>
      </c>
      <c r="BD20" s="104" t="s">
        <v>883</v>
      </c>
      <c r="BE20" s="104" t="s">
        <v>602</v>
      </c>
      <c r="BF20" s="104" t="s">
        <v>444</v>
      </c>
    </row>
    <row r="21" spans="4:58" ht="26" customHeight="1">
      <c r="D21" s="77">
        <v>13</v>
      </c>
      <c r="E21" s="248"/>
      <c r="F21" s="109" t="s">
        <v>314</v>
      </c>
      <c r="G21" s="108" t="s">
        <v>124</v>
      </c>
      <c r="H21" s="108">
        <v>98</v>
      </c>
      <c r="I21" s="109"/>
      <c r="J21" s="156" t="s">
        <v>662</v>
      </c>
      <c r="K21" s="153" t="s">
        <v>292</v>
      </c>
      <c r="L21">
        <v>13</v>
      </c>
      <c r="M21" s="187">
        <v>13</v>
      </c>
      <c r="N21" s="254" t="s">
        <v>341</v>
      </c>
      <c r="O21" s="254" t="s">
        <v>124</v>
      </c>
      <c r="P21" s="253">
        <v>5</v>
      </c>
      <c r="Q21" s="182" t="s">
        <v>796</v>
      </c>
      <c r="R21" s="188" t="s">
        <v>354</v>
      </c>
      <c r="S21">
        <v>13</v>
      </c>
      <c r="T21" s="123">
        <v>13</v>
      </c>
      <c r="U21" s="218" t="s">
        <v>388</v>
      </c>
      <c r="V21" s="137">
        <f>H9*P35/100</f>
        <v>320</v>
      </c>
      <c r="W21" s="166" t="s">
        <v>709</v>
      </c>
      <c r="X21" s="126" t="s">
        <v>188</v>
      </c>
      <c r="Y21" s="118">
        <v>0</v>
      </c>
      <c r="Z21" s="136" t="s">
        <v>823</v>
      </c>
      <c r="AA21" s="136" t="s">
        <v>540</v>
      </c>
      <c r="AB21" s="126" t="s">
        <v>207</v>
      </c>
      <c r="AE21" s="77">
        <v>13</v>
      </c>
      <c r="AF21" s="105" t="s">
        <v>583</v>
      </c>
      <c r="AG21" s="199">
        <f>AG17*(H26/100)</f>
        <v>19187.426674922601</v>
      </c>
      <c r="AH21" s="200" t="s">
        <v>754</v>
      </c>
      <c r="AI21" s="105" t="s">
        <v>496</v>
      </c>
      <c r="AJ21" s="201">
        <v>0</v>
      </c>
      <c r="AK21" s="202" t="s">
        <v>816</v>
      </c>
      <c r="AL21" s="202" t="s">
        <v>636</v>
      </c>
      <c r="AM21" s="105" t="s">
        <v>207</v>
      </c>
      <c r="AN21">
        <v>3</v>
      </c>
      <c r="AO21" s="116"/>
      <c r="AP21" s="77">
        <v>14</v>
      </c>
      <c r="AQ21" s="249"/>
      <c r="AR21" s="207" t="s">
        <v>439</v>
      </c>
      <c r="AS21" s="208">
        <v>20</v>
      </c>
      <c r="AT21" s="209" t="s">
        <v>766</v>
      </c>
      <c r="AU21" s="208" t="s">
        <v>444</v>
      </c>
      <c r="AV21" s="207" t="s">
        <v>511</v>
      </c>
      <c r="AX21">
        <v>13</v>
      </c>
      <c r="AY21" s="104" t="s">
        <v>457</v>
      </c>
      <c r="AZ21" s="134">
        <f>AG21*AZ20/10000</f>
        <v>97.610262725721796</v>
      </c>
      <c r="BA21" s="178" t="s">
        <v>789</v>
      </c>
      <c r="BB21" s="104" t="s">
        <v>598</v>
      </c>
      <c r="BC21" s="117">
        <v>1</v>
      </c>
      <c r="BD21" s="104" t="s">
        <v>603</v>
      </c>
      <c r="BE21" s="104" t="s">
        <v>603</v>
      </c>
      <c r="BF21" s="104" t="s">
        <v>455</v>
      </c>
    </row>
    <row r="22" spans="4:58" ht="26" customHeight="1">
      <c r="D22" s="77">
        <v>14</v>
      </c>
      <c r="E22" s="248" t="s">
        <v>276</v>
      </c>
      <c r="F22" s="109" t="s">
        <v>315</v>
      </c>
      <c r="G22" s="108" t="s">
        <v>123</v>
      </c>
      <c r="H22" s="108">
        <v>100</v>
      </c>
      <c r="I22" s="109"/>
      <c r="J22" s="156" t="s">
        <v>663</v>
      </c>
      <c r="K22" s="153" t="s">
        <v>293</v>
      </c>
      <c r="L22" s="102">
        <v>14</v>
      </c>
      <c r="M22" s="187">
        <v>14</v>
      </c>
      <c r="N22" s="254" t="s">
        <v>377</v>
      </c>
      <c r="O22" s="254" t="s">
        <v>124</v>
      </c>
      <c r="P22" s="253">
        <v>5</v>
      </c>
      <c r="Q22" s="182" t="s">
        <v>797</v>
      </c>
      <c r="R22" s="188" t="s">
        <v>355</v>
      </c>
      <c r="S22">
        <v>14</v>
      </c>
      <c r="T22" s="123">
        <v>14</v>
      </c>
      <c r="U22" s="218" t="s">
        <v>389</v>
      </c>
      <c r="V22" s="137">
        <f>V21/(365/7)*H10</f>
        <v>6.1369863013698627</v>
      </c>
      <c r="W22" s="166" t="s">
        <v>710</v>
      </c>
      <c r="X22" s="126" t="s">
        <v>189</v>
      </c>
      <c r="Y22" s="118">
        <v>0</v>
      </c>
      <c r="Z22" s="136" t="s">
        <v>869</v>
      </c>
      <c r="AA22" s="136" t="s">
        <v>613</v>
      </c>
      <c r="AB22" s="126" t="s">
        <v>390</v>
      </c>
      <c r="AE22" s="77">
        <v>14</v>
      </c>
      <c r="AF22" s="105" t="s">
        <v>432</v>
      </c>
      <c r="AG22" s="199">
        <f>H9*(P35/100)/P45</f>
        <v>80</v>
      </c>
      <c r="AH22" s="200" t="s">
        <v>755</v>
      </c>
      <c r="AI22" s="105" t="s">
        <v>497</v>
      </c>
      <c r="AJ22" s="201">
        <v>0</v>
      </c>
      <c r="AK22" s="202" t="s">
        <v>824</v>
      </c>
      <c r="AL22" s="202" t="s">
        <v>637</v>
      </c>
      <c r="AM22" s="105" t="s">
        <v>122</v>
      </c>
      <c r="AN22">
        <v>4</v>
      </c>
      <c r="AO22" s="116"/>
      <c r="AP22" s="81">
        <v>15</v>
      </c>
      <c r="AQ22" s="249"/>
      <c r="AR22" s="207" t="s">
        <v>440</v>
      </c>
      <c r="AS22" s="208">
        <v>20</v>
      </c>
      <c r="AT22" s="209" t="s">
        <v>767</v>
      </c>
      <c r="AU22" s="208" t="s">
        <v>444</v>
      </c>
      <c r="AV22" s="207" t="s">
        <v>512</v>
      </c>
    </row>
    <row r="23" spans="4:58" ht="26" customHeight="1">
      <c r="D23" s="77">
        <v>15</v>
      </c>
      <c r="E23" s="248"/>
      <c r="F23" s="109" t="s">
        <v>316</v>
      </c>
      <c r="G23" s="108" t="s">
        <v>123</v>
      </c>
      <c r="H23" s="108">
        <v>0</v>
      </c>
      <c r="I23" s="109"/>
      <c r="J23" s="156" t="s">
        <v>664</v>
      </c>
      <c r="K23" s="153" t="s">
        <v>294</v>
      </c>
      <c r="L23">
        <v>15</v>
      </c>
      <c r="M23" s="187">
        <v>15</v>
      </c>
      <c r="N23" s="255" t="s">
        <v>378</v>
      </c>
      <c r="O23" s="189" t="s">
        <v>123</v>
      </c>
      <c r="P23" s="190">
        <v>21</v>
      </c>
      <c r="Q23" s="182" t="s">
        <v>676</v>
      </c>
      <c r="R23" s="188" t="s">
        <v>356</v>
      </c>
      <c r="S23">
        <v>15</v>
      </c>
      <c r="T23" s="123">
        <v>15</v>
      </c>
      <c r="U23" s="218" t="s">
        <v>391</v>
      </c>
      <c r="V23" s="138">
        <f>V22/H9*100</f>
        <v>0.76712328767123283</v>
      </c>
      <c r="W23" s="167" t="s">
        <v>711</v>
      </c>
      <c r="X23" s="126" t="s">
        <v>190</v>
      </c>
      <c r="Y23" s="118">
        <v>1</v>
      </c>
      <c r="Z23" s="136" t="s">
        <v>865</v>
      </c>
      <c r="AA23" s="136" t="s">
        <v>541</v>
      </c>
      <c r="AB23" s="126" t="s">
        <v>124</v>
      </c>
      <c r="AE23" s="77">
        <v>15</v>
      </c>
      <c r="AF23" s="105" t="s">
        <v>433</v>
      </c>
      <c r="AG23" s="199">
        <f>AG22</f>
        <v>80</v>
      </c>
      <c r="AH23" s="200" t="s">
        <v>756</v>
      </c>
      <c r="AI23" s="105" t="s">
        <v>576</v>
      </c>
      <c r="AJ23" s="201">
        <v>0</v>
      </c>
      <c r="AK23" s="202" t="s">
        <v>575</v>
      </c>
      <c r="AL23" s="202" t="s">
        <v>575</v>
      </c>
      <c r="AM23" s="105" t="s">
        <v>122</v>
      </c>
      <c r="AN23">
        <v>5</v>
      </c>
      <c r="AP23" s="77">
        <v>16</v>
      </c>
      <c r="AQ23" s="249"/>
      <c r="AR23" s="207" t="s">
        <v>446</v>
      </c>
      <c r="AS23" s="208">
        <v>20</v>
      </c>
      <c r="AT23" s="209" t="s">
        <v>768</v>
      </c>
      <c r="AU23" s="208" t="s">
        <v>444</v>
      </c>
      <c r="AV23" s="207" t="s">
        <v>513</v>
      </c>
    </row>
    <row r="24" spans="4:58" ht="26" customHeight="1">
      <c r="D24" s="77">
        <v>16</v>
      </c>
      <c r="E24" s="248"/>
      <c r="F24" s="109" t="s">
        <v>317</v>
      </c>
      <c r="G24" s="108" t="s">
        <v>311</v>
      </c>
      <c r="H24" s="108">
        <v>30</v>
      </c>
      <c r="I24" s="109"/>
      <c r="J24" s="156" t="s">
        <v>665</v>
      </c>
      <c r="K24" s="153" t="s">
        <v>295</v>
      </c>
      <c r="L24" s="102">
        <v>16</v>
      </c>
      <c r="M24" s="187">
        <v>16</v>
      </c>
      <c r="N24" s="251" t="s">
        <v>379</v>
      </c>
      <c r="O24" s="189" t="s">
        <v>123</v>
      </c>
      <c r="P24" s="187">
        <v>30</v>
      </c>
      <c r="Q24" s="182" t="s">
        <v>677</v>
      </c>
      <c r="R24" s="188" t="s">
        <v>357</v>
      </c>
      <c r="S24">
        <v>16</v>
      </c>
      <c r="T24" s="123">
        <v>16</v>
      </c>
      <c r="U24" s="218" t="s">
        <v>392</v>
      </c>
      <c r="V24" s="137">
        <f>V22*P14/100</f>
        <v>3.6821917808219178</v>
      </c>
      <c r="W24" s="166" t="s">
        <v>712</v>
      </c>
      <c r="X24" s="126" t="s">
        <v>191</v>
      </c>
      <c r="Y24" s="151">
        <v>0</v>
      </c>
      <c r="Z24" s="136" t="s">
        <v>866</v>
      </c>
      <c r="AA24" s="136" t="s">
        <v>542</v>
      </c>
      <c r="AB24" s="126" t="s">
        <v>390</v>
      </c>
      <c r="AE24" s="77">
        <v>16</v>
      </c>
      <c r="AF24" s="105" t="s">
        <v>434</v>
      </c>
      <c r="AG24" s="199">
        <f>H9/P34</f>
        <v>8</v>
      </c>
      <c r="AH24" s="200" t="s">
        <v>757</v>
      </c>
      <c r="AI24" s="105" t="s">
        <v>580</v>
      </c>
      <c r="AJ24" s="201">
        <v>0</v>
      </c>
      <c r="AK24" s="202" t="s">
        <v>825</v>
      </c>
      <c r="AL24" s="202" t="s">
        <v>587</v>
      </c>
      <c r="AM24" s="105" t="s">
        <v>122</v>
      </c>
      <c r="AN24">
        <v>6</v>
      </c>
      <c r="AP24" s="81">
        <v>17</v>
      </c>
      <c r="AQ24" s="249"/>
      <c r="AR24" s="207" t="s">
        <v>443</v>
      </c>
      <c r="AS24" s="208">
        <v>20</v>
      </c>
      <c r="AT24" s="209" t="s">
        <v>769</v>
      </c>
      <c r="AU24" s="208" t="s">
        <v>444</v>
      </c>
      <c r="AV24" s="207" t="s">
        <v>514</v>
      </c>
    </row>
    <row r="25" spans="4:58" ht="26" customHeight="1">
      <c r="D25" s="77">
        <v>17</v>
      </c>
      <c r="E25" s="248"/>
      <c r="F25" s="109" t="s">
        <v>318</v>
      </c>
      <c r="G25" s="108" t="s">
        <v>313</v>
      </c>
      <c r="H25" s="108">
        <v>10</v>
      </c>
      <c r="I25" s="109"/>
      <c r="J25" s="156" t="s">
        <v>666</v>
      </c>
      <c r="K25" s="153" t="s">
        <v>296</v>
      </c>
      <c r="L25">
        <v>17</v>
      </c>
      <c r="M25" s="187">
        <v>17</v>
      </c>
      <c r="N25" s="251" t="s">
        <v>380</v>
      </c>
      <c r="O25" s="189" t="s">
        <v>123</v>
      </c>
      <c r="P25" s="187">
        <v>50</v>
      </c>
      <c r="Q25" s="182" t="s">
        <v>675</v>
      </c>
      <c r="R25" s="188" t="s">
        <v>358</v>
      </c>
      <c r="S25">
        <v>17</v>
      </c>
      <c r="T25" s="123">
        <v>17</v>
      </c>
      <c r="U25" s="218" t="s">
        <v>393</v>
      </c>
      <c r="V25" s="137">
        <f>V22*P15/100</f>
        <v>2.4547945205479449</v>
      </c>
      <c r="W25" s="166" t="s">
        <v>713</v>
      </c>
      <c r="X25" s="126" t="s">
        <v>192</v>
      </c>
      <c r="Y25" s="151">
        <v>0</v>
      </c>
      <c r="Z25" s="136" t="s">
        <v>867</v>
      </c>
      <c r="AA25" s="136" t="s">
        <v>543</v>
      </c>
      <c r="AB25" s="126" t="s">
        <v>390</v>
      </c>
      <c r="AN25">
        <v>1</v>
      </c>
      <c r="AP25" s="77">
        <v>18</v>
      </c>
      <c r="AQ25" s="245" t="s">
        <v>257</v>
      </c>
      <c r="AR25" s="214" t="s">
        <v>435</v>
      </c>
      <c r="AS25" s="215">
        <v>20</v>
      </c>
      <c r="AT25" s="209" t="s">
        <v>811</v>
      </c>
      <c r="AU25" s="208" t="s">
        <v>444</v>
      </c>
      <c r="AV25" s="207" t="s">
        <v>515</v>
      </c>
      <c r="AY25" t="s">
        <v>632</v>
      </c>
    </row>
    <row r="26" spans="4:58" ht="26" customHeight="1">
      <c r="D26" s="77">
        <v>18</v>
      </c>
      <c r="E26" s="248"/>
      <c r="F26" s="109" t="s">
        <v>319</v>
      </c>
      <c r="G26" s="108" t="s">
        <v>124</v>
      </c>
      <c r="H26" s="108">
        <v>96</v>
      </c>
      <c r="I26" s="109"/>
      <c r="J26" s="156" t="s">
        <v>667</v>
      </c>
      <c r="K26" s="153" t="s">
        <v>297</v>
      </c>
      <c r="L26" s="102">
        <v>18</v>
      </c>
      <c r="M26" s="187">
        <v>18</v>
      </c>
      <c r="N26" s="251" t="s">
        <v>381</v>
      </c>
      <c r="O26" s="189" t="s">
        <v>123</v>
      </c>
      <c r="P26" s="187">
        <v>90</v>
      </c>
      <c r="Q26" s="182" t="s">
        <v>678</v>
      </c>
      <c r="R26" s="188" t="s">
        <v>359</v>
      </c>
      <c r="S26">
        <v>18</v>
      </c>
      <c r="T26" s="123">
        <v>18</v>
      </c>
      <c r="U26" s="218" t="s">
        <v>394</v>
      </c>
      <c r="V26" s="135">
        <f>H9*V17/(H11/100)/(365/7)*H10</f>
        <v>42.808546420517516</v>
      </c>
      <c r="W26" s="168" t="s">
        <v>714</v>
      </c>
      <c r="X26" s="126" t="s">
        <v>193</v>
      </c>
      <c r="Y26" s="151">
        <v>0</v>
      </c>
      <c r="Z26" s="136" t="s">
        <v>879</v>
      </c>
      <c r="AA26" s="136" t="s">
        <v>614</v>
      </c>
      <c r="AB26" s="126" t="s">
        <v>390</v>
      </c>
      <c r="AF26" t="s">
        <v>633</v>
      </c>
      <c r="AN26">
        <v>2</v>
      </c>
      <c r="AP26" s="81">
        <v>19</v>
      </c>
      <c r="AQ26" s="245"/>
      <c r="AR26" s="214" t="s">
        <v>438</v>
      </c>
      <c r="AS26" s="215">
        <v>800</v>
      </c>
      <c r="AT26" s="209" t="s">
        <v>770</v>
      </c>
      <c r="AU26" s="208" t="s">
        <v>444</v>
      </c>
      <c r="AV26" s="207" t="s">
        <v>516</v>
      </c>
      <c r="BE26" t="s">
        <v>639</v>
      </c>
    </row>
    <row r="27" spans="4:58" ht="26" customHeight="1">
      <c r="L27">
        <v>19</v>
      </c>
      <c r="M27" s="187">
        <v>19</v>
      </c>
      <c r="N27" s="251" t="s">
        <v>382</v>
      </c>
      <c r="O27" s="189" t="s">
        <v>123</v>
      </c>
      <c r="P27" s="187">
        <v>65</v>
      </c>
      <c r="Q27" s="182" t="s">
        <v>679</v>
      </c>
      <c r="R27" s="188" t="s">
        <v>360</v>
      </c>
      <c r="S27">
        <v>19</v>
      </c>
      <c r="T27" s="123">
        <v>19</v>
      </c>
      <c r="U27" s="218" t="s">
        <v>395</v>
      </c>
      <c r="V27" s="135">
        <f>V26*H11/100</f>
        <v>38.527691778465766</v>
      </c>
      <c r="W27" s="168" t="s">
        <v>715</v>
      </c>
      <c r="X27" s="126" t="s">
        <v>194</v>
      </c>
      <c r="Y27" s="151">
        <v>0</v>
      </c>
      <c r="Z27" s="136" t="s">
        <v>856</v>
      </c>
      <c r="AA27" s="136" t="s">
        <v>544</v>
      </c>
      <c r="AB27" s="126" t="s">
        <v>390</v>
      </c>
      <c r="AN27">
        <v>3</v>
      </c>
      <c r="AP27" s="77">
        <v>20</v>
      </c>
      <c r="AQ27" s="245"/>
      <c r="AR27" s="214" t="s">
        <v>439</v>
      </c>
      <c r="AS27" s="215">
        <v>20</v>
      </c>
      <c r="AT27" s="209" t="s">
        <v>771</v>
      </c>
      <c r="AU27" s="208" t="s">
        <v>444</v>
      </c>
      <c r="AV27" s="207" t="s">
        <v>517</v>
      </c>
      <c r="BE27" t="s">
        <v>640</v>
      </c>
    </row>
    <row r="28" spans="4:58" ht="26" customHeight="1">
      <c r="L28" s="102">
        <v>20</v>
      </c>
      <c r="M28" s="187">
        <v>20</v>
      </c>
      <c r="N28" s="251" t="s">
        <v>383</v>
      </c>
      <c r="O28" s="189" t="s">
        <v>123</v>
      </c>
      <c r="P28" s="187">
        <v>50</v>
      </c>
      <c r="Q28" s="182" t="s">
        <v>680</v>
      </c>
      <c r="R28" s="188" t="s">
        <v>361</v>
      </c>
      <c r="S28">
        <v>20</v>
      </c>
      <c r="T28" s="123">
        <v>20</v>
      </c>
      <c r="U28" s="218" t="s">
        <v>391</v>
      </c>
      <c r="V28" s="137">
        <f>V27/H9*100</f>
        <v>4.8159614723082207</v>
      </c>
      <c r="W28" s="166" t="s">
        <v>716</v>
      </c>
      <c r="X28" s="126" t="s">
        <v>195</v>
      </c>
      <c r="Y28" s="151">
        <v>0</v>
      </c>
      <c r="Z28" s="136" t="s">
        <v>853</v>
      </c>
      <c r="AA28" s="136" t="s">
        <v>545</v>
      </c>
      <c r="AB28" s="126" t="s">
        <v>124</v>
      </c>
      <c r="AN28">
        <v>4</v>
      </c>
      <c r="AP28" s="81">
        <v>21</v>
      </c>
      <c r="AQ28" s="245"/>
      <c r="AR28" s="214" t="s">
        <v>440</v>
      </c>
      <c r="AS28" s="215">
        <v>20</v>
      </c>
      <c r="AT28" s="209" t="s">
        <v>772</v>
      </c>
      <c r="AU28" s="208" t="s">
        <v>444</v>
      </c>
      <c r="AV28" s="207" t="s">
        <v>518</v>
      </c>
      <c r="AZ28" t="s">
        <v>641</v>
      </c>
      <c r="BA28" s="160"/>
      <c r="BE28" t="s">
        <v>642</v>
      </c>
    </row>
    <row r="29" spans="4:58" ht="26" customHeight="1">
      <c r="L29">
        <v>21</v>
      </c>
      <c r="M29" s="187">
        <v>21</v>
      </c>
      <c r="N29" s="251" t="s">
        <v>384</v>
      </c>
      <c r="O29" s="189" t="s">
        <v>123</v>
      </c>
      <c r="P29" s="187">
        <v>35</v>
      </c>
      <c r="Q29" s="182" t="s">
        <v>681</v>
      </c>
      <c r="R29" s="188" t="s">
        <v>362</v>
      </c>
      <c r="S29">
        <v>21</v>
      </c>
      <c r="T29" s="123">
        <v>21</v>
      </c>
      <c r="U29" s="218" t="s">
        <v>396</v>
      </c>
      <c r="V29" s="137">
        <f>V22</f>
        <v>6.1369863013698627</v>
      </c>
      <c r="W29" s="166" t="s">
        <v>717</v>
      </c>
      <c r="X29" s="126" t="s">
        <v>196</v>
      </c>
      <c r="Y29" s="151">
        <v>0</v>
      </c>
      <c r="Z29" s="136" t="s">
        <v>868</v>
      </c>
      <c r="AA29" s="136" t="s">
        <v>546</v>
      </c>
      <c r="AB29" s="126" t="s">
        <v>390</v>
      </c>
      <c r="AN29">
        <v>5</v>
      </c>
      <c r="AP29" s="77">
        <v>22</v>
      </c>
      <c r="AQ29" s="245"/>
      <c r="AR29" s="214" t="s">
        <v>446</v>
      </c>
      <c r="AS29" s="215">
        <v>20</v>
      </c>
      <c r="AT29" s="209" t="s">
        <v>773</v>
      </c>
      <c r="AU29" s="208" t="s">
        <v>444</v>
      </c>
      <c r="AV29" s="207" t="s">
        <v>519</v>
      </c>
    </row>
    <row r="30" spans="4:58" s="129" customFormat="1" ht="26" customHeight="1">
      <c r="D30" s="68"/>
      <c r="G30" s="68"/>
      <c r="H30" s="68"/>
      <c r="J30" s="133"/>
      <c r="K30" s="68"/>
      <c r="L30" s="102">
        <v>22</v>
      </c>
      <c r="M30" s="191">
        <v>22</v>
      </c>
      <c r="N30" s="256" t="s">
        <v>325</v>
      </c>
      <c r="O30" s="192" t="s">
        <v>124</v>
      </c>
      <c r="P30" s="193">
        <v>50</v>
      </c>
      <c r="Q30" s="183" t="s">
        <v>682</v>
      </c>
      <c r="R30" s="194" t="s">
        <v>363</v>
      </c>
      <c r="S30">
        <v>22</v>
      </c>
      <c r="T30" s="130">
        <v>22</v>
      </c>
      <c r="U30" s="219" t="s">
        <v>391</v>
      </c>
      <c r="V30" s="139">
        <f>V23</f>
        <v>0.76712328767123283</v>
      </c>
      <c r="W30" s="169" t="s">
        <v>718</v>
      </c>
      <c r="X30" s="131" t="s">
        <v>197</v>
      </c>
      <c r="Y30" s="152">
        <v>1</v>
      </c>
      <c r="Z30" s="140" t="s">
        <v>887</v>
      </c>
      <c r="AA30" s="140" t="s">
        <v>547</v>
      </c>
      <c r="AB30" s="131" t="s">
        <v>124</v>
      </c>
      <c r="AE30" s="68"/>
      <c r="AH30" s="133"/>
      <c r="AJ30" s="68"/>
      <c r="AK30" s="68"/>
      <c r="AN30" s="129">
        <v>6</v>
      </c>
      <c r="AP30" s="67">
        <v>23</v>
      </c>
      <c r="AQ30" s="245"/>
      <c r="AR30" s="216" t="s">
        <v>443</v>
      </c>
      <c r="AS30" s="217">
        <v>20</v>
      </c>
      <c r="AT30" s="212" t="s">
        <v>774</v>
      </c>
      <c r="AU30" s="211" t="s">
        <v>444</v>
      </c>
      <c r="AV30" s="210" t="s">
        <v>520</v>
      </c>
      <c r="AZ30" s="132" t="s">
        <v>643</v>
      </c>
      <c r="BA30" s="179"/>
      <c r="BC30" s="68"/>
      <c r="BD30" s="68"/>
      <c r="BE30" s="133" t="s">
        <v>647</v>
      </c>
    </row>
    <row r="31" spans="4:58" ht="26" customHeight="1">
      <c r="L31">
        <v>23</v>
      </c>
      <c r="M31" s="187">
        <v>23</v>
      </c>
      <c r="N31" s="254" t="s">
        <v>326</v>
      </c>
      <c r="O31" s="188" t="s">
        <v>124</v>
      </c>
      <c r="P31" s="187">
        <v>30</v>
      </c>
      <c r="Q31" s="182" t="s">
        <v>683</v>
      </c>
      <c r="R31" s="188" t="s">
        <v>364</v>
      </c>
      <c r="S31">
        <v>23</v>
      </c>
      <c r="T31" s="123">
        <v>23</v>
      </c>
      <c r="U31" s="218" t="s">
        <v>397</v>
      </c>
      <c r="V31" s="141">
        <f>V29/V26*100</f>
        <v>14.335890410958907</v>
      </c>
      <c r="W31" s="170" t="s">
        <v>719</v>
      </c>
      <c r="X31" s="126" t="s">
        <v>198</v>
      </c>
      <c r="Y31" s="151">
        <v>1</v>
      </c>
      <c r="Z31" s="136" t="s">
        <v>857</v>
      </c>
      <c r="AA31" s="136" t="s">
        <v>649</v>
      </c>
      <c r="AB31" s="126" t="s">
        <v>124</v>
      </c>
      <c r="AN31">
        <v>1</v>
      </c>
      <c r="AP31" s="77">
        <v>24</v>
      </c>
      <c r="AQ31" s="246" t="s">
        <v>269</v>
      </c>
      <c r="AR31" s="207" t="s">
        <v>447</v>
      </c>
      <c r="AS31" s="208">
        <v>16</v>
      </c>
      <c r="AT31" s="209" t="s">
        <v>776</v>
      </c>
      <c r="AU31" s="208" t="s">
        <v>448</v>
      </c>
      <c r="AV31" s="207" t="s">
        <v>521</v>
      </c>
      <c r="AZ31" s="77" t="s">
        <v>644</v>
      </c>
    </row>
    <row r="32" spans="4:58" ht="26" customHeight="1">
      <c r="L32" s="102">
        <v>24</v>
      </c>
      <c r="M32" s="187">
        <v>24</v>
      </c>
      <c r="N32" s="254" t="s">
        <v>327</v>
      </c>
      <c r="O32" s="188" t="s">
        <v>124</v>
      </c>
      <c r="P32" s="195">
        <v>10</v>
      </c>
      <c r="Q32" s="182" t="s">
        <v>684</v>
      </c>
      <c r="R32" s="196" t="s">
        <v>365</v>
      </c>
      <c r="S32">
        <v>24</v>
      </c>
      <c r="T32" s="123">
        <v>24</v>
      </c>
      <c r="U32" s="218" t="s">
        <v>398</v>
      </c>
      <c r="V32" s="142">
        <f>(V27-V24)*(H15/100)</f>
        <v>31.360949997879466</v>
      </c>
      <c r="W32" s="171" t="s">
        <v>720</v>
      </c>
      <c r="X32" s="126" t="s">
        <v>199</v>
      </c>
      <c r="Y32" s="151">
        <v>0</v>
      </c>
      <c r="Z32" s="136" t="s">
        <v>864</v>
      </c>
      <c r="AA32" s="136" t="s">
        <v>634</v>
      </c>
      <c r="AB32" s="126" t="s">
        <v>390</v>
      </c>
      <c r="AN32">
        <v>2</v>
      </c>
      <c r="AP32" s="81">
        <v>25</v>
      </c>
      <c r="AQ32" s="247"/>
      <c r="AR32" s="207" t="s">
        <v>449</v>
      </c>
      <c r="AS32" s="208">
        <v>100</v>
      </c>
      <c r="AT32" s="209" t="s">
        <v>775</v>
      </c>
      <c r="AU32" s="208" t="s">
        <v>450</v>
      </c>
      <c r="AV32" s="207" t="s">
        <v>522</v>
      </c>
    </row>
    <row r="33" spans="12:38" ht="26" customHeight="1">
      <c r="L33">
        <v>25</v>
      </c>
      <c r="M33" s="187">
        <v>25</v>
      </c>
      <c r="N33" s="254" t="s">
        <v>328</v>
      </c>
      <c r="O33" s="188" t="s">
        <v>124</v>
      </c>
      <c r="P33" s="187">
        <v>10</v>
      </c>
      <c r="Q33" s="182" t="s">
        <v>685</v>
      </c>
      <c r="R33" s="188" t="s">
        <v>366</v>
      </c>
      <c r="S33">
        <v>25</v>
      </c>
      <c r="T33" s="123">
        <v>25</v>
      </c>
      <c r="U33" s="218" t="s">
        <v>391</v>
      </c>
      <c r="V33" s="142">
        <f>V32/H9*100</f>
        <v>3.9201187497349332</v>
      </c>
      <c r="W33" s="171" t="s">
        <v>721</v>
      </c>
      <c r="X33" s="126" t="s">
        <v>200</v>
      </c>
      <c r="Y33" s="151">
        <v>0</v>
      </c>
      <c r="Z33" s="136" t="s">
        <v>852</v>
      </c>
      <c r="AA33" s="136" t="s">
        <v>548</v>
      </c>
      <c r="AB33" s="126" t="s">
        <v>124</v>
      </c>
    </row>
    <row r="34" spans="12:38" ht="26" customHeight="1">
      <c r="L34" s="102">
        <v>26</v>
      </c>
      <c r="M34" s="187">
        <v>26</v>
      </c>
      <c r="N34" s="251" t="s">
        <v>278</v>
      </c>
      <c r="O34" s="188"/>
      <c r="P34" s="187">
        <v>100</v>
      </c>
      <c r="Q34" s="182" t="s">
        <v>686</v>
      </c>
      <c r="R34" s="188" t="s">
        <v>367</v>
      </c>
      <c r="S34">
        <v>26</v>
      </c>
      <c r="T34" s="123">
        <v>26</v>
      </c>
      <c r="U34" s="218" t="s">
        <v>397</v>
      </c>
      <c r="V34" s="142">
        <f>V32/V26*100</f>
        <v>73.258619178082199</v>
      </c>
      <c r="W34" s="171" t="s">
        <v>722</v>
      </c>
      <c r="X34" s="126" t="s">
        <v>201</v>
      </c>
      <c r="Y34" s="151">
        <v>0</v>
      </c>
      <c r="Z34" s="136" t="s">
        <v>858</v>
      </c>
      <c r="AA34" s="136" t="s">
        <v>549</v>
      </c>
      <c r="AB34" s="126" t="s">
        <v>124</v>
      </c>
    </row>
    <row r="35" spans="12:38" ht="26" customHeight="1">
      <c r="L35">
        <v>27</v>
      </c>
      <c r="M35" s="187">
        <v>27</v>
      </c>
      <c r="N35" s="251" t="s">
        <v>329</v>
      </c>
      <c r="O35" s="188" t="s">
        <v>124</v>
      </c>
      <c r="P35" s="187">
        <v>40</v>
      </c>
      <c r="Q35" s="182" t="s">
        <v>687</v>
      </c>
      <c r="R35" s="188" t="s">
        <v>368</v>
      </c>
      <c r="S35">
        <v>27</v>
      </c>
      <c r="T35" s="123">
        <v>27</v>
      </c>
      <c r="U35" s="218" t="s">
        <v>399</v>
      </c>
      <c r="V35" s="142">
        <f>V26-V29-V32</f>
        <v>5.3106101212681907</v>
      </c>
      <c r="W35" s="171" t="s">
        <v>723</v>
      </c>
      <c r="X35" s="126" t="s">
        <v>202</v>
      </c>
      <c r="Y35" s="151">
        <v>0</v>
      </c>
      <c r="Z35" s="136" t="s">
        <v>859</v>
      </c>
      <c r="AA35" s="136" t="s">
        <v>550</v>
      </c>
      <c r="AB35" s="126" t="s">
        <v>390</v>
      </c>
    </row>
    <row r="36" spans="12:38" ht="26" customHeight="1">
      <c r="L36" s="102">
        <v>28</v>
      </c>
      <c r="M36" s="187">
        <v>28</v>
      </c>
      <c r="N36" s="257" t="s">
        <v>330</v>
      </c>
      <c r="O36" s="188" t="s">
        <v>124</v>
      </c>
      <c r="P36" s="187">
        <v>60</v>
      </c>
      <c r="Q36" s="182" t="s">
        <v>688</v>
      </c>
      <c r="R36" s="197" t="s">
        <v>369</v>
      </c>
      <c r="S36">
        <v>28</v>
      </c>
      <c r="T36" s="123">
        <v>28</v>
      </c>
      <c r="U36" s="218" t="s">
        <v>391</v>
      </c>
      <c r="V36" s="143">
        <f>V35/H9*100</f>
        <v>0.66382626515852383</v>
      </c>
      <c r="W36" s="172" t="s">
        <v>724</v>
      </c>
      <c r="X36" s="126" t="s">
        <v>459</v>
      </c>
      <c r="Y36" s="151">
        <v>1</v>
      </c>
      <c r="Z36" s="136" t="s">
        <v>851</v>
      </c>
      <c r="AA36" s="136" t="s">
        <v>551</v>
      </c>
      <c r="AB36" s="126" t="s">
        <v>124</v>
      </c>
      <c r="AF36">
        <v>13</v>
      </c>
      <c r="AG36">
        <v>53</v>
      </c>
      <c r="AL36">
        <f t="shared" ref="AL36:AL38" si="1">AG36/AF36</f>
        <v>4.0769230769230766</v>
      </c>
    </row>
    <row r="37" spans="12:38" ht="26" customHeight="1">
      <c r="L37">
        <v>29</v>
      </c>
      <c r="M37" s="187">
        <v>29</v>
      </c>
      <c r="N37" s="258" t="s">
        <v>331</v>
      </c>
      <c r="O37" s="188" t="s">
        <v>124</v>
      </c>
      <c r="P37" s="187">
        <v>10</v>
      </c>
      <c r="Q37" s="182" t="s">
        <v>689</v>
      </c>
      <c r="R37" s="188" t="s">
        <v>370</v>
      </c>
      <c r="S37">
        <v>29</v>
      </c>
      <c r="T37" s="123">
        <v>29</v>
      </c>
      <c r="U37" s="218" t="s">
        <v>400</v>
      </c>
      <c r="V37" s="144">
        <f>V35/V26*100</f>
        <v>12.405490410958903</v>
      </c>
      <c r="W37" s="172" t="s">
        <v>725</v>
      </c>
      <c r="X37" s="126" t="s">
        <v>460</v>
      </c>
      <c r="Y37" s="151">
        <v>0</v>
      </c>
      <c r="Z37" s="136" t="s">
        <v>860</v>
      </c>
      <c r="AA37" s="136" t="s">
        <v>552</v>
      </c>
      <c r="AB37" s="126" t="s">
        <v>124</v>
      </c>
      <c r="AF37">
        <v>16</v>
      </c>
      <c r="AG37">
        <v>16</v>
      </c>
      <c r="AL37">
        <f t="shared" si="1"/>
        <v>1</v>
      </c>
    </row>
    <row r="38" spans="12:38" ht="26" customHeight="1">
      <c r="L38" s="102">
        <v>30</v>
      </c>
      <c r="M38" s="187">
        <v>30</v>
      </c>
      <c r="N38" s="258" t="s">
        <v>332</v>
      </c>
      <c r="O38" s="188" t="s">
        <v>124</v>
      </c>
      <c r="P38" s="187">
        <v>10</v>
      </c>
      <c r="Q38" s="182" t="s">
        <v>690</v>
      </c>
      <c r="R38" s="188" t="s">
        <v>371</v>
      </c>
      <c r="S38">
        <v>30</v>
      </c>
      <c r="T38" s="123">
        <v>30</v>
      </c>
      <c r="U38" s="104" t="s">
        <v>401</v>
      </c>
      <c r="V38" s="145">
        <f>V27*H12</f>
        <v>462.33230134158919</v>
      </c>
      <c r="W38" s="173" t="s">
        <v>726</v>
      </c>
      <c r="X38" s="104" t="s">
        <v>461</v>
      </c>
      <c r="Y38" s="151">
        <v>0</v>
      </c>
      <c r="Z38" s="146" t="s">
        <v>854</v>
      </c>
      <c r="AA38" s="146" t="s">
        <v>553</v>
      </c>
      <c r="AB38" s="104" t="s">
        <v>390</v>
      </c>
      <c r="AF38">
        <v>13</v>
      </c>
      <c r="AG38">
        <v>25</v>
      </c>
      <c r="AL38">
        <f t="shared" si="1"/>
        <v>1.9230769230769231</v>
      </c>
    </row>
    <row r="39" spans="12:38" ht="26" customHeight="1">
      <c r="L39">
        <v>31</v>
      </c>
      <c r="M39" s="187">
        <v>31</v>
      </c>
      <c r="N39" s="258" t="s">
        <v>333</v>
      </c>
      <c r="O39" s="188" t="s">
        <v>124</v>
      </c>
      <c r="P39" s="187">
        <v>5</v>
      </c>
      <c r="Q39" s="182" t="s">
        <v>691</v>
      </c>
      <c r="R39" s="188" t="s">
        <v>372</v>
      </c>
      <c r="S39">
        <v>31</v>
      </c>
      <c r="T39" s="123">
        <v>31</v>
      </c>
      <c r="U39" s="104" t="s">
        <v>391</v>
      </c>
      <c r="V39" s="145">
        <f>V38/H9*100</f>
        <v>57.791537667698648</v>
      </c>
      <c r="W39" s="173" t="s">
        <v>727</v>
      </c>
      <c r="X39" s="104" t="s">
        <v>462</v>
      </c>
      <c r="Y39" s="117">
        <v>0</v>
      </c>
      <c r="Z39" s="146" t="s">
        <v>849</v>
      </c>
      <c r="AA39" s="146" t="s">
        <v>554</v>
      </c>
      <c r="AB39" s="104" t="s">
        <v>124</v>
      </c>
    </row>
    <row r="40" spans="12:38" ht="26" customHeight="1">
      <c r="L40" s="102">
        <v>32</v>
      </c>
      <c r="M40" s="187">
        <v>32</v>
      </c>
      <c r="N40" s="258" t="s">
        <v>334</v>
      </c>
      <c r="O40" s="188" t="s">
        <v>124</v>
      </c>
      <c r="P40" s="187">
        <v>5</v>
      </c>
      <c r="Q40" s="181" t="s">
        <v>692</v>
      </c>
      <c r="R40" s="188" t="s">
        <v>373</v>
      </c>
      <c r="S40">
        <v>32</v>
      </c>
      <c r="T40" s="123">
        <v>32</v>
      </c>
      <c r="U40" s="104" t="s">
        <v>402</v>
      </c>
      <c r="V40" s="145">
        <f>V38*H13/100</f>
        <v>416.09907120743026</v>
      </c>
      <c r="W40" s="173" t="s">
        <v>728</v>
      </c>
      <c r="X40" s="104" t="s">
        <v>463</v>
      </c>
      <c r="Y40" s="117">
        <v>0</v>
      </c>
      <c r="Z40" s="146" t="s">
        <v>850</v>
      </c>
      <c r="AA40" s="146" t="s">
        <v>555</v>
      </c>
      <c r="AB40" s="104" t="s">
        <v>390</v>
      </c>
    </row>
    <row r="41" spans="12:38" ht="26" customHeight="1">
      <c r="L41">
        <v>33</v>
      </c>
      <c r="M41" s="187">
        <v>33</v>
      </c>
      <c r="N41" s="258" t="s">
        <v>335</v>
      </c>
      <c r="O41" s="188" t="s">
        <v>124</v>
      </c>
      <c r="P41" s="187">
        <v>10</v>
      </c>
      <c r="Q41" s="181" t="s">
        <v>693</v>
      </c>
      <c r="R41" s="188" t="s">
        <v>374</v>
      </c>
      <c r="S41">
        <v>33</v>
      </c>
      <c r="T41" s="123">
        <v>33</v>
      </c>
      <c r="U41" s="104" t="s">
        <v>391</v>
      </c>
      <c r="V41" s="145">
        <f>V40/H9*100</f>
        <v>52.012383900928782</v>
      </c>
      <c r="W41" s="173" t="s">
        <v>729</v>
      </c>
      <c r="X41" s="104" t="s">
        <v>464</v>
      </c>
      <c r="Y41" s="117">
        <v>0</v>
      </c>
      <c r="Z41" s="146" t="s">
        <v>847</v>
      </c>
      <c r="AA41" s="146" t="s">
        <v>556</v>
      </c>
      <c r="AB41" s="104" t="s">
        <v>124</v>
      </c>
    </row>
    <row r="42" spans="12:38" ht="26" customHeight="1">
      <c r="L42" s="102">
        <v>34</v>
      </c>
      <c r="M42" s="187">
        <v>34</v>
      </c>
      <c r="N42" s="188" t="s">
        <v>267</v>
      </c>
      <c r="O42" s="188" t="s">
        <v>123</v>
      </c>
      <c r="P42" s="187">
        <v>15</v>
      </c>
      <c r="Q42" s="181" t="s">
        <v>694</v>
      </c>
      <c r="R42" s="188" t="s">
        <v>375</v>
      </c>
      <c r="S42">
        <v>34</v>
      </c>
      <c r="T42" s="123">
        <v>34</v>
      </c>
      <c r="U42" s="104" t="s">
        <v>403</v>
      </c>
      <c r="V42" s="145">
        <f>V40*H14/100</f>
        <v>391.13312693498449</v>
      </c>
      <c r="W42" s="173" t="s">
        <v>730</v>
      </c>
      <c r="X42" s="104" t="s">
        <v>465</v>
      </c>
      <c r="Y42" s="117">
        <v>0</v>
      </c>
      <c r="Z42" s="147" t="s">
        <v>848</v>
      </c>
      <c r="AA42" s="147" t="s">
        <v>557</v>
      </c>
      <c r="AB42" s="104" t="s">
        <v>390</v>
      </c>
    </row>
    <row r="43" spans="12:38" ht="26" customHeight="1">
      <c r="L43">
        <v>35</v>
      </c>
      <c r="M43" s="195">
        <v>35</v>
      </c>
      <c r="N43" s="196" t="s">
        <v>268</v>
      </c>
      <c r="O43" s="196" t="s">
        <v>123</v>
      </c>
      <c r="P43" s="195">
        <v>50</v>
      </c>
      <c r="Q43" s="182" t="s">
        <v>695</v>
      </c>
      <c r="R43" s="196" t="s">
        <v>376</v>
      </c>
      <c r="S43">
        <v>35</v>
      </c>
      <c r="T43" s="123">
        <v>35</v>
      </c>
      <c r="U43" s="104" t="s">
        <v>391</v>
      </c>
      <c r="V43" s="145">
        <f>V42/H9*100</f>
        <v>48.891640866873061</v>
      </c>
      <c r="W43" s="173" t="s">
        <v>731</v>
      </c>
      <c r="X43" s="104" t="s">
        <v>466</v>
      </c>
      <c r="Y43" s="117">
        <v>0</v>
      </c>
      <c r="Z43" s="146" t="s">
        <v>843</v>
      </c>
      <c r="AA43" s="146" t="s">
        <v>558</v>
      </c>
      <c r="AB43" s="104" t="s">
        <v>124</v>
      </c>
    </row>
    <row r="44" spans="12:38" ht="26" customHeight="1">
      <c r="L44" s="102">
        <v>36</v>
      </c>
      <c r="M44" s="184">
        <v>36</v>
      </c>
      <c r="N44" s="185" t="s">
        <v>565</v>
      </c>
      <c r="O44" s="185" t="s">
        <v>124</v>
      </c>
      <c r="P44" s="184">
        <v>10</v>
      </c>
      <c r="Q44" s="186" t="s">
        <v>696</v>
      </c>
      <c r="R44" s="185" t="s">
        <v>566</v>
      </c>
      <c r="S44">
        <v>36</v>
      </c>
      <c r="T44" s="123">
        <v>36</v>
      </c>
      <c r="U44" s="104" t="s">
        <v>254</v>
      </c>
      <c r="V44" s="148">
        <f>V20*H21/100*H26/100</f>
        <v>23.984283343653257</v>
      </c>
      <c r="W44" s="174" t="s">
        <v>732</v>
      </c>
      <c r="X44" s="104" t="s">
        <v>467</v>
      </c>
      <c r="Y44" s="117">
        <v>2</v>
      </c>
      <c r="Z44" s="146" t="s">
        <v>870</v>
      </c>
      <c r="AA44" s="146" t="s">
        <v>559</v>
      </c>
      <c r="AB44" s="104" t="s">
        <v>206</v>
      </c>
    </row>
    <row r="45" spans="12:38" ht="26" customHeight="1">
      <c r="L45">
        <v>37</v>
      </c>
      <c r="M45" s="184">
        <v>37</v>
      </c>
      <c r="N45" s="185" t="s">
        <v>585</v>
      </c>
      <c r="O45" s="185" t="s">
        <v>586</v>
      </c>
      <c r="P45" s="184">
        <v>4</v>
      </c>
      <c r="Q45" s="186" t="s">
        <v>697</v>
      </c>
      <c r="R45" s="185" t="s">
        <v>584</v>
      </c>
      <c r="S45">
        <v>37</v>
      </c>
      <c r="T45" s="123">
        <v>37</v>
      </c>
      <c r="U45" s="220" t="s">
        <v>404</v>
      </c>
      <c r="V45" s="149">
        <f t="shared" ref="V45:V51" si="2">(100-$H$11)*P16/100</f>
        <v>5</v>
      </c>
      <c r="W45" s="175" t="s">
        <v>733</v>
      </c>
      <c r="X45" s="104" t="s">
        <v>468</v>
      </c>
      <c r="Y45" s="117">
        <v>1</v>
      </c>
      <c r="Z45" s="147" t="s">
        <v>814</v>
      </c>
      <c r="AA45" s="147" t="s">
        <v>615</v>
      </c>
      <c r="AB45" s="105" t="s">
        <v>124</v>
      </c>
    </row>
    <row r="46" spans="12:38" ht="26" customHeight="1">
      <c r="L46" s="102"/>
      <c r="S46">
        <v>38</v>
      </c>
      <c r="T46" s="123">
        <v>38</v>
      </c>
      <c r="U46" s="221" t="s">
        <v>405</v>
      </c>
      <c r="V46" s="149">
        <f t="shared" si="2"/>
        <v>2</v>
      </c>
      <c r="W46" s="175" t="s">
        <v>734</v>
      </c>
      <c r="X46" s="104" t="s">
        <v>469</v>
      </c>
      <c r="Y46" s="117">
        <v>1</v>
      </c>
      <c r="Z46" s="147" t="s">
        <v>815</v>
      </c>
      <c r="AA46" s="147" t="s">
        <v>616</v>
      </c>
      <c r="AB46" s="104" t="s">
        <v>124</v>
      </c>
    </row>
    <row r="47" spans="12:38" ht="26" customHeight="1">
      <c r="S47">
        <v>39</v>
      </c>
      <c r="T47" s="123">
        <v>39</v>
      </c>
      <c r="U47" s="221" t="s">
        <v>406</v>
      </c>
      <c r="V47" s="149">
        <f t="shared" si="2"/>
        <v>1</v>
      </c>
      <c r="W47" s="175" t="s">
        <v>735</v>
      </c>
      <c r="X47" s="104" t="s">
        <v>470</v>
      </c>
      <c r="Y47" s="117">
        <v>1</v>
      </c>
      <c r="Z47" s="147" t="s">
        <v>839</v>
      </c>
      <c r="AA47" s="147" t="s">
        <v>617</v>
      </c>
      <c r="AB47" s="104" t="s">
        <v>124</v>
      </c>
    </row>
    <row r="48" spans="12:38" ht="26" customHeight="1">
      <c r="L48" s="102"/>
      <c r="S48">
        <v>40</v>
      </c>
      <c r="T48" s="123">
        <v>40</v>
      </c>
      <c r="U48" s="221" t="s">
        <v>407</v>
      </c>
      <c r="V48" s="149">
        <f t="shared" si="2"/>
        <v>0.5</v>
      </c>
      <c r="W48" s="175" t="s">
        <v>736</v>
      </c>
      <c r="X48" s="104" t="s">
        <v>471</v>
      </c>
      <c r="Y48" s="117">
        <v>1</v>
      </c>
      <c r="Z48" s="147" t="s">
        <v>837</v>
      </c>
      <c r="AA48" s="147" t="s">
        <v>618</v>
      </c>
      <c r="AB48" s="104" t="s">
        <v>124</v>
      </c>
    </row>
    <row r="49" spans="3:28" ht="26" customHeight="1">
      <c r="C49" t="s">
        <v>535</v>
      </c>
      <c r="M49" s="113"/>
      <c r="N49" s="113"/>
      <c r="O49" s="113"/>
      <c r="P49" s="114"/>
      <c r="Q49" s="162"/>
      <c r="R49" s="113"/>
      <c r="S49">
        <v>41</v>
      </c>
      <c r="T49" s="123">
        <v>41</v>
      </c>
      <c r="U49" s="221" t="s">
        <v>408</v>
      </c>
      <c r="V49" s="149">
        <f t="shared" si="2"/>
        <v>0.5</v>
      </c>
      <c r="W49" s="175" t="s">
        <v>737</v>
      </c>
      <c r="X49" s="104" t="s">
        <v>472</v>
      </c>
      <c r="Y49" s="117">
        <v>1</v>
      </c>
      <c r="Z49" s="147" t="s">
        <v>835</v>
      </c>
      <c r="AA49" s="147" t="s">
        <v>619</v>
      </c>
      <c r="AB49" s="104" t="s">
        <v>124</v>
      </c>
    </row>
    <row r="50" spans="3:28" ht="26" customHeight="1">
      <c r="L50" s="102"/>
      <c r="S50">
        <v>42</v>
      </c>
      <c r="T50" s="123">
        <v>42</v>
      </c>
      <c r="U50" s="221" t="s">
        <v>409</v>
      </c>
      <c r="V50" s="149">
        <f t="shared" si="2"/>
        <v>0.5</v>
      </c>
      <c r="W50" s="175" t="s">
        <v>738</v>
      </c>
      <c r="X50" s="104" t="s">
        <v>473</v>
      </c>
      <c r="Y50" s="117">
        <v>1</v>
      </c>
      <c r="Z50" s="147" t="s">
        <v>833</v>
      </c>
      <c r="AA50" s="147" t="s">
        <v>620</v>
      </c>
      <c r="AB50" s="104" t="s">
        <v>124</v>
      </c>
    </row>
    <row r="51" spans="3:28" ht="26" customHeight="1">
      <c r="D51" s="68"/>
      <c r="S51">
        <v>43</v>
      </c>
      <c r="T51" s="123">
        <v>43</v>
      </c>
      <c r="U51" s="221" t="s">
        <v>410</v>
      </c>
      <c r="V51" s="149">
        <f t="shared" si="2"/>
        <v>0.5</v>
      </c>
      <c r="W51" s="175" t="s">
        <v>739</v>
      </c>
      <c r="X51" s="104" t="s">
        <v>474</v>
      </c>
      <c r="Y51" s="117">
        <v>1</v>
      </c>
      <c r="Z51" s="147" t="s">
        <v>831</v>
      </c>
      <c r="AA51" s="147" t="s">
        <v>621</v>
      </c>
      <c r="AB51" s="104" t="s">
        <v>124</v>
      </c>
    </row>
    <row r="52" spans="3:28" ht="26" customHeight="1">
      <c r="D52" s="68"/>
      <c r="L52" s="102"/>
      <c r="S52">
        <v>44</v>
      </c>
      <c r="T52" s="123">
        <v>44</v>
      </c>
      <c r="U52" s="104" t="s">
        <v>411</v>
      </c>
      <c r="V52" s="150">
        <f>(100-$H$13)/100*P30</f>
        <v>5</v>
      </c>
      <c r="W52" s="176" t="s">
        <v>740</v>
      </c>
      <c r="X52" s="104" t="s">
        <v>475</v>
      </c>
      <c r="Y52" s="117">
        <v>1</v>
      </c>
      <c r="Z52" s="146" t="s">
        <v>829</v>
      </c>
      <c r="AA52" s="146" t="s">
        <v>622</v>
      </c>
      <c r="AB52" s="104" t="s">
        <v>124</v>
      </c>
    </row>
    <row r="53" spans="3:28" ht="26" customHeight="1">
      <c r="D53" s="68"/>
      <c r="S53">
        <v>45</v>
      </c>
      <c r="T53" s="123">
        <v>45</v>
      </c>
      <c r="U53" s="104" t="s">
        <v>412</v>
      </c>
      <c r="V53" s="150">
        <f>(100-$H$13)/100*P31</f>
        <v>3</v>
      </c>
      <c r="W53" s="176" t="s">
        <v>741</v>
      </c>
      <c r="X53" s="104" t="s">
        <v>476</v>
      </c>
      <c r="Y53" s="117">
        <v>1</v>
      </c>
      <c r="Z53" s="146" t="s">
        <v>828</v>
      </c>
      <c r="AA53" s="146" t="s">
        <v>623</v>
      </c>
      <c r="AB53" s="104" t="s">
        <v>124</v>
      </c>
    </row>
    <row r="54" spans="3:28" ht="26" customHeight="1">
      <c r="E54" s="111"/>
      <c r="F54" s="112"/>
      <c r="G54" s="111"/>
      <c r="H54" s="111"/>
      <c r="I54" s="112"/>
      <c r="J54" s="161"/>
      <c r="K54" s="158"/>
      <c r="L54" s="102"/>
      <c r="S54">
        <v>46</v>
      </c>
      <c r="T54" s="123">
        <v>46</v>
      </c>
      <c r="U54" s="104" t="s">
        <v>413</v>
      </c>
      <c r="V54" s="150">
        <f>(100-$H$13)/100*P32</f>
        <v>1</v>
      </c>
      <c r="W54" s="176" t="s">
        <v>742</v>
      </c>
      <c r="X54" s="104" t="s">
        <v>477</v>
      </c>
      <c r="Y54" s="117">
        <v>1</v>
      </c>
      <c r="Z54" s="146" t="s">
        <v>827</v>
      </c>
      <c r="AA54" s="146" t="s">
        <v>624</v>
      </c>
      <c r="AB54" s="104" t="s">
        <v>124</v>
      </c>
    </row>
    <row r="55" spans="3:28" ht="26" customHeight="1">
      <c r="D55" s="68"/>
      <c r="E55" s="113"/>
      <c r="F55" s="113"/>
      <c r="G55" s="114"/>
      <c r="H55" s="114"/>
      <c r="I55" s="113"/>
      <c r="J55" s="162"/>
      <c r="K55" s="159"/>
      <c r="S55">
        <v>47</v>
      </c>
      <c r="T55" s="123">
        <v>47</v>
      </c>
      <c r="U55" s="104" t="s">
        <v>414</v>
      </c>
      <c r="V55" s="150">
        <f>(100-$H$13)/100*P33</f>
        <v>1</v>
      </c>
      <c r="W55" s="176" t="s">
        <v>743</v>
      </c>
      <c r="X55" s="104" t="s">
        <v>478</v>
      </c>
      <c r="Y55" s="117">
        <v>1</v>
      </c>
      <c r="Z55" s="146" t="s">
        <v>826</v>
      </c>
      <c r="AA55" s="146" t="s">
        <v>625</v>
      </c>
      <c r="AB55" s="104" t="s">
        <v>124</v>
      </c>
    </row>
    <row r="56" spans="3:28" ht="26" customHeight="1">
      <c r="D56" s="68"/>
      <c r="E56" s="113"/>
      <c r="F56" s="113"/>
      <c r="G56" s="114"/>
      <c r="H56" s="114"/>
      <c r="I56" s="113"/>
      <c r="J56" s="162"/>
      <c r="K56" s="159"/>
      <c r="L56" s="102"/>
      <c r="S56">
        <v>48</v>
      </c>
      <c r="T56" s="123">
        <v>48</v>
      </c>
      <c r="U56" s="104" t="s">
        <v>415</v>
      </c>
      <c r="V56" s="150">
        <f t="shared" ref="V56:V61" si="3">($V$18-$V$19)*(P36/100)/$V$18*100</f>
        <v>3.5999999999999983</v>
      </c>
      <c r="W56" s="176" t="s">
        <v>744</v>
      </c>
      <c r="X56" s="104" t="s">
        <v>479</v>
      </c>
      <c r="Y56" s="117">
        <v>1</v>
      </c>
      <c r="Z56" s="146" t="s">
        <v>872</v>
      </c>
      <c r="AA56" s="146" t="s">
        <v>626</v>
      </c>
      <c r="AB56" s="104" t="s">
        <v>124</v>
      </c>
    </row>
    <row r="57" spans="3:28" ht="26" customHeight="1">
      <c r="D57" s="68"/>
      <c r="E57" s="113"/>
      <c r="F57" s="113"/>
      <c r="G57" s="114"/>
      <c r="H57" s="114"/>
      <c r="I57" s="113"/>
      <c r="J57" s="162"/>
      <c r="K57" s="159"/>
      <c r="S57">
        <v>49</v>
      </c>
      <c r="T57" s="123">
        <v>49</v>
      </c>
      <c r="U57" s="104" t="s">
        <v>416</v>
      </c>
      <c r="V57" s="150">
        <f t="shared" si="3"/>
        <v>0.59999999999999964</v>
      </c>
      <c r="W57" s="176" t="s">
        <v>745</v>
      </c>
      <c r="X57" s="104" t="s">
        <v>480</v>
      </c>
      <c r="Y57" s="117">
        <v>1</v>
      </c>
      <c r="Z57" s="146" t="s">
        <v>873</v>
      </c>
      <c r="AA57" s="146" t="s">
        <v>627</v>
      </c>
      <c r="AB57" s="104" t="s">
        <v>124</v>
      </c>
    </row>
    <row r="58" spans="3:28" ht="26" customHeight="1">
      <c r="D58" s="68"/>
      <c r="E58" s="113"/>
      <c r="F58" s="113"/>
      <c r="G58" s="114"/>
      <c r="H58" s="114"/>
      <c r="I58" s="113"/>
      <c r="J58" s="162"/>
      <c r="K58" s="159"/>
      <c r="L58" s="102"/>
      <c r="S58">
        <v>50</v>
      </c>
      <c r="T58" s="123">
        <v>50</v>
      </c>
      <c r="U58" s="104" t="s">
        <v>417</v>
      </c>
      <c r="V58" s="150">
        <f t="shared" si="3"/>
        <v>0.59999999999999964</v>
      </c>
      <c r="W58" s="176" t="s">
        <v>746</v>
      </c>
      <c r="X58" s="104" t="s">
        <v>481</v>
      </c>
      <c r="Y58" s="117">
        <v>1</v>
      </c>
      <c r="Z58" s="146" t="s">
        <v>874</v>
      </c>
      <c r="AA58" s="146" t="s">
        <v>628</v>
      </c>
      <c r="AB58" s="104" t="s">
        <v>124</v>
      </c>
    </row>
    <row r="59" spans="3:28" ht="26" customHeight="1">
      <c r="D59" s="68"/>
      <c r="E59" s="113"/>
      <c r="F59" s="113"/>
      <c r="G59" s="114"/>
      <c r="H59" s="114"/>
      <c r="I59" s="113"/>
      <c r="J59" s="162"/>
      <c r="K59" s="159"/>
      <c r="S59">
        <v>51</v>
      </c>
      <c r="T59" s="123">
        <v>51</v>
      </c>
      <c r="U59" s="104" t="s">
        <v>418</v>
      </c>
      <c r="V59" s="150">
        <f t="shared" si="3"/>
        <v>0.29999999999999982</v>
      </c>
      <c r="W59" s="176" t="s">
        <v>747</v>
      </c>
      <c r="X59" s="104" t="s">
        <v>482</v>
      </c>
      <c r="Y59" s="117">
        <v>1</v>
      </c>
      <c r="Z59" s="146" t="s">
        <v>875</v>
      </c>
      <c r="AA59" s="146" t="s">
        <v>629</v>
      </c>
      <c r="AB59" s="104" t="s">
        <v>124</v>
      </c>
    </row>
    <row r="60" spans="3:28" ht="26" customHeight="1">
      <c r="E60" s="113"/>
      <c r="F60" s="113"/>
      <c r="G60" s="114"/>
      <c r="H60" s="114"/>
      <c r="I60" s="113"/>
      <c r="J60" s="162"/>
      <c r="K60" s="159"/>
      <c r="L60" s="102"/>
      <c r="S60">
        <v>52</v>
      </c>
      <c r="T60" s="123">
        <v>52</v>
      </c>
      <c r="U60" s="104" t="s">
        <v>419</v>
      </c>
      <c r="V60" s="150">
        <f t="shared" si="3"/>
        <v>0.29999999999999982</v>
      </c>
      <c r="W60" s="176" t="s">
        <v>748</v>
      </c>
      <c r="X60" s="104" t="s">
        <v>483</v>
      </c>
      <c r="Y60" s="117">
        <v>1</v>
      </c>
      <c r="Z60" s="146" t="s">
        <v>876</v>
      </c>
      <c r="AA60" s="146" t="s">
        <v>630</v>
      </c>
      <c r="AB60" s="104" t="s">
        <v>124</v>
      </c>
    </row>
    <row r="61" spans="3:28" ht="26" customHeight="1">
      <c r="E61" s="111"/>
      <c r="F61" s="112"/>
      <c r="G61" s="111"/>
      <c r="H61" s="111"/>
      <c r="I61" s="112"/>
      <c r="J61" s="161"/>
      <c r="K61" s="158"/>
      <c r="S61">
        <v>53</v>
      </c>
      <c r="T61" s="123">
        <v>53</v>
      </c>
      <c r="U61" s="104" t="s">
        <v>420</v>
      </c>
      <c r="V61" s="150">
        <f t="shared" si="3"/>
        <v>0.59999999999999964</v>
      </c>
      <c r="W61" s="176" t="s">
        <v>749</v>
      </c>
      <c r="X61" s="104" t="s">
        <v>484</v>
      </c>
      <c r="Y61" s="117">
        <v>1</v>
      </c>
      <c r="Z61" s="146" t="s">
        <v>877</v>
      </c>
      <c r="AA61" s="146" t="s">
        <v>631</v>
      </c>
      <c r="AB61" s="104" t="s">
        <v>124</v>
      </c>
    </row>
    <row r="62" spans="3:28" ht="26" customHeight="1">
      <c r="E62" s="113"/>
      <c r="F62" s="113"/>
      <c r="G62" s="114"/>
      <c r="H62" s="114"/>
      <c r="I62" s="113"/>
      <c r="J62" s="162"/>
      <c r="K62" s="159"/>
    </row>
  </sheetData>
  <mergeCells count="8">
    <mergeCell ref="AQ25:AQ30"/>
    <mergeCell ref="AQ31:AQ32"/>
    <mergeCell ref="E17:E21"/>
    <mergeCell ref="E22:E26"/>
    <mergeCell ref="E9:E16"/>
    <mergeCell ref="AQ8:AQ15"/>
    <mergeCell ref="AQ16:AQ18"/>
    <mergeCell ref="AQ19:AQ24"/>
  </mergeCells>
  <phoneticPr fontId="1" type="noConversion"/>
  <pageMargins left="0.7" right="0.7" top="0.75" bottom="0.75" header="0.3" footer="0.3"/>
  <ignoredErrors>
    <ignoredError sqref="AZ9:AZ11 AZ15:AZ16 AZ13"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E354A-D3BA-8A4D-876D-771F0F63C5BA}">
  <dimension ref="H1:P58"/>
  <sheetViews>
    <sheetView workbookViewId="0">
      <selection activeCell="M23" sqref="M23"/>
    </sheetView>
  </sheetViews>
  <sheetFormatPr baseColWidth="10" defaultRowHeight="15"/>
  <cols>
    <col min="3" max="3" width="24.33203125" customWidth="1"/>
    <col min="5" max="5" width="20" customWidth="1"/>
    <col min="7" max="7" width="21.6640625" customWidth="1"/>
    <col min="8" max="8" width="10.83203125" style="77"/>
    <col min="9" max="9" width="21" customWidth="1"/>
  </cols>
  <sheetData>
    <row r="1" spans="8:16">
      <c r="I1" s="222" t="s">
        <v>936</v>
      </c>
    </row>
    <row r="2" spans="8:16">
      <c r="H2" s="77">
        <v>1</v>
      </c>
      <c r="I2" t="s">
        <v>895</v>
      </c>
    </row>
    <row r="3" spans="8:16">
      <c r="H3" s="77">
        <v>2</v>
      </c>
      <c r="I3" t="s">
        <v>892</v>
      </c>
    </row>
    <row r="4" spans="8:16">
      <c r="H4" s="77">
        <v>3</v>
      </c>
      <c r="I4" t="s">
        <v>891</v>
      </c>
      <c r="J4" t="s">
        <v>260</v>
      </c>
      <c r="K4" t="s">
        <v>261</v>
      </c>
      <c r="L4" t="s">
        <v>262</v>
      </c>
      <c r="M4" t="s">
        <v>890</v>
      </c>
      <c r="N4" t="s">
        <v>264</v>
      </c>
      <c r="O4" t="s">
        <v>265</v>
      </c>
      <c r="P4" t="s">
        <v>266</v>
      </c>
    </row>
    <row r="5" spans="8:16">
      <c r="H5" s="77">
        <v>4</v>
      </c>
      <c r="I5" t="s">
        <v>394</v>
      </c>
    </row>
    <row r="6" spans="8:16">
      <c r="H6" s="77">
        <v>5</v>
      </c>
      <c r="I6" t="s">
        <v>396</v>
      </c>
      <c r="J6" t="s">
        <v>941</v>
      </c>
      <c r="K6" t="s">
        <v>896</v>
      </c>
    </row>
    <row r="7" spans="8:16">
      <c r="H7" s="77">
        <v>6</v>
      </c>
      <c r="I7" t="s">
        <v>398</v>
      </c>
      <c r="J7" t="s">
        <v>941</v>
      </c>
      <c r="K7" t="s">
        <v>896</v>
      </c>
    </row>
    <row r="8" spans="8:16">
      <c r="H8" s="77">
        <v>7</v>
      </c>
      <c r="I8" t="s">
        <v>399</v>
      </c>
      <c r="J8" t="s">
        <v>941</v>
      </c>
      <c r="K8" t="s">
        <v>400</v>
      </c>
    </row>
    <row r="9" spans="8:16">
      <c r="H9" s="77">
        <v>8</v>
      </c>
      <c r="I9" t="s">
        <v>81</v>
      </c>
      <c r="J9" t="s">
        <v>404</v>
      </c>
      <c r="K9" t="s">
        <v>405</v>
      </c>
      <c r="L9" t="s">
        <v>406</v>
      </c>
      <c r="M9" t="s">
        <v>898</v>
      </c>
      <c r="N9" t="s">
        <v>408</v>
      </c>
      <c r="O9" t="s">
        <v>409</v>
      </c>
      <c r="P9" t="s">
        <v>410</v>
      </c>
    </row>
    <row r="10" spans="8:16">
      <c r="H10" s="77">
        <v>9</v>
      </c>
      <c r="I10" t="s">
        <v>388</v>
      </c>
    </row>
    <row r="11" spans="8:16">
      <c r="H11" s="77">
        <v>10</v>
      </c>
      <c r="I11" t="s">
        <v>389</v>
      </c>
      <c r="J11" t="s">
        <v>941</v>
      </c>
    </row>
    <row r="12" spans="8:16">
      <c r="H12" s="77">
        <v>11</v>
      </c>
      <c r="I12" t="s">
        <v>392</v>
      </c>
    </row>
    <row r="13" spans="8:16">
      <c r="H13" s="77">
        <v>12</v>
      </c>
      <c r="I13" t="s">
        <v>393</v>
      </c>
    </row>
    <row r="15" spans="8:16">
      <c r="I15" s="222" t="s">
        <v>937</v>
      </c>
    </row>
    <row r="16" spans="8:16">
      <c r="H16" s="77">
        <v>1</v>
      </c>
      <c r="I16" t="s">
        <v>893</v>
      </c>
    </row>
    <row r="17" spans="8:15">
      <c r="H17" s="77">
        <v>2</v>
      </c>
      <c r="I17" t="s">
        <v>894</v>
      </c>
    </row>
    <row r="18" spans="8:15">
      <c r="H18" s="77">
        <v>3</v>
      </c>
      <c r="I18" t="s">
        <v>395</v>
      </c>
      <c r="J18" t="s">
        <v>941</v>
      </c>
    </row>
    <row r="19" spans="8:15">
      <c r="H19" s="77">
        <v>4</v>
      </c>
      <c r="I19" t="s">
        <v>401</v>
      </c>
      <c r="J19" t="s">
        <v>941</v>
      </c>
    </row>
    <row r="20" spans="8:15">
      <c r="H20" s="77">
        <v>5</v>
      </c>
      <c r="I20" t="s">
        <v>402</v>
      </c>
      <c r="J20" t="s">
        <v>941</v>
      </c>
    </row>
    <row r="21" spans="8:15">
      <c r="H21" s="77">
        <v>6</v>
      </c>
      <c r="I21" t="s">
        <v>403</v>
      </c>
      <c r="J21" t="s">
        <v>941</v>
      </c>
    </row>
    <row r="22" spans="8:15">
      <c r="H22" s="77">
        <v>7</v>
      </c>
      <c r="I22" t="s">
        <v>942</v>
      </c>
      <c r="J22" t="s">
        <v>899</v>
      </c>
      <c r="K22" t="s">
        <v>900</v>
      </c>
      <c r="L22" t="s">
        <v>901</v>
      </c>
      <c r="M22" t="s">
        <v>902</v>
      </c>
    </row>
    <row r="23" spans="8:15">
      <c r="H23" s="77">
        <v>8</v>
      </c>
      <c r="I23" t="s">
        <v>943</v>
      </c>
      <c r="J23" t="s">
        <v>903</v>
      </c>
      <c r="K23" t="s">
        <v>904</v>
      </c>
      <c r="L23" t="s">
        <v>905</v>
      </c>
      <c r="M23" t="s">
        <v>906</v>
      </c>
      <c r="N23" t="s">
        <v>907</v>
      </c>
      <c r="O23" t="s">
        <v>908</v>
      </c>
    </row>
    <row r="25" spans="8:15">
      <c r="I25" s="222" t="s">
        <v>938</v>
      </c>
    </row>
    <row r="26" spans="8:15">
      <c r="H26" s="77">
        <v>1</v>
      </c>
      <c r="I26" t="s">
        <v>897</v>
      </c>
    </row>
    <row r="28" spans="8:15">
      <c r="I28" s="222" t="s">
        <v>939</v>
      </c>
    </row>
    <row r="29" spans="8:15">
      <c r="H29" s="77">
        <v>1</v>
      </c>
      <c r="I29" t="s">
        <v>909</v>
      </c>
    </row>
    <row r="30" spans="8:15">
      <c r="H30" s="77">
        <v>2</v>
      </c>
      <c r="I30" t="s">
        <v>910</v>
      </c>
    </row>
    <row r="31" spans="8:15">
      <c r="H31" s="77">
        <v>3</v>
      </c>
      <c r="I31" t="s">
        <v>911</v>
      </c>
    </row>
    <row r="32" spans="8:15">
      <c r="H32" s="77">
        <v>4</v>
      </c>
      <c r="I32" t="s">
        <v>912</v>
      </c>
    </row>
    <row r="33" spans="8:9">
      <c r="H33" s="77">
        <v>5</v>
      </c>
      <c r="I33" t="s">
        <v>913</v>
      </c>
    </row>
    <row r="34" spans="8:9">
      <c r="H34" s="77">
        <v>6</v>
      </c>
      <c r="I34" t="s">
        <v>914</v>
      </c>
    </row>
    <row r="35" spans="8:9">
      <c r="H35" s="77">
        <v>7</v>
      </c>
      <c r="I35" t="s">
        <v>915</v>
      </c>
    </row>
    <row r="36" spans="8:9">
      <c r="H36" s="77">
        <v>8</v>
      </c>
      <c r="I36" t="s">
        <v>916</v>
      </c>
    </row>
    <row r="37" spans="8:9">
      <c r="H37" s="77">
        <v>9</v>
      </c>
      <c r="I37" t="s">
        <v>917</v>
      </c>
    </row>
    <row r="38" spans="8:9">
      <c r="H38" s="77">
        <v>10</v>
      </c>
      <c r="I38" t="s">
        <v>918</v>
      </c>
    </row>
    <row r="39" spans="8:9">
      <c r="H39" s="77">
        <v>11</v>
      </c>
      <c r="I39" t="s">
        <v>919</v>
      </c>
    </row>
    <row r="40" spans="8:9">
      <c r="H40" s="77">
        <v>12</v>
      </c>
      <c r="I40" t="s">
        <v>920</v>
      </c>
    </row>
    <row r="41" spans="8:9">
      <c r="H41" s="77">
        <v>13</v>
      </c>
      <c r="I41" t="s">
        <v>921</v>
      </c>
    </row>
    <row r="42" spans="8:9">
      <c r="H42" s="77">
        <v>14</v>
      </c>
      <c r="I42" t="s">
        <v>922</v>
      </c>
    </row>
    <row r="43" spans="8:9">
      <c r="H43" s="77">
        <v>15</v>
      </c>
      <c r="I43" t="s">
        <v>923</v>
      </c>
    </row>
    <row r="44" spans="8:9">
      <c r="H44" s="77">
        <v>16</v>
      </c>
      <c r="I44" t="s">
        <v>924</v>
      </c>
    </row>
    <row r="46" spans="8:9">
      <c r="I46" s="222" t="s">
        <v>940</v>
      </c>
    </row>
    <row r="47" spans="8:9">
      <c r="H47" s="77">
        <v>1</v>
      </c>
      <c r="I47" t="s">
        <v>888</v>
      </c>
    </row>
    <row r="48" spans="8:9">
      <c r="H48" s="77">
        <v>2</v>
      </c>
      <c r="I48" t="s">
        <v>925</v>
      </c>
    </row>
    <row r="49" spans="8:11">
      <c r="H49" s="77">
        <v>3</v>
      </c>
      <c r="I49" t="s">
        <v>926</v>
      </c>
    </row>
    <row r="50" spans="8:11">
      <c r="H50" s="77">
        <v>4</v>
      </c>
      <c r="I50" t="s">
        <v>927</v>
      </c>
    </row>
    <row r="51" spans="8:11">
      <c r="H51" s="77">
        <v>5</v>
      </c>
      <c r="I51" t="s">
        <v>928</v>
      </c>
    </row>
    <row r="52" spans="8:11">
      <c r="H52" s="77">
        <v>6</v>
      </c>
      <c r="I52" t="s">
        <v>929</v>
      </c>
    </row>
    <row r="53" spans="8:11">
      <c r="H53" s="77">
        <v>7</v>
      </c>
      <c r="I53" t="s">
        <v>930</v>
      </c>
    </row>
    <row r="54" spans="8:11">
      <c r="H54" s="77">
        <v>8</v>
      </c>
      <c r="I54" t="s">
        <v>931</v>
      </c>
    </row>
    <row r="55" spans="8:11">
      <c r="H55" s="77">
        <v>9</v>
      </c>
      <c r="I55" t="s">
        <v>932</v>
      </c>
    </row>
    <row r="56" spans="8:11">
      <c r="H56" s="77">
        <v>10</v>
      </c>
      <c r="I56" t="s">
        <v>933</v>
      </c>
    </row>
    <row r="57" spans="8:11">
      <c r="H57" s="77">
        <v>11</v>
      </c>
      <c r="I57" t="s">
        <v>934</v>
      </c>
      <c r="J57" t="s">
        <v>944</v>
      </c>
      <c r="K57" t="s">
        <v>444</v>
      </c>
    </row>
    <row r="58" spans="8:11">
      <c r="H58" s="77">
        <v>12</v>
      </c>
      <c r="I58" t="s">
        <v>935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0DC08-2C7B-6C42-83F1-F808C9775E3A}">
  <dimension ref="C1:S2002"/>
  <sheetViews>
    <sheetView workbookViewId="0">
      <selection activeCell="D1" sqref="A1:XFD1048576"/>
    </sheetView>
  </sheetViews>
  <sheetFormatPr baseColWidth="10" defaultRowHeight="15"/>
  <cols>
    <col min="1" max="2" width="10.83203125" style="48"/>
    <col min="3" max="3" width="11" style="48" bestFit="1" customWidth="1"/>
    <col min="4" max="5" width="11" style="45" bestFit="1" customWidth="1"/>
    <col min="6" max="6" width="11" style="48" bestFit="1" customWidth="1"/>
    <col min="7" max="7" width="16.1640625" style="48" customWidth="1"/>
    <col min="8" max="11" width="11" style="48" bestFit="1" customWidth="1"/>
    <col min="12" max="12" width="10.83203125" style="48"/>
    <col min="13" max="13" width="11" style="48" bestFit="1" customWidth="1"/>
    <col min="14" max="18" width="10.83203125" style="48"/>
    <col min="19" max="19" width="13.33203125" style="48" bestFit="1" customWidth="1"/>
    <col min="20" max="16384" width="10.83203125" style="48"/>
  </cols>
  <sheetData>
    <row r="1" spans="3:19">
      <c r="C1" s="45" t="s">
        <v>0</v>
      </c>
      <c r="D1" s="46">
        <v>0.01</v>
      </c>
      <c r="E1" s="46" t="s">
        <v>1</v>
      </c>
      <c r="F1" s="47">
        <v>0.1</v>
      </c>
      <c r="G1" s="47" t="s">
        <v>2</v>
      </c>
      <c r="H1" s="48" t="s">
        <v>3</v>
      </c>
      <c r="I1" s="48" t="s">
        <v>4</v>
      </c>
      <c r="J1" s="48" t="s">
        <v>5</v>
      </c>
      <c r="K1" s="47" t="s">
        <v>11</v>
      </c>
      <c r="M1" s="48" t="s">
        <v>6</v>
      </c>
    </row>
    <row r="2" spans="3:19">
      <c r="C2" s="48">
        <v>1</v>
      </c>
      <c r="D2" s="45">
        <v>10</v>
      </c>
      <c r="E2" s="45">
        <f>ROUND(D2,2)</f>
        <v>10</v>
      </c>
      <c r="F2" s="45">
        <v>0</v>
      </c>
      <c r="G2" s="49"/>
      <c r="H2" s="48">
        <v>0</v>
      </c>
      <c r="I2" s="48">
        <v>270</v>
      </c>
      <c r="J2" s="48">
        <v>0</v>
      </c>
      <c r="K2" s="50">
        <f>ROUND('生产计算器（种猪）'!$B$8,2)</f>
        <v>21.58</v>
      </c>
      <c r="L2" s="48" t="s">
        <v>7</v>
      </c>
      <c r="M2" s="48">
        <f>VLOOKUP(K2,E:F,2,0)</f>
        <v>115.79999999999769</v>
      </c>
    </row>
    <row r="3" spans="3:19">
      <c r="C3" s="48">
        <v>2</v>
      </c>
      <c r="D3" s="45">
        <f>D2+$D$1</f>
        <v>10.01</v>
      </c>
      <c r="E3" s="45">
        <f t="shared" ref="E3:E66" si="0">ROUND(D3,2)</f>
        <v>10.01</v>
      </c>
      <c r="F3" s="45">
        <f>F2+$F$1</f>
        <v>0.1</v>
      </c>
      <c r="G3" s="49"/>
      <c r="H3" s="48">
        <v>27</v>
      </c>
      <c r="I3" s="48">
        <v>18</v>
      </c>
      <c r="J3" s="48">
        <v>27</v>
      </c>
      <c r="L3" s="48" t="s">
        <v>8</v>
      </c>
      <c r="M3" s="48">
        <v>2</v>
      </c>
    </row>
    <row r="4" spans="3:19">
      <c r="C4" s="48">
        <v>3</v>
      </c>
      <c r="D4" s="45">
        <f t="shared" ref="D4:D67" si="1">D3+$D$1</f>
        <v>10.02</v>
      </c>
      <c r="E4" s="45">
        <f t="shared" si="0"/>
        <v>10.02</v>
      </c>
      <c r="F4" s="45">
        <f t="shared" ref="F4:F67" si="2">F3+$F$1</f>
        <v>0.2</v>
      </c>
      <c r="G4" s="49"/>
      <c r="H4" s="48">
        <v>0</v>
      </c>
      <c r="I4" s="48">
        <v>54</v>
      </c>
      <c r="J4" s="48">
        <v>0</v>
      </c>
      <c r="M4" s="48">
        <f>270-M2-M3</f>
        <v>152.20000000000232</v>
      </c>
    </row>
    <row r="5" spans="3:19">
      <c r="C5" s="48">
        <v>4</v>
      </c>
      <c r="D5" s="45">
        <f t="shared" si="1"/>
        <v>10.029999999999999</v>
      </c>
      <c r="E5" s="45">
        <f t="shared" si="0"/>
        <v>10.029999999999999</v>
      </c>
      <c r="F5" s="45">
        <f t="shared" si="2"/>
        <v>0.30000000000000004</v>
      </c>
      <c r="G5" s="49"/>
      <c r="H5" s="48">
        <v>27</v>
      </c>
      <c r="I5" s="48">
        <v>18</v>
      </c>
      <c r="J5" s="48">
        <v>27</v>
      </c>
    </row>
    <row r="6" spans="3:19">
      <c r="C6" s="48">
        <v>5</v>
      </c>
      <c r="D6" s="45">
        <f t="shared" si="1"/>
        <v>10.039999999999999</v>
      </c>
      <c r="E6" s="45">
        <f t="shared" si="0"/>
        <v>10.039999999999999</v>
      </c>
      <c r="F6" s="45">
        <f t="shared" si="2"/>
        <v>0.4</v>
      </c>
      <c r="G6" s="49">
        <v>14</v>
      </c>
      <c r="H6" s="48">
        <v>0</v>
      </c>
      <c r="J6" s="48">
        <v>0</v>
      </c>
    </row>
    <row r="7" spans="3:19">
      <c r="C7" s="48">
        <v>6</v>
      </c>
      <c r="D7" s="45">
        <f t="shared" si="1"/>
        <v>10.049999999999999</v>
      </c>
      <c r="E7" s="45">
        <f t="shared" si="0"/>
        <v>10.050000000000001</v>
      </c>
      <c r="F7" s="45">
        <f t="shared" si="2"/>
        <v>0.5</v>
      </c>
      <c r="G7" s="49"/>
      <c r="H7" s="48">
        <v>27</v>
      </c>
      <c r="J7" s="48">
        <v>27</v>
      </c>
    </row>
    <row r="8" spans="3:19">
      <c r="C8" s="48">
        <v>7</v>
      </c>
      <c r="D8" s="45">
        <f t="shared" si="1"/>
        <v>10.059999999999999</v>
      </c>
      <c r="E8" s="45">
        <f t="shared" si="0"/>
        <v>10.06</v>
      </c>
      <c r="F8" s="45">
        <f t="shared" si="2"/>
        <v>0.6</v>
      </c>
      <c r="G8" s="49"/>
      <c r="H8" s="48">
        <v>0</v>
      </c>
      <c r="J8" s="48">
        <v>0</v>
      </c>
    </row>
    <row r="9" spans="3:19">
      <c r="C9" s="48">
        <v>8</v>
      </c>
      <c r="D9" s="45">
        <f t="shared" si="1"/>
        <v>10.069999999999999</v>
      </c>
      <c r="E9" s="45">
        <f t="shared" si="0"/>
        <v>10.07</v>
      </c>
      <c r="F9" s="45">
        <f t="shared" si="2"/>
        <v>0.7</v>
      </c>
      <c r="G9" s="49"/>
      <c r="H9" s="48">
        <v>27</v>
      </c>
      <c r="J9" s="48">
        <v>27</v>
      </c>
    </row>
    <row r="10" spans="3:19">
      <c r="C10" s="48">
        <v>9</v>
      </c>
      <c r="D10" s="45">
        <f t="shared" si="1"/>
        <v>10.079999999999998</v>
      </c>
      <c r="E10" s="45">
        <f t="shared" si="0"/>
        <v>10.08</v>
      </c>
      <c r="F10" s="45">
        <f t="shared" si="2"/>
        <v>0.79999999999999993</v>
      </c>
      <c r="G10" s="49">
        <v>18</v>
      </c>
      <c r="H10" s="48">
        <v>0</v>
      </c>
      <c r="J10" s="48">
        <v>0</v>
      </c>
    </row>
    <row r="11" spans="3:19">
      <c r="C11" s="48">
        <v>10</v>
      </c>
      <c r="D11" s="45">
        <f t="shared" si="1"/>
        <v>10.089999999999998</v>
      </c>
      <c r="E11" s="45">
        <f t="shared" si="0"/>
        <v>10.09</v>
      </c>
      <c r="F11" s="45">
        <f t="shared" si="2"/>
        <v>0.89999999999999991</v>
      </c>
      <c r="G11" s="49"/>
      <c r="H11" s="48">
        <v>27</v>
      </c>
      <c r="J11" s="48">
        <v>27</v>
      </c>
      <c r="S11" s="51" t="s">
        <v>12</v>
      </c>
    </row>
    <row r="12" spans="3:19" ht="28">
      <c r="C12" s="48">
        <v>11</v>
      </c>
      <c r="D12" s="45">
        <f t="shared" si="1"/>
        <v>10.099999999999998</v>
      </c>
      <c r="E12" s="45">
        <f t="shared" si="0"/>
        <v>10.1</v>
      </c>
      <c r="F12" s="45">
        <f t="shared" si="2"/>
        <v>0.99999999999999989</v>
      </c>
      <c r="G12" s="49"/>
      <c r="H12" s="48">
        <v>0</v>
      </c>
      <c r="J12" s="48">
        <v>0</v>
      </c>
      <c r="S12" s="52">
        <f>K2</f>
        <v>21.58</v>
      </c>
    </row>
    <row r="13" spans="3:19">
      <c r="C13" s="48">
        <v>12</v>
      </c>
      <c r="D13" s="45">
        <f t="shared" si="1"/>
        <v>10.109999999999998</v>
      </c>
      <c r="E13" s="45">
        <f t="shared" si="0"/>
        <v>10.11</v>
      </c>
      <c r="F13" s="45">
        <f t="shared" si="2"/>
        <v>1.0999999999999999</v>
      </c>
      <c r="G13" s="49"/>
      <c r="H13" s="48">
        <v>27</v>
      </c>
      <c r="J13" s="48">
        <v>27</v>
      </c>
    </row>
    <row r="14" spans="3:19">
      <c r="C14" s="48">
        <v>13</v>
      </c>
      <c r="D14" s="45">
        <f t="shared" si="1"/>
        <v>10.119999999999997</v>
      </c>
      <c r="E14" s="45">
        <f t="shared" si="0"/>
        <v>10.119999999999999</v>
      </c>
      <c r="F14" s="45">
        <f t="shared" si="2"/>
        <v>1.2</v>
      </c>
      <c r="G14" s="49">
        <v>22</v>
      </c>
      <c r="H14" s="48">
        <v>0</v>
      </c>
      <c r="J14" s="48">
        <v>0</v>
      </c>
    </row>
    <row r="15" spans="3:19">
      <c r="C15" s="48">
        <v>14</v>
      </c>
      <c r="D15" s="45">
        <f t="shared" si="1"/>
        <v>10.129999999999997</v>
      </c>
      <c r="E15" s="45">
        <f t="shared" si="0"/>
        <v>10.130000000000001</v>
      </c>
      <c r="F15" s="45">
        <f t="shared" si="2"/>
        <v>1.3</v>
      </c>
      <c r="G15" s="49"/>
      <c r="H15" s="48">
        <v>27</v>
      </c>
      <c r="J15" s="48">
        <v>27</v>
      </c>
    </row>
    <row r="16" spans="3:19">
      <c r="C16" s="48">
        <v>15</v>
      </c>
      <c r="D16" s="45">
        <f t="shared" si="1"/>
        <v>10.139999999999997</v>
      </c>
      <c r="E16" s="45">
        <f t="shared" si="0"/>
        <v>10.14</v>
      </c>
      <c r="F16" s="45">
        <f t="shared" si="2"/>
        <v>1.4000000000000001</v>
      </c>
      <c r="G16" s="49"/>
      <c r="H16" s="48">
        <v>0</v>
      </c>
      <c r="J16" s="48">
        <v>0</v>
      </c>
    </row>
    <row r="17" spans="3:10">
      <c r="C17" s="48">
        <v>16</v>
      </c>
      <c r="D17" s="45">
        <f t="shared" si="1"/>
        <v>10.149999999999997</v>
      </c>
      <c r="E17" s="45">
        <f t="shared" si="0"/>
        <v>10.15</v>
      </c>
      <c r="F17" s="45">
        <f t="shared" si="2"/>
        <v>1.5000000000000002</v>
      </c>
      <c r="G17" s="49"/>
      <c r="H17" s="48">
        <v>27</v>
      </c>
      <c r="J17" s="48">
        <v>27</v>
      </c>
    </row>
    <row r="18" spans="3:10">
      <c r="C18" s="48">
        <v>17</v>
      </c>
      <c r="D18" s="45">
        <f t="shared" si="1"/>
        <v>10.159999999999997</v>
      </c>
      <c r="E18" s="45">
        <f t="shared" si="0"/>
        <v>10.16</v>
      </c>
      <c r="F18" s="45">
        <f t="shared" si="2"/>
        <v>1.6000000000000003</v>
      </c>
      <c r="G18" s="49">
        <v>26</v>
      </c>
      <c r="H18" s="48">
        <v>0</v>
      </c>
      <c r="J18" s="48">
        <v>0</v>
      </c>
    </row>
    <row r="19" spans="3:10">
      <c r="C19" s="48">
        <v>18</v>
      </c>
      <c r="D19" s="45">
        <f t="shared" si="1"/>
        <v>10.169999999999996</v>
      </c>
      <c r="E19" s="45">
        <f t="shared" si="0"/>
        <v>10.17</v>
      </c>
      <c r="F19" s="45">
        <f t="shared" si="2"/>
        <v>1.7000000000000004</v>
      </c>
      <c r="G19" s="49"/>
      <c r="H19" s="48">
        <v>27</v>
      </c>
      <c r="J19" s="48">
        <v>27</v>
      </c>
    </row>
    <row r="20" spans="3:10">
      <c r="C20" s="48">
        <v>19</v>
      </c>
      <c r="D20" s="45">
        <f t="shared" si="1"/>
        <v>10.179999999999996</v>
      </c>
      <c r="E20" s="45">
        <f t="shared" si="0"/>
        <v>10.18</v>
      </c>
      <c r="F20" s="45">
        <f t="shared" si="2"/>
        <v>1.8000000000000005</v>
      </c>
      <c r="G20" s="49"/>
      <c r="H20" s="48">
        <v>0</v>
      </c>
      <c r="J20" s="48">
        <v>0</v>
      </c>
    </row>
    <row r="21" spans="3:10">
      <c r="C21" s="48">
        <v>20</v>
      </c>
      <c r="D21" s="45">
        <f t="shared" si="1"/>
        <v>10.189999999999996</v>
      </c>
      <c r="E21" s="45">
        <f t="shared" si="0"/>
        <v>10.19</v>
      </c>
      <c r="F21" s="45">
        <f t="shared" si="2"/>
        <v>1.9000000000000006</v>
      </c>
      <c r="G21" s="49"/>
      <c r="H21" s="48">
        <v>27</v>
      </c>
      <c r="J21" s="48">
        <v>27</v>
      </c>
    </row>
    <row r="22" spans="3:10">
      <c r="C22" s="48">
        <v>21</v>
      </c>
      <c r="D22" s="45">
        <f t="shared" si="1"/>
        <v>10.199999999999996</v>
      </c>
      <c r="E22" s="45">
        <f t="shared" si="0"/>
        <v>10.199999999999999</v>
      </c>
      <c r="F22" s="45">
        <f t="shared" si="2"/>
        <v>2.0000000000000004</v>
      </c>
      <c r="G22" s="49"/>
      <c r="H22" s="48">
        <v>0</v>
      </c>
      <c r="J22" s="48">
        <v>0</v>
      </c>
    </row>
    <row r="23" spans="3:10">
      <c r="C23" s="48">
        <v>22</v>
      </c>
      <c r="D23" s="45">
        <f t="shared" si="1"/>
        <v>10.209999999999996</v>
      </c>
      <c r="E23" s="45">
        <f t="shared" si="0"/>
        <v>10.210000000000001</v>
      </c>
      <c r="F23" s="45">
        <f t="shared" si="2"/>
        <v>2.1000000000000005</v>
      </c>
      <c r="G23" s="49"/>
      <c r="H23" s="48">
        <v>90</v>
      </c>
      <c r="J23" s="48">
        <v>90</v>
      </c>
    </row>
    <row r="24" spans="3:10">
      <c r="C24" s="48">
        <v>23</v>
      </c>
      <c r="D24" s="45">
        <f t="shared" si="1"/>
        <v>10.219999999999995</v>
      </c>
      <c r="E24" s="45">
        <f t="shared" si="0"/>
        <v>10.220000000000001</v>
      </c>
      <c r="F24" s="45">
        <f t="shared" si="2"/>
        <v>2.2000000000000006</v>
      </c>
    </row>
    <row r="25" spans="3:10">
      <c r="C25" s="48">
        <v>24</v>
      </c>
      <c r="D25" s="45">
        <f t="shared" si="1"/>
        <v>10.229999999999995</v>
      </c>
      <c r="E25" s="45">
        <f t="shared" si="0"/>
        <v>10.23</v>
      </c>
      <c r="F25" s="45">
        <f t="shared" si="2"/>
        <v>2.3000000000000007</v>
      </c>
    </row>
    <row r="26" spans="3:10">
      <c r="C26" s="48">
        <v>25</v>
      </c>
      <c r="D26" s="45">
        <f t="shared" si="1"/>
        <v>10.239999999999995</v>
      </c>
      <c r="E26" s="45">
        <f t="shared" si="0"/>
        <v>10.24</v>
      </c>
      <c r="F26" s="45">
        <f t="shared" si="2"/>
        <v>2.4000000000000008</v>
      </c>
    </row>
    <row r="27" spans="3:10">
      <c r="C27" s="48">
        <v>26</v>
      </c>
      <c r="D27" s="45">
        <f t="shared" si="1"/>
        <v>10.249999999999995</v>
      </c>
      <c r="E27" s="45">
        <f t="shared" si="0"/>
        <v>10.25</v>
      </c>
      <c r="F27" s="45">
        <f t="shared" si="2"/>
        <v>2.5000000000000009</v>
      </c>
    </row>
    <row r="28" spans="3:10">
      <c r="C28" s="48">
        <v>27</v>
      </c>
      <c r="D28" s="45">
        <f t="shared" si="1"/>
        <v>10.259999999999994</v>
      </c>
      <c r="E28" s="45">
        <f t="shared" si="0"/>
        <v>10.26</v>
      </c>
      <c r="F28" s="45">
        <f t="shared" si="2"/>
        <v>2.600000000000001</v>
      </c>
    </row>
    <row r="29" spans="3:10">
      <c r="C29" s="48">
        <v>28</v>
      </c>
      <c r="D29" s="45">
        <f t="shared" si="1"/>
        <v>10.269999999999994</v>
      </c>
      <c r="E29" s="45">
        <f t="shared" si="0"/>
        <v>10.27</v>
      </c>
      <c r="F29" s="45">
        <f t="shared" si="2"/>
        <v>2.7000000000000011</v>
      </c>
    </row>
    <row r="30" spans="3:10">
      <c r="C30" s="48">
        <v>29</v>
      </c>
      <c r="D30" s="45">
        <f t="shared" si="1"/>
        <v>10.279999999999994</v>
      </c>
      <c r="E30" s="45">
        <f t="shared" si="0"/>
        <v>10.28</v>
      </c>
      <c r="F30" s="45">
        <f t="shared" si="2"/>
        <v>2.8000000000000012</v>
      </c>
    </row>
    <row r="31" spans="3:10">
      <c r="C31" s="48">
        <v>30</v>
      </c>
      <c r="D31" s="45">
        <f t="shared" si="1"/>
        <v>10.289999999999994</v>
      </c>
      <c r="E31" s="45">
        <f t="shared" si="0"/>
        <v>10.29</v>
      </c>
      <c r="F31" s="45">
        <f t="shared" si="2"/>
        <v>2.9000000000000012</v>
      </c>
    </row>
    <row r="32" spans="3:10">
      <c r="C32" s="48">
        <v>31</v>
      </c>
      <c r="D32" s="45">
        <f t="shared" si="1"/>
        <v>10.299999999999994</v>
      </c>
      <c r="E32" s="45">
        <f t="shared" si="0"/>
        <v>10.3</v>
      </c>
      <c r="F32" s="45">
        <f t="shared" si="2"/>
        <v>3.0000000000000013</v>
      </c>
    </row>
    <row r="33" spans="3:6">
      <c r="C33" s="48">
        <v>32</v>
      </c>
      <c r="D33" s="45">
        <f t="shared" si="1"/>
        <v>10.309999999999993</v>
      </c>
      <c r="E33" s="45">
        <f t="shared" si="0"/>
        <v>10.31</v>
      </c>
      <c r="F33" s="45">
        <f t="shared" si="2"/>
        <v>3.1000000000000014</v>
      </c>
    </row>
    <row r="34" spans="3:6">
      <c r="C34" s="48">
        <v>33</v>
      </c>
      <c r="D34" s="45">
        <f t="shared" si="1"/>
        <v>10.319999999999993</v>
      </c>
      <c r="E34" s="45">
        <f t="shared" si="0"/>
        <v>10.32</v>
      </c>
      <c r="F34" s="45">
        <f t="shared" si="2"/>
        <v>3.2000000000000015</v>
      </c>
    </row>
    <row r="35" spans="3:6">
      <c r="C35" s="48">
        <v>34</v>
      </c>
      <c r="D35" s="45">
        <f t="shared" si="1"/>
        <v>10.329999999999993</v>
      </c>
      <c r="E35" s="45">
        <f t="shared" si="0"/>
        <v>10.33</v>
      </c>
      <c r="F35" s="45">
        <f t="shared" si="2"/>
        <v>3.3000000000000016</v>
      </c>
    </row>
    <row r="36" spans="3:6">
      <c r="C36" s="48">
        <v>35</v>
      </c>
      <c r="D36" s="45">
        <f t="shared" si="1"/>
        <v>10.339999999999993</v>
      </c>
      <c r="E36" s="45">
        <f t="shared" si="0"/>
        <v>10.34</v>
      </c>
      <c r="F36" s="45">
        <f t="shared" si="2"/>
        <v>3.4000000000000017</v>
      </c>
    </row>
    <row r="37" spans="3:6">
      <c r="C37" s="48">
        <v>36</v>
      </c>
      <c r="D37" s="45">
        <f t="shared" si="1"/>
        <v>10.349999999999993</v>
      </c>
      <c r="E37" s="45">
        <f t="shared" si="0"/>
        <v>10.35</v>
      </c>
      <c r="F37" s="45">
        <f t="shared" si="2"/>
        <v>3.5000000000000018</v>
      </c>
    </row>
    <row r="38" spans="3:6">
      <c r="C38" s="48">
        <v>37</v>
      </c>
      <c r="D38" s="45">
        <f t="shared" si="1"/>
        <v>10.359999999999992</v>
      </c>
      <c r="E38" s="45">
        <f t="shared" si="0"/>
        <v>10.36</v>
      </c>
      <c r="F38" s="45">
        <f t="shared" si="2"/>
        <v>3.6000000000000019</v>
      </c>
    </row>
    <row r="39" spans="3:6">
      <c r="C39" s="48">
        <v>38</v>
      </c>
      <c r="D39" s="45">
        <f t="shared" si="1"/>
        <v>10.369999999999992</v>
      </c>
      <c r="E39" s="45">
        <f t="shared" si="0"/>
        <v>10.37</v>
      </c>
      <c r="F39" s="45">
        <f t="shared" si="2"/>
        <v>3.700000000000002</v>
      </c>
    </row>
    <row r="40" spans="3:6">
      <c r="C40" s="48">
        <v>39</v>
      </c>
      <c r="D40" s="45">
        <f t="shared" si="1"/>
        <v>10.379999999999992</v>
      </c>
      <c r="E40" s="45">
        <f t="shared" si="0"/>
        <v>10.38</v>
      </c>
      <c r="F40" s="45">
        <f t="shared" si="2"/>
        <v>3.800000000000002</v>
      </c>
    </row>
    <row r="41" spans="3:6">
      <c r="C41" s="48">
        <v>40</v>
      </c>
      <c r="D41" s="45">
        <f t="shared" si="1"/>
        <v>10.389999999999992</v>
      </c>
      <c r="E41" s="45">
        <f t="shared" si="0"/>
        <v>10.39</v>
      </c>
      <c r="F41" s="45">
        <f t="shared" si="2"/>
        <v>3.9000000000000021</v>
      </c>
    </row>
    <row r="42" spans="3:6">
      <c r="C42" s="48">
        <v>41</v>
      </c>
      <c r="D42" s="45">
        <f t="shared" si="1"/>
        <v>10.399999999999991</v>
      </c>
      <c r="E42" s="45">
        <f t="shared" si="0"/>
        <v>10.4</v>
      </c>
      <c r="F42" s="45">
        <f t="shared" si="2"/>
        <v>4.0000000000000018</v>
      </c>
    </row>
    <row r="43" spans="3:6">
      <c r="C43" s="48">
        <v>42</v>
      </c>
      <c r="D43" s="45">
        <f t="shared" si="1"/>
        <v>10.409999999999991</v>
      </c>
      <c r="E43" s="45">
        <f t="shared" si="0"/>
        <v>10.41</v>
      </c>
      <c r="F43" s="45">
        <f t="shared" si="2"/>
        <v>4.1000000000000014</v>
      </c>
    </row>
    <row r="44" spans="3:6">
      <c r="C44" s="48">
        <v>43</v>
      </c>
      <c r="D44" s="45">
        <f t="shared" si="1"/>
        <v>10.419999999999991</v>
      </c>
      <c r="E44" s="45">
        <f t="shared" si="0"/>
        <v>10.42</v>
      </c>
      <c r="F44" s="45">
        <f t="shared" si="2"/>
        <v>4.2000000000000011</v>
      </c>
    </row>
    <row r="45" spans="3:6">
      <c r="C45" s="48">
        <v>44</v>
      </c>
      <c r="D45" s="45">
        <f t="shared" si="1"/>
        <v>10.429999999999991</v>
      </c>
      <c r="E45" s="45">
        <f t="shared" si="0"/>
        <v>10.43</v>
      </c>
      <c r="F45" s="45">
        <f t="shared" si="2"/>
        <v>4.3000000000000007</v>
      </c>
    </row>
    <row r="46" spans="3:6">
      <c r="C46" s="48">
        <v>45</v>
      </c>
      <c r="D46" s="45">
        <f t="shared" si="1"/>
        <v>10.439999999999991</v>
      </c>
      <c r="E46" s="45">
        <f t="shared" si="0"/>
        <v>10.44</v>
      </c>
      <c r="F46" s="45">
        <f t="shared" si="2"/>
        <v>4.4000000000000004</v>
      </c>
    </row>
    <row r="47" spans="3:6">
      <c r="C47" s="48">
        <v>46</v>
      </c>
      <c r="D47" s="45">
        <f t="shared" si="1"/>
        <v>10.44999999999999</v>
      </c>
      <c r="E47" s="45">
        <f t="shared" si="0"/>
        <v>10.45</v>
      </c>
      <c r="F47" s="45">
        <f t="shared" si="2"/>
        <v>4.5</v>
      </c>
    </row>
    <row r="48" spans="3:6">
      <c r="C48" s="48">
        <v>47</v>
      </c>
      <c r="D48" s="45">
        <f t="shared" si="1"/>
        <v>10.45999999999999</v>
      </c>
      <c r="E48" s="45">
        <f t="shared" si="0"/>
        <v>10.46</v>
      </c>
      <c r="F48" s="45">
        <f t="shared" si="2"/>
        <v>4.5999999999999996</v>
      </c>
    </row>
    <row r="49" spans="3:10">
      <c r="C49" s="48">
        <v>48</v>
      </c>
      <c r="D49" s="45">
        <f t="shared" si="1"/>
        <v>10.46999999999999</v>
      </c>
      <c r="E49" s="45">
        <f t="shared" si="0"/>
        <v>10.47</v>
      </c>
      <c r="F49" s="45">
        <f t="shared" si="2"/>
        <v>4.6999999999999993</v>
      </c>
    </row>
    <row r="50" spans="3:10">
      <c r="C50" s="48">
        <v>49</v>
      </c>
      <c r="D50" s="45">
        <f t="shared" si="1"/>
        <v>10.47999999999999</v>
      </c>
      <c r="E50" s="45">
        <f t="shared" si="0"/>
        <v>10.48</v>
      </c>
      <c r="F50" s="45">
        <f t="shared" si="2"/>
        <v>4.7999999999999989</v>
      </c>
    </row>
    <row r="51" spans="3:10">
      <c r="C51" s="48">
        <v>50</v>
      </c>
      <c r="D51" s="45">
        <f t="shared" si="1"/>
        <v>10.48999999999999</v>
      </c>
      <c r="E51" s="45">
        <f t="shared" si="0"/>
        <v>10.49</v>
      </c>
      <c r="F51" s="45">
        <f t="shared" si="2"/>
        <v>4.8999999999999986</v>
      </c>
      <c r="I51" s="53"/>
      <c r="J51" s="53"/>
    </row>
    <row r="52" spans="3:10">
      <c r="C52" s="48">
        <v>51</v>
      </c>
      <c r="D52" s="45">
        <f t="shared" si="1"/>
        <v>10.499999999999989</v>
      </c>
      <c r="E52" s="45">
        <f t="shared" si="0"/>
        <v>10.5</v>
      </c>
      <c r="F52" s="45">
        <f t="shared" si="2"/>
        <v>4.9999999999999982</v>
      </c>
      <c r="I52" s="53"/>
      <c r="J52" s="53"/>
    </row>
    <row r="53" spans="3:10">
      <c r="C53" s="48">
        <v>52</v>
      </c>
      <c r="D53" s="45">
        <f t="shared" si="1"/>
        <v>10.509999999999989</v>
      </c>
      <c r="E53" s="45">
        <f t="shared" si="0"/>
        <v>10.51</v>
      </c>
      <c r="F53" s="45">
        <f t="shared" si="2"/>
        <v>5.0999999999999979</v>
      </c>
      <c r="I53" s="53"/>
      <c r="J53" s="53"/>
    </row>
    <row r="54" spans="3:10">
      <c r="C54" s="48">
        <v>53</v>
      </c>
      <c r="D54" s="45">
        <f t="shared" si="1"/>
        <v>10.519999999999989</v>
      </c>
      <c r="E54" s="45">
        <f t="shared" si="0"/>
        <v>10.52</v>
      </c>
      <c r="F54" s="45">
        <f t="shared" si="2"/>
        <v>5.1999999999999975</v>
      </c>
      <c r="I54" s="53"/>
      <c r="J54" s="53"/>
    </row>
    <row r="55" spans="3:10">
      <c r="C55" s="48">
        <v>54</v>
      </c>
      <c r="D55" s="45">
        <f t="shared" si="1"/>
        <v>10.529999999999989</v>
      </c>
      <c r="E55" s="45">
        <f t="shared" si="0"/>
        <v>10.53</v>
      </c>
      <c r="F55" s="45">
        <f t="shared" si="2"/>
        <v>5.2999999999999972</v>
      </c>
      <c r="I55" s="53"/>
      <c r="J55" s="53"/>
    </row>
    <row r="56" spans="3:10">
      <c r="C56" s="48">
        <v>55</v>
      </c>
      <c r="D56" s="45">
        <f t="shared" si="1"/>
        <v>10.539999999999988</v>
      </c>
      <c r="E56" s="45">
        <f t="shared" si="0"/>
        <v>10.54</v>
      </c>
      <c r="F56" s="45">
        <f t="shared" si="2"/>
        <v>5.3999999999999968</v>
      </c>
      <c r="I56" s="53"/>
      <c r="J56" s="53"/>
    </row>
    <row r="57" spans="3:10">
      <c r="C57" s="48">
        <v>56</v>
      </c>
      <c r="D57" s="45">
        <f t="shared" si="1"/>
        <v>10.549999999999988</v>
      </c>
      <c r="E57" s="45">
        <f t="shared" si="0"/>
        <v>10.55</v>
      </c>
      <c r="F57" s="45">
        <f t="shared" si="2"/>
        <v>5.4999999999999964</v>
      </c>
      <c r="I57" s="53"/>
      <c r="J57" s="53"/>
    </row>
    <row r="58" spans="3:10">
      <c r="C58" s="48">
        <v>57</v>
      </c>
      <c r="D58" s="45">
        <f t="shared" si="1"/>
        <v>10.559999999999988</v>
      </c>
      <c r="E58" s="45">
        <f t="shared" si="0"/>
        <v>10.56</v>
      </c>
      <c r="F58" s="45">
        <f t="shared" si="2"/>
        <v>5.5999999999999961</v>
      </c>
      <c r="I58" s="53"/>
      <c r="J58" s="53"/>
    </row>
    <row r="59" spans="3:10">
      <c r="C59" s="48">
        <v>58</v>
      </c>
      <c r="D59" s="45">
        <f t="shared" si="1"/>
        <v>10.569999999999988</v>
      </c>
      <c r="E59" s="45">
        <f t="shared" si="0"/>
        <v>10.57</v>
      </c>
      <c r="F59" s="45">
        <f t="shared" si="2"/>
        <v>5.6999999999999957</v>
      </c>
      <c r="I59" s="53"/>
      <c r="J59" s="53"/>
    </row>
    <row r="60" spans="3:10">
      <c r="C60" s="48">
        <v>59</v>
      </c>
      <c r="D60" s="45">
        <f t="shared" si="1"/>
        <v>10.579999999999988</v>
      </c>
      <c r="E60" s="45">
        <f t="shared" si="0"/>
        <v>10.58</v>
      </c>
      <c r="F60" s="45">
        <f t="shared" si="2"/>
        <v>5.7999999999999954</v>
      </c>
      <c r="I60" s="53"/>
      <c r="J60" s="53"/>
    </row>
    <row r="61" spans="3:10">
      <c r="C61" s="48">
        <v>60</v>
      </c>
      <c r="D61" s="45">
        <f t="shared" si="1"/>
        <v>10.589999999999987</v>
      </c>
      <c r="E61" s="45">
        <f t="shared" si="0"/>
        <v>10.59</v>
      </c>
      <c r="F61" s="45">
        <f t="shared" si="2"/>
        <v>5.899999999999995</v>
      </c>
      <c r="I61" s="53"/>
      <c r="J61" s="53"/>
    </row>
    <row r="62" spans="3:10">
      <c r="C62" s="48">
        <v>61</v>
      </c>
      <c r="D62" s="45">
        <f t="shared" si="1"/>
        <v>10.599999999999987</v>
      </c>
      <c r="E62" s="45">
        <f t="shared" si="0"/>
        <v>10.6</v>
      </c>
      <c r="F62" s="45">
        <f t="shared" si="2"/>
        <v>5.9999999999999947</v>
      </c>
      <c r="I62" s="53"/>
      <c r="J62" s="53"/>
    </row>
    <row r="63" spans="3:10">
      <c r="C63" s="48">
        <v>62</v>
      </c>
      <c r="D63" s="45">
        <f t="shared" si="1"/>
        <v>10.609999999999987</v>
      </c>
      <c r="E63" s="45">
        <f t="shared" si="0"/>
        <v>10.61</v>
      </c>
      <c r="F63" s="45">
        <f t="shared" si="2"/>
        <v>6.0999999999999943</v>
      </c>
      <c r="I63" s="53"/>
      <c r="J63" s="53"/>
    </row>
    <row r="64" spans="3:10">
      <c r="C64" s="48">
        <v>63</v>
      </c>
      <c r="D64" s="45">
        <f t="shared" si="1"/>
        <v>10.619999999999987</v>
      </c>
      <c r="E64" s="45">
        <f t="shared" si="0"/>
        <v>10.62</v>
      </c>
      <c r="F64" s="45">
        <f t="shared" si="2"/>
        <v>6.199999999999994</v>
      </c>
      <c r="I64" s="53"/>
      <c r="J64" s="53"/>
    </row>
    <row r="65" spans="3:10">
      <c r="C65" s="48">
        <v>64</v>
      </c>
      <c r="D65" s="45">
        <f t="shared" si="1"/>
        <v>10.629999999999987</v>
      </c>
      <c r="E65" s="45">
        <f t="shared" si="0"/>
        <v>10.63</v>
      </c>
      <c r="F65" s="45">
        <f t="shared" si="2"/>
        <v>6.2999999999999936</v>
      </c>
      <c r="I65" s="53"/>
      <c r="J65" s="53"/>
    </row>
    <row r="66" spans="3:10">
      <c r="C66" s="48">
        <v>65</v>
      </c>
      <c r="D66" s="45">
        <f t="shared" si="1"/>
        <v>10.639999999999986</v>
      </c>
      <c r="E66" s="45">
        <f t="shared" si="0"/>
        <v>10.64</v>
      </c>
      <c r="F66" s="45">
        <f t="shared" si="2"/>
        <v>6.3999999999999932</v>
      </c>
      <c r="I66" s="53"/>
      <c r="J66" s="53"/>
    </row>
    <row r="67" spans="3:10">
      <c r="C67" s="48">
        <v>66</v>
      </c>
      <c r="D67" s="45">
        <f t="shared" si="1"/>
        <v>10.649999999999986</v>
      </c>
      <c r="E67" s="45">
        <f t="shared" ref="E67:E130" si="3">ROUND(D67,2)</f>
        <v>10.65</v>
      </c>
      <c r="F67" s="45">
        <f t="shared" si="2"/>
        <v>6.4999999999999929</v>
      </c>
      <c r="I67" s="53"/>
      <c r="J67" s="53"/>
    </row>
    <row r="68" spans="3:10">
      <c r="C68" s="48">
        <v>67</v>
      </c>
      <c r="D68" s="45">
        <f t="shared" ref="D68:D131" si="4">D67+$D$1</f>
        <v>10.659999999999986</v>
      </c>
      <c r="E68" s="45">
        <f t="shared" si="3"/>
        <v>10.66</v>
      </c>
      <c r="F68" s="45">
        <f t="shared" ref="F68:F131" si="5">F67+$F$1</f>
        <v>6.5999999999999925</v>
      </c>
      <c r="I68" s="53"/>
      <c r="J68" s="53"/>
    </row>
    <row r="69" spans="3:10">
      <c r="C69" s="48">
        <v>68</v>
      </c>
      <c r="D69" s="45">
        <f t="shared" si="4"/>
        <v>10.669999999999986</v>
      </c>
      <c r="E69" s="45">
        <f t="shared" si="3"/>
        <v>10.67</v>
      </c>
      <c r="F69" s="45">
        <f t="shared" si="5"/>
        <v>6.6999999999999922</v>
      </c>
      <c r="I69" s="53"/>
      <c r="J69" s="53"/>
    </row>
    <row r="70" spans="3:10">
      <c r="C70" s="48">
        <v>69</v>
      </c>
      <c r="D70" s="45">
        <f t="shared" si="4"/>
        <v>10.679999999999986</v>
      </c>
      <c r="E70" s="45">
        <f t="shared" si="3"/>
        <v>10.68</v>
      </c>
      <c r="F70" s="45">
        <f t="shared" si="5"/>
        <v>6.7999999999999918</v>
      </c>
      <c r="I70" s="53"/>
      <c r="J70" s="53"/>
    </row>
    <row r="71" spans="3:10">
      <c r="C71" s="48">
        <v>70</v>
      </c>
      <c r="D71" s="45">
        <f t="shared" si="4"/>
        <v>10.689999999999985</v>
      </c>
      <c r="E71" s="45">
        <f t="shared" si="3"/>
        <v>10.69</v>
      </c>
      <c r="F71" s="45">
        <f t="shared" si="5"/>
        <v>6.8999999999999915</v>
      </c>
      <c r="I71" s="53"/>
      <c r="J71" s="53"/>
    </row>
    <row r="72" spans="3:10">
      <c r="C72" s="48">
        <v>71</v>
      </c>
      <c r="D72" s="45">
        <f t="shared" si="4"/>
        <v>10.699999999999985</v>
      </c>
      <c r="E72" s="45">
        <f t="shared" si="3"/>
        <v>10.7</v>
      </c>
      <c r="F72" s="45">
        <f t="shared" si="5"/>
        <v>6.9999999999999911</v>
      </c>
      <c r="I72" s="53"/>
      <c r="J72" s="53"/>
    </row>
    <row r="73" spans="3:10">
      <c r="C73" s="48">
        <v>72</v>
      </c>
      <c r="D73" s="45">
        <f t="shared" si="4"/>
        <v>10.709999999999985</v>
      </c>
      <c r="E73" s="45">
        <f t="shared" si="3"/>
        <v>10.71</v>
      </c>
      <c r="F73" s="45">
        <f t="shared" si="5"/>
        <v>7.0999999999999908</v>
      </c>
      <c r="I73" s="53"/>
      <c r="J73" s="53"/>
    </row>
    <row r="74" spans="3:10">
      <c r="C74" s="48">
        <v>73</v>
      </c>
      <c r="D74" s="45">
        <f t="shared" si="4"/>
        <v>10.719999999999985</v>
      </c>
      <c r="E74" s="45">
        <f t="shared" si="3"/>
        <v>10.72</v>
      </c>
      <c r="F74" s="45">
        <f t="shared" si="5"/>
        <v>7.1999999999999904</v>
      </c>
      <c r="I74" s="53"/>
      <c r="J74" s="53"/>
    </row>
    <row r="75" spans="3:10">
      <c r="C75" s="48">
        <v>74</v>
      </c>
      <c r="D75" s="45">
        <f t="shared" si="4"/>
        <v>10.729999999999984</v>
      </c>
      <c r="E75" s="45">
        <f t="shared" si="3"/>
        <v>10.73</v>
      </c>
      <c r="F75" s="45">
        <f t="shared" si="5"/>
        <v>7.2999999999999901</v>
      </c>
      <c r="I75" s="53"/>
      <c r="J75" s="53"/>
    </row>
    <row r="76" spans="3:10">
      <c r="C76" s="48">
        <v>75</v>
      </c>
      <c r="D76" s="45">
        <f t="shared" si="4"/>
        <v>10.739999999999984</v>
      </c>
      <c r="E76" s="45">
        <f t="shared" si="3"/>
        <v>10.74</v>
      </c>
      <c r="F76" s="45">
        <f t="shared" si="5"/>
        <v>7.3999999999999897</v>
      </c>
      <c r="I76" s="53"/>
      <c r="J76" s="53"/>
    </row>
    <row r="77" spans="3:10">
      <c r="C77" s="48">
        <v>76</v>
      </c>
      <c r="D77" s="45">
        <f t="shared" si="4"/>
        <v>10.749999999999984</v>
      </c>
      <c r="E77" s="45">
        <f t="shared" si="3"/>
        <v>10.75</v>
      </c>
      <c r="F77" s="45">
        <f t="shared" si="5"/>
        <v>7.4999999999999893</v>
      </c>
      <c r="I77" s="53"/>
      <c r="J77" s="53"/>
    </row>
    <row r="78" spans="3:10">
      <c r="C78" s="48">
        <v>77</v>
      </c>
      <c r="D78" s="45">
        <f t="shared" si="4"/>
        <v>10.759999999999984</v>
      </c>
      <c r="E78" s="45">
        <f t="shared" si="3"/>
        <v>10.76</v>
      </c>
      <c r="F78" s="45">
        <f t="shared" si="5"/>
        <v>7.599999999999989</v>
      </c>
      <c r="I78" s="53"/>
      <c r="J78" s="53"/>
    </row>
    <row r="79" spans="3:10">
      <c r="C79" s="48">
        <v>78</v>
      </c>
      <c r="D79" s="45">
        <f t="shared" si="4"/>
        <v>10.769999999999984</v>
      </c>
      <c r="E79" s="45">
        <f t="shared" si="3"/>
        <v>10.77</v>
      </c>
      <c r="F79" s="45">
        <f t="shared" si="5"/>
        <v>7.6999999999999886</v>
      </c>
      <c r="I79" s="53"/>
      <c r="J79" s="53"/>
    </row>
    <row r="80" spans="3:10">
      <c r="C80" s="48">
        <v>79</v>
      </c>
      <c r="D80" s="45">
        <f t="shared" si="4"/>
        <v>10.779999999999983</v>
      </c>
      <c r="E80" s="45">
        <f t="shared" si="3"/>
        <v>10.78</v>
      </c>
      <c r="F80" s="45">
        <f t="shared" si="5"/>
        <v>7.7999999999999883</v>
      </c>
      <c r="I80" s="53"/>
      <c r="J80" s="53"/>
    </row>
    <row r="81" spans="3:10">
      <c r="C81" s="48">
        <v>80</v>
      </c>
      <c r="D81" s="45">
        <f t="shared" si="4"/>
        <v>10.789999999999983</v>
      </c>
      <c r="E81" s="45">
        <f t="shared" si="3"/>
        <v>10.79</v>
      </c>
      <c r="F81" s="45">
        <f t="shared" si="5"/>
        <v>7.8999999999999879</v>
      </c>
      <c r="I81" s="53"/>
      <c r="J81" s="53"/>
    </row>
    <row r="82" spans="3:10">
      <c r="C82" s="48">
        <v>81</v>
      </c>
      <c r="D82" s="45">
        <f t="shared" si="4"/>
        <v>10.799999999999983</v>
      </c>
      <c r="E82" s="45">
        <f t="shared" si="3"/>
        <v>10.8</v>
      </c>
      <c r="F82" s="45">
        <f t="shared" si="5"/>
        <v>7.9999999999999876</v>
      </c>
      <c r="I82" s="53"/>
      <c r="J82" s="53"/>
    </row>
    <row r="83" spans="3:10">
      <c r="C83" s="48">
        <v>82</v>
      </c>
      <c r="D83" s="45">
        <f t="shared" si="4"/>
        <v>10.809999999999983</v>
      </c>
      <c r="E83" s="45">
        <f t="shared" si="3"/>
        <v>10.81</v>
      </c>
      <c r="F83" s="45">
        <f t="shared" si="5"/>
        <v>8.0999999999999872</v>
      </c>
      <c r="I83" s="53"/>
      <c r="J83" s="53"/>
    </row>
    <row r="84" spans="3:10">
      <c r="C84" s="48">
        <v>83</v>
      </c>
      <c r="D84" s="45">
        <f t="shared" si="4"/>
        <v>10.819999999999983</v>
      </c>
      <c r="E84" s="45">
        <f t="shared" si="3"/>
        <v>10.82</v>
      </c>
      <c r="F84" s="45">
        <f t="shared" si="5"/>
        <v>8.1999999999999869</v>
      </c>
      <c r="I84" s="53"/>
      <c r="J84" s="53"/>
    </row>
    <row r="85" spans="3:10">
      <c r="C85" s="48">
        <v>84</v>
      </c>
      <c r="D85" s="45">
        <f t="shared" si="4"/>
        <v>10.829999999999982</v>
      </c>
      <c r="E85" s="45">
        <f t="shared" si="3"/>
        <v>10.83</v>
      </c>
      <c r="F85" s="45">
        <f t="shared" si="5"/>
        <v>8.2999999999999865</v>
      </c>
      <c r="I85" s="53"/>
      <c r="J85" s="53"/>
    </row>
    <row r="86" spans="3:10">
      <c r="C86" s="48">
        <v>85</v>
      </c>
      <c r="D86" s="45">
        <f t="shared" si="4"/>
        <v>10.839999999999982</v>
      </c>
      <c r="E86" s="45">
        <f t="shared" si="3"/>
        <v>10.84</v>
      </c>
      <c r="F86" s="45">
        <f t="shared" si="5"/>
        <v>8.3999999999999861</v>
      </c>
      <c r="I86" s="53"/>
      <c r="J86" s="53"/>
    </row>
    <row r="87" spans="3:10">
      <c r="C87" s="48">
        <v>86</v>
      </c>
      <c r="D87" s="45">
        <f t="shared" si="4"/>
        <v>10.849999999999982</v>
      </c>
      <c r="E87" s="45">
        <f t="shared" si="3"/>
        <v>10.85</v>
      </c>
      <c r="F87" s="45">
        <f t="shared" si="5"/>
        <v>8.4999999999999858</v>
      </c>
      <c r="I87" s="53"/>
      <c r="J87" s="53"/>
    </row>
    <row r="88" spans="3:10">
      <c r="C88" s="48">
        <v>87</v>
      </c>
      <c r="D88" s="45">
        <f t="shared" si="4"/>
        <v>10.859999999999982</v>
      </c>
      <c r="E88" s="45">
        <f t="shared" si="3"/>
        <v>10.86</v>
      </c>
      <c r="F88" s="45">
        <f t="shared" si="5"/>
        <v>8.5999999999999854</v>
      </c>
      <c r="I88" s="53"/>
      <c r="J88" s="53"/>
    </row>
    <row r="89" spans="3:10">
      <c r="C89" s="48">
        <v>88</v>
      </c>
      <c r="D89" s="45">
        <f t="shared" si="4"/>
        <v>10.869999999999981</v>
      </c>
      <c r="E89" s="45">
        <f t="shared" si="3"/>
        <v>10.87</v>
      </c>
      <c r="F89" s="45">
        <f t="shared" si="5"/>
        <v>8.6999999999999851</v>
      </c>
      <c r="I89" s="53"/>
      <c r="J89" s="53"/>
    </row>
    <row r="90" spans="3:10">
      <c r="C90" s="48">
        <v>89</v>
      </c>
      <c r="D90" s="45">
        <f t="shared" si="4"/>
        <v>10.879999999999981</v>
      </c>
      <c r="E90" s="45">
        <f t="shared" si="3"/>
        <v>10.88</v>
      </c>
      <c r="F90" s="45">
        <f t="shared" si="5"/>
        <v>8.7999999999999847</v>
      </c>
      <c r="I90" s="53"/>
      <c r="J90" s="53"/>
    </row>
    <row r="91" spans="3:10">
      <c r="C91" s="48">
        <v>90</v>
      </c>
      <c r="D91" s="45">
        <f t="shared" si="4"/>
        <v>10.889999999999981</v>
      </c>
      <c r="E91" s="45">
        <f t="shared" si="3"/>
        <v>10.89</v>
      </c>
      <c r="F91" s="45">
        <f t="shared" si="5"/>
        <v>8.8999999999999844</v>
      </c>
      <c r="I91" s="53"/>
      <c r="J91" s="53"/>
    </row>
    <row r="92" spans="3:10">
      <c r="C92" s="48">
        <v>91</v>
      </c>
      <c r="D92" s="45">
        <f t="shared" si="4"/>
        <v>10.899999999999981</v>
      </c>
      <c r="E92" s="45">
        <f t="shared" si="3"/>
        <v>10.9</v>
      </c>
      <c r="F92" s="45">
        <f t="shared" si="5"/>
        <v>8.999999999999984</v>
      </c>
      <c r="I92" s="53"/>
      <c r="J92" s="53"/>
    </row>
    <row r="93" spans="3:10">
      <c r="C93" s="48">
        <v>92</v>
      </c>
      <c r="D93" s="45">
        <f t="shared" si="4"/>
        <v>10.909999999999981</v>
      </c>
      <c r="E93" s="45">
        <f t="shared" si="3"/>
        <v>10.91</v>
      </c>
      <c r="F93" s="45">
        <f t="shared" si="5"/>
        <v>9.0999999999999837</v>
      </c>
      <c r="I93" s="53"/>
      <c r="J93" s="53"/>
    </row>
    <row r="94" spans="3:10">
      <c r="C94" s="48">
        <v>93</v>
      </c>
      <c r="D94" s="45">
        <f t="shared" si="4"/>
        <v>10.91999999999998</v>
      </c>
      <c r="E94" s="45">
        <f t="shared" si="3"/>
        <v>10.92</v>
      </c>
      <c r="F94" s="45">
        <f t="shared" si="5"/>
        <v>9.1999999999999833</v>
      </c>
      <c r="I94" s="53"/>
      <c r="J94" s="53"/>
    </row>
    <row r="95" spans="3:10">
      <c r="C95" s="48">
        <v>94</v>
      </c>
      <c r="D95" s="45">
        <f t="shared" si="4"/>
        <v>10.92999999999998</v>
      </c>
      <c r="E95" s="45">
        <f t="shared" si="3"/>
        <v>10.93</v>
      </c>
      <c r="F95" s="45">
        <f t="shared" si="5"/>
        <v>9.2999999999999829</v>
      </c>
      <c r="I95" s="53"/>
      <c r="J95" s="53"/>
    </row>
    <row r="96" spans="3:10">
      <c r="C96" s="48">
        <v>95</v>
      </c>
      <c r="D96" s="45">
        <f t="shared" si="4"/>
        <v>10.93999999999998</v>
      </c>
      <c r="E96" s="45">
        <f t="shared" si="3"/>
        <v>10.94</v>
      </c>
      <c r="F96" s="45">
        <f t="shared" si="5"/>
        <v>9.3999999999999826</v>
      </c>
      <c r="I96" s="53"/>
      <c r="J96" s="53"/>
    </row>
    <row r="97" spans="3:10">
      <c r="C97" s="48">
        <v>96</v>
      </c>
      <c r="D97" s="45">
        <f t="shared" si="4"/>
        <v>10.94999999999998</v>
      </c>
      <c r="E97" s="45">
        <f t="shared" si="3"/>
        <v>10.95</v>
      </c>
      <c r="F97" s="45">
        <f t="shared" si="5"/>
        <v>9.4999999999999822</v>
      </c>
      <c r="I97" s="53"/>
      <c r="J97" s="53"/>
    </row>
    <row r="98" spans="3:10">
      <c r="C98" s="48">
        <v>97</v>
      </c>
      <c r="D98" s="45">
        <f t="shared" si="4"/>
        <v>10.95999999999998</v>
      </c>
      <c r="E98" s="45">
        <f t="shared" si="3"/>
        <v>10.96</v>
      </c>
      <c r="F98" s="45">
        <f t="shared" si="5"/>
        <v>9.5999999999999819</v>
      </c>
      <c r="I98" s="53"/>
      <c r="J98" s="53"/>
    </row>
    <row r="99" spans="3:10">
      <c r="C99" s="48">
        <v>98</v>
      </c>
      <c r="D99" s="45">
        <f t="shared" si="4"/>
        <v>10.969999999999979</v>
      </c>
      <c r="E99" s="45">
        <f t="shared" si="3"/>
        <v>10.97</v>
      </c>
      <c r="F99" s="45">
        <f t="shared" si="5"/>
        <v>9.6999999999999815</v>
      </c>
      <c r="I99" s="53"/>
      <c r="J99" s="53"/>
    </row>
    <row r="100" spans="3:10">
      <c r="C100" s="48">
        <v>99</v>
      </c>
      <c r="D100" s="45">
        <f t="shared" si="4"/>
        <v>10.979999999999979</v>
      </c>
      <c r="E100" s="45">
        <f t="shared" si="3"/>
        <v>10.98</v>
      </c>
      <c r="F100" s="45">
        <f t="shared" si="5"/>
        <v>9.7999999999999812</v>
      </c>
      <c r="I100" s="53"/>
      <c r="J100" s="53"/>
    </row>
    <row r="101" spans="3:10">
      <c r="C101" s="48">
        <v>100</v>
      </c>
      <c r="D101" s="45">
        <f t="shared" si="4"/>
        <v>10.989999999999979</v>
      </c>
      <c r="E101" s="45">
        <f t="shared" si="3"/>
        <v>10.99</v>
      </c>
      <c r="F101" s="45">
        <f t="shared" si="5"/>
        <v>9.8999999999999808</v>
      </c>
      <c r="I101" s="53"/>
      <c r="J101" s="53"/>
    </row>
    <row r="102" spans="3:10">
      <c r="C102" s="48">
        <v>101</v>
      </c>
      <c r="D102" s="45">
        <f t="shared" si="4"/>
        <v>10.999999999999979</v>
      </c>
      <c r="E102" s="45">
        <f t="shared" si="3"/>
        <v>11</v>
      </c>
      <c r="F102" s="45">
        <f t="shared" si="5"/>
        <v>9.9999999999999805</v>
      </c>
      <c r="I102" s="53"/>
      <c r="J102" s="53"/>
    </row>
    <row r="103" spans="3:10">
      <c r="C103" s="48">
        <v>102</v>
      </c>
      <c r="D103" s="45">
        <f t="shared" si="4"/>
        <v>11.009999999999978</v>
      </c>
      <c r="E103" s="45">
        <f t="shared" si="3"/>
        <v>11.01</v>
      </c>
      <c r="F103" s="45">
        <f t="shared" si="5"/>
        <v>10.09999999999998</v>
      </c>
      <c r="I103" s="53"/>
      <c r="J103" s="53"/>
    </row>
    <row r="104" spans="3:10">
      <c r="C104" s="48">
        <v>103</v>
      </c>
      <c r="D104" s="45">
        <f t="shared" si="4"/>
        <v>11.019999999999978</v>
      </c>
      <c r="E104" s="45">
        <f t="shared" si="3"/>
        <v>11.02</v>
      </c>
      <c r="F104" s="45">
        <f t="shared" si="5"/>
        <v>10.19999999999998</v>
      </c>
      <c r="I104" s="53"/>
      <c r="J104" s="53"/>
    </row>
    <row r="105" spans="3:10">
      <c r="C105" s="48">
        <v>104</v>
      </c>
      <c r="D105" s="45">
        <f t="shared" si="4"/>
        <v>11.029999999999978</v>
      </c>
      <c r="E105" s="45">
        <f t="shared" si="3"/>
        <v>11.03</v>
      </c>
      <c r="F105" s="45">
        <f t="shared" si="5"/>
        <v>10.299999999999979</v>
      </c>
      <c r="I105" s="53"/>
      <c r="J105" s="53"/>
    </row>
    <row r="106" spans="3:10">
      <c r="C106" s="48">
        <v>105</v>
      </c>
      <c r="D106" s="45">
        <f t="shared" si="4"/>
        <v>11.039999999999978</v>
      </c>
      <c r="E106" s="45">
        <f t="shared" si="3"/>
        <v>11.04</v>
      </c>
      <c r="F106" s="45">
        <f t="shared" si="5"/>
        <v>10.399999999999979</v>
      </c>
      <c r="I106" s="53"/>
      <c r="J106" s="53"/>
    </row>
    <row r="107" spans="3:10">
      <c r="C107" s="48">
        <v>106</v>
      </c>
      <c r="D107" s="45">
        <f t="shared" si="4"/>
        <v>11.049999999999978</v>
      </c>
      <c r="E107" s="45">
        <f t="shared" si="3"/>
        <v>11.05</v>
      </c>
      <c r="F107" s="45">
        <f t="shared" si="5"/>
        <v>10.499999999999979</v>
      </c>
      <c r="I107" s="53"/>
      <c r="J107" s="53"/>
    </row>
    <row r="108" spans="3:10">
      <c r="C108" s="48">
        <v>107</v>
      </c>
      <c r="D108" s="45">
        <f t="shared" si="4"/>
        <v>11.059999999999977</v>
      </c>
      <c r="E108" s="45">
        <f t="shared" si="3"/>
        <v>11.06</v>
      </c>
      <c r="F108" s="45">
        <f t="shared" si="5"/>
        <v>10.599999999999978</v>
      </c>
      <c r="I108" s="53"/>
      <c r="J108" s="53"/>
    </row>
    <row r="109" spans="3:10">
      <c r="C109" s="48">
        <v>108</v>
      </c>
      <c r="D109" s="45">
        <f t="shared" si="4"/>
        <v>11.069999999999977</v>
      </c>
      <c r="E109" s="45">
        <f t="shared" si="3"/>
        <v>11.07</v>
      </c>
      <c r="F109" s="45">
        <f t="shared" si="5"/>
        <v>10.699999999999978</v>
      </c>
      <c r="I109" s="53"/>
      <c r="J109" s="53"/>
    </row>
    <row r="110" spans="3:10">
      <c r="C110" s="48">
        <v>109</v>
      </c>
      <c r="D110" s="45">
        <f t="shared" si="4"/>
        <v>11.079999999999977</v>
      </c>
      <c r="E110" s="45">
        <f t="shared" si="3"/>
        <v>11.08</v>
      </c>
      <c r="F110" s="45">
        <f t="shared" si="5"/>
        <v>10.799999999999978</v>
      </c>
      <c r="I110" s="53"/>
      <c r="J110" s="53"/>
    </row>
    <row r="111" spans="3:10">
      <c r="C111" s="48">
        <v>110</v>
      </c>
      <c r="D111" s="45">
        <f t="shared" si="4"/>
        <v>11.089999999999977</v>
      </c>
      <c r="E111" s="45">
        <f t="shared" si="3"/>
        <v>11.09</v>
      </c>
      <c r="F111" s="45">
        <f t="shared" si="5"/>
        <v>10.899999999999977</v>
      </c>
      <c r="I111" s="53"/>
      <c r="J111" s="53"/>
    </row>
    <row r="112" spans="3:10">
      <c r="C112" s="48">
        <v>111</v>
      </c>
      <c r="D112" s="45">
        <f t="shared" si="4"/>
        <v>11.099999999999977</v>
      </c>
      <c r="E112" s="45">
        <f t="shared" si="3"/>
        <v>11.1</v>
      </c>
      <c r="F112" s="45">
        <f t="shared" si="5"/>
        <v>10.999999999999977</v>
      </c>
      <c r="I112" s="53"/>
      <c r="J112" s="53"/>
    </row>
    <row r="113" spans="3:10">
      <c r="C113" s="48">
        <v>112</v>
      </c>
      <c r="D113" s="45">
        <f t="shared" si="4"/>
        <v>11.109999999999976</v>
      </c>
      <c r="E113" s="45">
        <f t="shared" si="3"/>
        <v>11.11</v>
      </c>
      <c r="F113" s="45">
        <f t="shared" si="5"/>
        <v>11.099999999999977</v>
      </c>
      <c r="I113" s="53"/>
      <c r="J113" s="53"/>
    </row>
    <row r="114" spans="3:10">
      <c r="C114" s="48">
        <v>113</v>
      </c>
      <c r="D114" s="45">
        <f t="shared" si="4"/>
        <v>11.119999999999976</v>
      </c>
      <c r="E114" s="45">
        <f t="shared" si="3"/>
        <v>11.12</v>
      </c>
      <c r="F114" s="45">
        <f t="shared" si="5"/>
        <v>11.199999999999976</v>
      </c>
      <c r="I114" s="53"/>
      <c r="J114" s="53"/>
    </row>
    <row r="115" spans="3:10">
      <c r="C115" s="48">
        <v>114</v>
      </c>
      <c r="D115" s="45">
        <f t="shared" si="4"/>
        <v>11.129999999999976</v>
      </c>
      <c r="E115" s="45">
        <f t="shared" si="3"/>
        <v>11.13</v>
      </c>
      <c r="F115" s="45">
        <f t="shared" si="5"/>
        <v>11.299999999999976</v>
      </c>
      <c r="I115" s="53"/>
      <c r="J115" s="53"/>
    </row>
    <row r="116" spans="3:10">
      <c r="C116" s="48">
        <v>115</v>
      </c>
      <c r="D116" s="45">
        <f t="shared" si="4"/>
        <v>11.139999999999976</v>
      </c>
      <c r="E116" s="45">
        <f t="shared" si="3"/>
        <v>11.14</v>
      </c>
      <c r="F116" s="45">
        <f t="shared" si="5"/>
        <v>11.399999999999975</v>
      </c>
      <c r="I116" s="53"/>
      <c r="J116" s="53"/>
    </row>
    <row r="117" spans="3:10">
      <c r="C117" s="48">
        <v>116</v>
      </c>
      <c r="D117" s="45">
        <f t="shared" si="4"/>
        <v>11.149999999999975</v>
      </c>
      <c r="E117" s="45">
        <f t="shared" si="3"/>
        <v>11.15</v>
      </c>
      <c r="F117" s="45">
        <f t="shared" si="5"/>
        <v>11.499999999999975</v>
      </c>
      <c r="I117" s="53"/>
      <c r="J117" s="53"/>
    </row>
    <row r="118" spans="3:10">
      <c r="C118" s="48">
        <v>117</v>
      </c>
      <c r="D118" s="45">
        <f t="shared" si="4"/>
        <v>11.159999999999975</v>
      </c>
      <c r="E118" s="45">
        <f t="shared" si="3"/>
        <v>11.16</v>
      </c>
      <c r="F118" s="45">
        <f t="shared" si="5"/>
        <v>11.599999999999975</v>
      </c>
      <c r="I118" s="53"/>
      <c r="J118" s="53"/>
    </row>
    <row r="119" spans="3:10">
      <c r="C119" s="48">
        <v>118</v>
      </c>
      <c r="D119" s="45">
        <f t="shared" si="4"/>
        <v>11.169999999999975</v>
      </c>
      <c r="E119" s="45">
        <f t="shared" si="3"/>
        <v>11.17</v>
      </c>
      <c r="F119" s="45">
        <f t="shared" si="5"/>
        <v>11.699999999999974</v>
      </c>
      <c r="I119" s="53"/>
      <c r="J119" s="53"/>
    </row>
    <row r="120" spans="3:10">
      <c r="C120" s="48">
        <v>119</v>
      </c>
      <c r="D120" s="45">
        <f t="shared" si="4"/>
        <v>11.179999999999975</v>
      </c>
      <c r="E120" s="45">
        <f t="shared" si="3"/>
        <v>11.18</v>
      </c>
      <c r="F120" s="45">
        <f t="shared" si="5"/>
        <v>11.799999999999974</v>
      </c>
      <c r="I120" s="53"/>
      <c r="J120" s="53"/>
    </row>
    <row r="121" spans="3:10">
      <c r="C121" s="48">
        <v>120</v>
      </c>
      <c r="D121" s="45">
        <f t="shared" si="4"/>
        <v>11.189999999999975</v>
      </c>
      <c r="E121" s="45">
        <f t="shared" si="3"/>
        <v>11.19</v>
      </c>
      <c r="F121" s="45">
        <f t="shared" si="5"/>
        <v>11.899999999999974</v>
      </c>
      <c r="I121" s="53"/>
      <c r="J121" s="53"/>
    </row>
    <row r="122" spans="3:10">
      <c r="C122" s="48">
        <v>121</v>
      </c>
      <c r="D122" s="45">
        <f t="shared" si="4"/>
        <v>11.199999999999974</v>
      </c>
      <c r="E122" s="45">
        <f t="shared" si="3"/>
        <v>11.2</v>
      </c>
      <c r="F122" s="45">
        <f t="shared" si="5"/>
        <v>11.999999999999973</v>
      </c>
      <c r="I122" s="53"/>
      <c r="J122" s="53"/>
    </row>
    <row r="123" spans="3:10">
      <c r="C123" s="48">
        <v>122</v>
      </c>
      <c r="D123" s="45">
        <f t="shared" si="4"/>
        <v>11.209999999999974</v>
      </c>
      <c r="E123" s="45">
        <f t="shared" si="3"/>
        <v>11.21</v>
      </c>
      <c r="F123" s="45">
        <f t="shared" si="5"/>
        <v>12.099999999999973</v>
      </c>
      <c r="I123" s="53"/>
      <c r="J123" s="53"/>
    </row>
    <row r="124" spans="3:10">
      <c r="C124" s="48">
        <v>123</v>
      </c>
      <c r="D124" s="45">
        <f t="shared" si="4"/>
        <v>11.219999999999974</v>
      </c>
      <c r="E124" s="45">
        <f t="shared" si="3"/>
        <v>11.22</v>
      </c>
      <c r="F124" s="45">
        <f t="shared" si="5"/>
        <v>12.199999999999973</v>
      </c>
      <c r="I124" s="53"/>
      <c r="J124" s="53"/>
    </row>
    <row r="125" spans="3:10">
      <c r="C125" s="48">
        <v>124</v>
      </c>
      <c r="D125" s="45">
        <f t="shared" si="4"/>
        <v>11.229999999999974</v>
      </c>
      <c r="E125" s="45">
        <f t="shared" si="3"/>
        <v>11.23</v>
      </c>
      <c r="F125" s="45">
        <f t="shared" si="5"/>
        <v>12.299999999999972</v>
      </c>
      <c r="I125" s="53"/>
      <c r="J125" s="53"/>
    </row>
    <row r="126" spans="3:10">
      <c r="C126" s="48">
        <v>125</v>
      </c>
      <c r="D126" s="45">
        <f t="shared" si="4"/>
        <v>11.239999999999974</v>
      </c>
      <c r="E126" s="45">
        <f t="shared" si="3"/>
        <v>11.24</v>
      </c>
      <c r="F126" s="45">
        <f t="shared" si="5"/>
        <v>12.399999999999972</v>
      </c>
      <c r="I126" s="53"/>
      <c r="J126" s="53"/>
    </row>
    <row r="127" spans="3:10">
      <c r="C127" s="48">
        <v>126</v>
      </c>
      <c r="D127" s="45">
        <f t="shared" si="4"/>
        <v>11.249999999999973</v>
      </c>
      <c r="E127" s="45">
        <f t="shared" si="3"/>
        <v>11.25</v>
      </c>
      <c r="F127" s="45">
        <f t="shared" si="5"/>
        <v>12.499999999999972</v>
      </c>
      <c r="I127" s="53"/>
      <c r="J127" s="53"/>
    </row>
    <row r="128" spans="3:10">
      <c r="C128" s="48">
        <v>127</v>
      </c>
      <c r="D128" s="45">
        <f t="shared" si="4"/>
        <v>11.259999999999973</v>
      </c>
      <c r="E128" s="45">
        <f t="shared" si="3"/>
        <v>11.26</v>
      </c>
      <c r="F128" s="45">
        <f t="shared" si="5"/>
        <v>12.599999999999971</v>
      </c>
      <c r="I128" s="53"/>
      <c r="J128" s="53"/>
    </row>
    <row r="129" spans="3:10">
      <c r="C129" s="48">
        <v>128</v>
      </c>
      <c r="D129" s="45">
        <f t="shared" si="4"/>
        <v>11.269999999999973</v>
      </c>
      <c r="E129" s="45">
        <f t="shared" si="3"/>
        <v>11.27</v>
      </c>
      <c r="F129" s="45">
        <f t="shared" si="5"/>
        <v>12.699999999999971</v>
      </c>
      <c r="I129" s="53"/>
      <c r="J129" s="53"/>
    </row>
    <row r="130" spans="3:10">
      <c r="C130" s="48">
        <v>129</v>
      </c>
      <c r="D130" s="45">
        <f t="shared" si="4"/>
        <v>11.279999999999973</v>
      </c>
      <c r="E130" s="45">
        <f t="shared" si="3"/>
        <v>11.28</v>
      </c>
      <c r="F130" s="45">
        <f t="shared" si="5"/>
        <v>12.799999999999971</v>
      </c>
      <c r="I130" s="53"/>
      <c r="J130" s="53"/>
    </row>
    <row r="131" spans="3:10">
      <c r="C131" s="48">
        <v>130</v>
      </c>
      <c r="D131" s="45">
        <f t="shared" si="4"/>
        <v>11.289999999999973</v>
      </c>
      <c r="E131" s="45">
        <f t="shared" ref="E131:E194" si="6">ROUND(D131,2)</f>
        <v>11.29</v>
      </c>
      <c r="F131" s="45">
        <f t="shared" si="5"/>
        <v>12.89999999999997</v>
      </c>
      <c r="I131" s="53"/>
      <c r="J131" s="53"/>
    </row>
    <row r="132" spans="3:10">
      <c r="C132" s="48">
        <v>131</v>
      </c>
      <c r="D132" s="45">
        <f t="shared" ref="D132:D195" si="7">D131+$D$1</f>
        <v>11.299999999999972</v>
      </c>
      <c r="E132" s="45">
        <f t="shared" si="6"/>
        <v>11.3</v>
      </c>
      <c r="F132" s="45">
        <f t="shared" ref="F132:F195" si="8">F131+$F$1</f>
        <v>12.99999999999997</v>
      </c>
      <c r="I132" s="53"/>
      <c r="J132" s="53"/>
    </row>
    <row r="133" spans="3:10">
      <c r="C133" s="48">
        <v>132</v>
      </c>
      <c r="D133" s="45">
        <f t="shared" si="7"/>
        <v>11.309999999999972</v>
      </c>
      <c r="E133" s="45">
        <f t="shared" si="6"/>
        <v>11.31</v>
      </c>
      <c r="F133" s="45">
        <f t="shared" si="8"/>
        <v>13.099999999999969</v>
      </c>
      <c r="I133" s="53"/>
      <c r="J133" s="53"/>
    </row>
    <row r="134" spans="3:10">
      <c r="C134" s="48">
        <v>133</v>
      </c>
      <c r="D134" s="45">
        <f t="shared" si="7"/>
        <v>11.319999999999972</v>
      </c>
      <c r="E134" s="45">
        <f t="shared" si="6"/>
        <v>11.32</v>
      </c>
      <c r="F134" s="45">
        <f t="shared" si="8"/>
        <v>13.199999999999969</v>
      </c>
      <c r="I134" s="53"/>
      <c r="J134" s="53"/>
    </row>
    <row r="135" spans="3:10">
      <c r="C135" s="48">
        <v>134</v>
      </c>
      <c r="D135" s="45">
        <f t="shared" si="7"/>
        <v>11.329999999999972</v>
      </c>
      <c r="E135" s="45">
        <f t="shared" si="6"/>
        <v>11.33</v>
      </c>
      <c r="F135" s="45">
        <f t="shared" si="8"/>
        <v>13.299999999999969</v>
      </c>
      <c r="I135" s="53"/>
      <c r="J135" s="53"/>
    </row>
    <row r="136" spans="3:10">
      <c r="C136" s="48">
        <v>135</v>
      </c>
      <c r="D136" s="45">
        <f t="shared" si="7"/>
        <v>11.339999999999971</v>
      </c>
      <c r="E136" s="45">
        <f t="shared" si="6"/>
        <v>11.34</v>
      </c>
      <c r="F136" s="45">
        <f t="shared" si="8"/>
        <v>13.399999999999968</v>
      </c>
      <c r="I136" s="53"/>
      <c r="J136" s="53"/>
    </row>
    <row r="137" spans="3:10">
      <c r="C137" s="48">
        <v>136</v>
      </c>
      <c r="D137" s="45">
        <f t="shared" si="7"/>
        <v>11.349999999999971</v>
      </c>
      <c r="E137" s="45">
        <f t="shared" si="6"/>
        <v>11.35</v>
      </c>
      <c r="F137" s="45">
        <f t="shared" si="8"/>
        <v>13.499999999999968</v>
      </c>
      <c r="I137" s="53"/>
      <c r="J137" s="53"/>
    </row>
    <row r="138" spans="3:10">
      <c r="C138" s="48">
        <v>137</v>
      </c>
      <c r="D138" s="45">
        <f t="shared" si="7"/>
        <v>11.359999999999971</v>
      </c>
      <c r="E138" s="45">
        <f t="shared" si="6"/>
        <v>11.36</v>
      </c>
      <c r="F138" s="45">
        <f t="shared" si="8"/>
        <v>13.599999999999968</v>
      </c>
      <c r="I138" s="53"/>
      <c r="J138" s="53"/>
    </row>
    <row r="139" spans="3:10">
      <c r="C139" s="48">
        <v>138</v>
      </c>
      <c r="D139" s="45">
        <f t="shared" si="7"/>
        <v>11.369999999999971</v>
      </c>
      <c r="E139" s="45">
        <f t="shared" si="6"/>
        <v>11.37</v>
      </c>
      <c r="F139" s="45">
        <f t="shared" si="8"/>
        <v>13.699999999999967</v>
      </c>
      <c r="I139" s="53"/>
      <c r="J139" s="53"/>
    </row>
    <row r="140" spans="3:10">
      <c r="C140" s="48">
        <v>139</v>
      </c>
      <c r="D140" s="45">
        <f t="shared" si="7"/>
        <v>11.379999999999971</v>
      </c>
      <c r="E140" s="45">
        <f t="shared" si="6"/>
        <v>11.38</v>
      </c>
      <c r="F140" s="45">
        <f t="shared" si="8"/>
        <v>13.799999999999967</v>
      </c>
      <c r="I140" s="53"/>
      <c r="J140" s="53"/>
    </row>
    <row r="141" spans="3:10">
      <c r="C141" s="48">
        <v>140</v>
      </c>
      <c r="D141" s="45">
        <f t="shared" si="7"/>
        <v>11.38999999999997</v>
      </c>
      <c r="E141" s="45">
        <f t="shared" si="6"/>
        <v>11.39</v>
      </c>
      <c r="F141" s="45">
        <f t="shared" si="8"/>
        <v>13.899999999999967</v>
      </c>
      <c r="I141" s="53"/>
      <c r="J141" s="53"/>
    </row>
    <row r="142" spans="3:10">
      <c r="C142" s="48">
        <v>141</v>
      </c>
      <c r="D142" s="45">
        <f t="shared" si="7"/>
        <v>11.39999999999997</v>
      </c>
      <c r="E142" s="45">
        <f t="shared" si="6"/>
        <v>11.4</v>
      </c>
      <c r="F142" s="45">
        <f t="shared" si="8"/>
        <v>13.999999999999966</v>
      </c>
      <c r="I142" s="53"/>
      <c r="J142" s="53"/>
    </row>
    <row r="143" spans="3:10">
      <c r="C143" s="48">
        <v>142</v>
      </c>
      <c r="D143" s="45">
        <f t="shared" si="7"/>
        <v>11.40999999999997</v>
      </c>
      <c r="E143" s="45">
        <f t="shared" si="6"/>
        <v>11.41</v>
      </c>
      <c r="F143" s="45">
        <f t="shared" si="8"/>
        <v>14.099999999999966</v>
      </c>
      <c r="I143" s="53"/>
      <c r="J143" s="53"/>
    </row>
    <row r="144" spans="3:10">
      <c r="C144" s="48">
        <v>143</v>
      </c>
      <c r="D144" s="45">
        <f t="shared" si="7"/>
        <v>11.41999999999997</v>
      </c>
      <c r="E144" s="45">
        <f t="shared" si="6"/>
        <v>11.42</v>
      </c>
      <c r="F144" s="45">
        <f t="shared" si="8"/>
        <v>14.199999999999966</v>
      </c>
      <c r="I144" s="53"/>
      <c r="J144" s="53"/>
    </row>
    <row r="145" spans="3:10">
      <c r="C145" s="48">
        <v>144</v>
      </c>
      <c r="D145" s="45">
        <f t="shared" si="7"/>
        <v>11.42999999999997</v>
      </c>
      <c r="E145" s="45">
        <f t="shared" si="6"/>
        <v>11.43</v>
      </c>
      <c r="F145" s="45">
        <f t="shared" si="8"/>
        <v>14.299999999999965</v>
      </c>
      <c r="I145" s="53"/>
      <c r="J145" s="53"/>
    </row>
    <row r="146" spans="3:10">
      <c r="C146" s="48">
        <v>145</v>
      </c>
      <c r="D146" s="45">
        <f t="shared" si="7"/>
        <v>11.439999999999969</v>
      </c>
      <c r="E146" s="45">
        <f t="shared" si="6"/>
        <v>11.44</v>
      </c>
      <c r="F146" s="45">
        <f t="shared" si="8"/>
        <v>14.399999999999965</v>
      </c>
      <c r="I146" s="53"/>
      <c r="J146" s="53"/>
    </row>
    <row r="147" spans="3:10">
      <c r="C147" s="48">
        <v>146</v>
      </c>
      <c r="D147" s="45">
        <f t="shared" si="7"/>
        <v>11.449999999999969</v>
      </c>
      <c r="E147" s="45">
        <f t="shared" si="6"/>
        <v>11.45</v>
      </c>
      <c r="F147" s="45">
        <f t="shared" si="8"/>
        <v>14.499999999999964</v>
      </c>
      <c r="I147" s="53"/>
      <c r="J147" s="53"/>
    </row>
    <row r="148" spans="3:10">
      <c r="C148" s="48">
        <v>147</v>
      </c>
      <c r="D148" s="45">
        <f t="shared" si="7"/>
        <v>11.459999999999969</v>
      </c>
      <c r="E148" s="45">
        <f t="shared" si="6"/>
        <v>11.46</v>
      </c>
      <c r="F148" s="45">
        <f t="shared" si="8"/>
        <v>14.599999999999964</v>
      </c>
      <c r="I148" s="53"/>
      <c r="J148" s="53"/>
    </row>
    <row r="149" spans="3:10">
      <c r="C149" s="48">
        <v>148</v>
      </c>
      <c r="D149" s="45">
        <f t="shared" si="7"/>
        <v>11.469999999999969</v>
      </c>
      <c r="E149" s="45">
        <f t="shared" si="6"/>
        <v>11.47</v>
      </c>
      <c r="F149" s="45">
        <f t="shared" si="8"/>
        <v>14.699999999999964</v>
      </c>
      <c r="I149" s="53"/>
      <c r="J149" s="53"/>
    </row>
    <row r="150" spans="3:10">
      <c r="C150" s="48">
        <v>149</v>
      </c>
      <c r="D150" s="45">
        <f t="shared" si="7"/>
        <v>11.479999999999968</v>
      </c>
      <c r="E150" s="45">
        <f t="shared" si="6"/>
        <v>11.48</v>
      </c>
      <c r="F150" s="45">
        <f t="shared" si="8"/>
        <v>14.799999999999963</v>
      </c>
      <c r="I150" s="53"/>
      <c r="J150" s="53"/>
    </row>
    <row r="151" spans="3:10">
      <c r="C151" s="48">
        <v>150</v>
      </c>
      <c r="D151" s="45">
        <f t="shared" si="7"/>
        <v>11.489999999999968</v>
      </c>
      <c r="E151" s="45">
        <f t="shared" si="6"/>
        <v>11.49</v>
      </c>
      <c r="F151" s="45">
        <f t="shared" si="8"/>
        <v>14.899999999999963</v>
      </c>
      <c r="I151" s="53"/>
      <c r="J151" s="53"/>
    </row>
    <row r="152" spans="3:10">
      <c r="C152" s="48">
        <v>151</v>
      </c>
      <c r="D152" s="45">
        <f t="shared" si="7"/>
        <v>11.499999999999968</v>
      </c>
      <c r="E152" s="45">
        <f t="shared" si="6"/>
        <v>11.5</v>
      </c>
      <c r="F152" s="45">
        <f t="shared" si="8"/>
        <v>14.999999999999963</v>
      </c>
      <c r="I152" s="53"/>
      <c r="J152" s="53"/>
    </row>
    <row r="153" spans="3:10">
      <c r="C153" s="48">
        <v>152</v>
      </c>
      <c r="D153" s="45">
        <f t="shared" si="7"/>
        <v>11.509999999999968</v>
      </c>
      <c r="E153" s="45">
        <f t="shared" si="6"/>
        <v>11.51</v>
      </c>
      <c r="F153" s="45">
        <f t="shared" si="8"/>
        <v>15.099999999999962</v>
      </c>
      <c r="I153" s="53"/>
      <c r="J153" s="53"/>
    </row>
    <row r="154" spans="3:10">
      <c r="C154" s="48">
        <v>153</v>
      </c>
      <c r="D154" s="45">
        <f t="shared" si="7"/>
        <v>11.519999999999968</v>
      </c>
      <c r="E154" s="45">
        <f t="shared" si="6"/>
        <v>11.52</v>
      </c>
      <c r="F154" s="45">
        <f t="shared" si="8"/>
        <v>15.199999999999962</v>
      </c>
      <c r="I154" s="53"/>
      <c r="J154" s="53"/>
    </row>
    <row r="155" spans="3:10">
      <c r="C155" s="48">
        <v>154</v>
      </c>
      <c r="D155" s="45">
        <f t="shared" si="7"/>
        <v>11.529999999999967</v>
      </c>
      <c r="E155" s="45">
        <f t="shared" si="6"/>
        <v>11.53</v>
      </c>
      <c r="F155" s="45">
        <f t="shared" si="8"/>
        <v>15.299999999999962</v>
      </c>
      <c r="I155" s="53"/>
      <c r="J155" s="53"/>
    </row>
    <row r="156" spans="3:10">
      <c r="C156" s="48">
        <v>155</v>
      </c>
      <c r="D156" s="45">
        <f t="shared" si="7"/>
        <v>11.539999999999967</v>
      </c>
      <c r="E156" s="45">
        <f t="shared" si="6"/>
        <v>11.54</v>
      </c>
      <c r="F156" s="45">
        <f t="shared" si="8"/>
        <v>15.399999999999961</v>
      </c>
      <c r="I156" s="53"/>
      <c r="J156" s="53"/>
    </row>
    <row r="157" spans="3:10">
      <c r="C157" s="48">
        <v>156</v>
      </c>
      <c r="D157" s="45">
        <f t="shared" si="7"/>
        <v>11.549999999999967</v>
      </c>
      <c r="E157" s="45">
        <f t="shared" si="6"/>
        <v>11.55</v>
      </c>
      <c r="F157" s="45">
        <f t="shared" si="8"/>
        <v>15.499999999999961</v>
      </c>
      <c r="I157" s="53"/>
      <c r="J157" s="53"/>
    </row>
    <row r="158" spans="3:10">
      <c r="C158" s="48">
        <v>157</v>
      </c>
      <c r="D158" s="45">
        <f t="shared" si="7"/>
        <v>11.559999999999967</v>
      </c>
      <c r="E158" s="45">
        <f t="shared" si="6"/>
        <v>11.56</v>
      </c>
      <c r="F158" s="45">
        <f t="shared" si="8"/>
        <v>15.599999999999961</v>
      </c>
      <c r="I158" s="53"/>
      <c r="J158" s="53"/>
    </row>
    <row r="159" spans="3:10">
      <c r="C159" s="48">
        <v>158</v>
      </c>
      <c r="D159" s="45">
        <f t="shared" si="7"/>
        <v>11.569999999999967</v>
      </c>
      <c r="E159" s="45">
        <f t="shared" si="6"/>
        <v>11.57</v>
      </c>
      <c r="F159" s="45">
        <f t="shared" si="8"/>
        <v>15.69999999999996</v>
      </c>
      <c r="I159" s="53"/>
      <c r="J159" s="53"/>
    </row>
    <row r="160" spans="3:10">
      <c r="C160" s="48">
        <v>159</v>
      </c>
      <c r="D160" s="45">
        <f t="shared" si="7"/>
        <v>11.579999999999966</v>
      </c>
      <c r="E160" s="45">
        <f t="shared" si="6"/>
        <v>11.58</v>
      </c>
      <c r="F160" s="45">
        <f t="shared" si="8"/>
        <v>15.79999999999996</v>
      </c>
      <c r="I160" s="53"/>
      <c r="J160" s="53"/>
    </row>
    <row r="161" spans="3:10">
      <c r="C161" s="48">
        <v>160</v>
      </c>
      <c r="D161" s="45">
        <f t="shared" si="7"/>
        <v>11.589999999999966</v>
      </c>
      <c r="E161" s="45">
        <f t="shared" si="6"/>
        <v>11.59</v>
      </c>
      <c r="F161" s="45">
        <f t="shared" si="8"/>
        <v>15.899999999999959</v>
      </c>
      <c r="I161" s="53"/>
      <c r="J161" s="53"/>
    </row>
    <row r="162" spans="3:10">
      <c r="C162" s="48">
        <v>161</v>
      </c>
      <c r="D162" s="45">
        <f t="shared" si="7"/>
        <v>11.599999999999966</v>
      </c>
      <c r="E162" s="45">
        <f t="shared" si="6"/>
        <v>11.6</v>
      </c>
      <c r="F162" s="45">
        <f t="shared" si="8"/>
        <v>15.999999999999959</v>
      </c>
      <c r="I162" s="53"/>
      <c r="J162" s="53"/>
    </row>
    <row r="163" spans="3:10">
      <c r="C163" s="48">
        <v>162</v>
      </c>
      <c r="D163" s="45">
        <f t="shared" si="7"/>
        <v>11.609999999999966</v>
      </c>
      <c r="E163" s="45">
        <f t="shared" si="6"/>
        <v>11.61</v>
      </c>
      <c r="F163" s="45">
        <f t="shared" si="8"/>
        <v>16.099999999999959</v>
      </c>
      <c r="I163" s="53"/>
      <c r="J163" s="53"/>
    </row>
    <row r="164" spans="3:10">
      <c r="C164" s="48">
        <v>163</v>
      </c>
      <c r="D164" s="45">
        <f t="shared" si="7"/>
        <v>11.619999999999965</v>
      </c>
      <c r="E164" s="45">
        <f t="shared" si="6"/>
        <v>11.62</v>
      </c>
      <c r="F164" s="45">
        <f t="shared" si="8"/>
        <v>16.19999999999996</v>
      </c>
      <c r="I164" s="53"/>
      <c r="J164" s="53"/>
    </row>
    <row r="165" spans="3:10">
      <c r="C165" s="48">
        <v>164</v>
      </c>
      <c r="D165" s="45">
        <f t="shared" si="7"/>
        <v>11.629999999999965</v>
      </c>
      <c r="E165" s="45">
        <f t="shared" si="6"/>
        <v>11.63</v>
      </c>
      <c r="F165" s="45">
        <f t="shared" si="8"/>
        <v>16.299999999999962</v>
      </c>
      <c r="I165" s="53"/>
      <c r="J165" s="53"/>
    </row>
    <row r="166" spans="3:10">
      <c r="C166" s="48">
        <v>165</v>
      </c>
      <c r="D166" s="45">
        <f t="shared" si="7"/>
        <v>11.639999999999965</v>
      </c>
      <c r="E166" s="45">
        <f t="shared" si="6"/>
        <v>11.64</v>
      </c>
      <c r="F166" s="45">
        <f t="shared" si="8"/>
        <v>16.399999999999963</v>
      </c>
      <c r="I166" s="53"/>
      <c r="J166" s="53"/>
    </row>
    <row r="167" spans="3:10">
      <c r="C167" s="48">
        <v>166</v>
      </c>
      <c r="D167" s="45">
        <f t="shared" si="7"/>
        <v>11.649999999999965</v>
      </c>
      <c r="E167" s="45">
        <f t="shared" si="6"/>
        <v>11.65</v>
      </c>
      <c r="F167" s="45">
        <f t="shared" si="8"/>
        <v>16.499999999999964</v>
      </c>
      <c r="I167" s="53"/>
      <c r="J167" s="53"/>
    </row>
    <row r="168" spans="3:10">
      <c r="C168" s="48">
        <v>167</v>
      </c>
      <c r="D168" s="45">
        <f t="shared" si="7"/>
        <v>11.659999999999965</v>
      </c>
      <c r="E168" s="45">
        <f t="shared" si="6"/>
        <v>11.66</v>
      </c>
      <c r="F168" s="45">
        <f t="shared" si="8"/>
        <v>16.599999999999966</v>
      </c>
      <c r="I168" s="53"/>
      <c r="J168" s="53"/>
    </row>
    <row r="169" spans="3:10">
      <c r="C169" s="48">
        <v>168</v>
      </c>
      <c r="D169" s="45">
        <f t="shared" si="7"/>
        <v>11.669999999999964</v>
      </c>
      <c r="E169" s="45">
        <f t="shared" si="6"/>
        <v>11.67</v>
      </c>
      <c r="F169" s="45">
        <f t="shared" si="8"/>
        <v>16.699999999999967</v>
      </c>
      <c r="I169" s="53"/>
      <c r="J169" s="53"/>
    </row>
    <row r="170" spans="3:10">
      <c r="C170" s="48">
        <v>169</v>
      </c>
      <c r="D170" s="45">
        <f t="shared" si="7"/>
        <v>11.679999999999964</v>
      </c>
      <c r="E170" s="45">
        <f t="shared" si="6"/>
        <v>11.68</v>
      </c>
      <c r="F170" s="45">
        <f t="shared" si="8"/>
        <v>16.799999999999969</v>
      </c>
      <c r="I170" s="53"/>
      <c r="J170" s="53"/>
    </row>
    <row r="171" spans="3:10">
      <c r="C171" s="48">
        <v>170</v>
      </c>
      <c r="D171" s="45">
        <f t="shared" si="7"/>
        <v>11.689999999999964</v>
      </c>
      <c r="E171" s="45">
        <f t="shared" si="6"/>
        <v>11.69</v>
      </c>
      <c r="F171" s="45">
        <f t="shared" si="8"/>
        <v>16.89999999999997</v>
      </c>
      <c r="I171" s="53"/>
      <c r="J171" s="53"/>
    </row>
    <row r="172" spans="3:10">
      <c r="C172" s="48">
        <v>171</v>
      </c>
      <c r="D172" s="45">
        <f t="shared" si="7"/>
        <v>11.699999999999964</v>
      </c>
      <c r="E172" s="45">
        <f t="shared" si="6"/>
        <v>11.7</v>
      </c>
      <c r="F172" s="45">
        <f t="shared" si="8"/>
        <v>16.999999999999972</v>
      </c>
      <c r="I172" s="53"/>
      <c r="J172" s="53"/>
    </row>
    <row r="173" spans="3:10">
      <c r="C173" s="48">
        <v>172</v>
      </c>
      <c r="D173" s="45">
        <f t="shared" si="7"/>
        <v>11.709999999999964</v>
      </c>
      <c r="E173" s="45">
        <f t="shared" si="6"/>
        <v>11.71</v>
      </c>
      <c r="F173" s="45">
        <f t="shared" si="8"/>
        <v>17.099999999999973</v>
      </c>
      <c r="I173" s="53"/>
      <c r="J173" s="53"/>
    </row>
    <row r="174" spans="3:10">
      <c r="C174" s="48">
        <v>173</v>
      </c>
      <c r="D174" s="45">
        <f t="shared" si="7"/>
        <v>11.719999999999963</v>
      </c>
      <c r="E174" s="45">
        <f t="shared" si="6"/>
        <v>11.72</v>
      </c>
      <c r="F174" s="45">
        <f t="shared" si="8"/>
        <v>17.199999999999974</v>
      </c>
      <c r="I174" s="53"/>
      <c r="J174" s="53"/>
    </row>
    <row r="175" spans="3:10">
      <c r="C175" s="48">
        <v>174</v>
      </c>
      <c r="D175" s="45">
        <f t="shared" si="7"/>
        <v>11.729999999999963</v>
      </c>
      <c r="E175" s="45">
        <f t="shared" si="6"/>
        <v>11.73</v>
      </c>
      <c r="F175" s="45">
        <f t="shared" si="8"/>
        <v>17.299999999999976</v>
      </c>
      <c r="I175" s="53"/>
      <c r="J175" s="53"/>
    </row>
    <row r="176" spans="3:10">
      <c r="C176" s="48">
        <v>175</v>
      </c>
      <c r="D176" s="45">
        <f t="shared" si="7"/>
        <v>11.739999999999963</v>
      </c>
      <c r="E176" s="45">
        <f t="shared" si="6"/>
        <v>11.74</v>
      </c>
      <c r="F176" s="45">
        <f t="shared" si="8"/>
        <v>17.399999999999977</v>
      </c>
      <c r="I176" s="53"/>
      <c r="J176" s="53"/>
    </row>
    <row r="177" spans="3:10">
      <c r="C177" s="48">
        <v>176</v>
      </c>
      <c r="D177" s="45">
        <f t="shared" si="7"/>
        <v>11.749999999999963</v>
      </c>
      <c r="E177" s="45">
        <f t="shared" si="6"/>
        <v>11.75</v>
      </c>
      <c r="F177" s="45">
        <f t="shared" si="8"/>
        <v>17.499999999999979</v>
      </c>
      <c r="I177" s="53"/>
      <c r="J177" s="53"/>
    </row>
    <row r="178" spans="3:10">
      <c r="C178" s="48">
        <v>177</v>
      </c>
      <c r="D178" s="45">
        <f t="shared" si="7"/>
        <v>11.759999999999962</v>
      </c>
      <c r="E178" s="45">
        <f t="shared" si="6"/>
        <v>11.76</v>
      </c>
      <c r="F178" s="45">
        <f t="shared" si="8"/>
        <v>17.59999999999998</v>
      </c>
      <c r="I178" s="53"/>
      <c r="J178" s="53"/>
    </row>
    <row r="179" spans="3:10">
      <c r="C179" s="48">
        <v>178</v>
      </c>
      <c r="D179" s="45">
        <f t="shared" si="7"/>
        <v>11.769999999999962</v>
      </c>
      <c r="E179" s="45">
        <f t="shared" si="6"/>
        <v>11.77</v>
      </c>
      <c r="F179" s="45">
        <f t="shared" si="8"/>
        <v>17.699999999999982</v>
      </c>
      <c r="I179" s="53"/>
      <c r="J179" s="53"/>
    </row>
    <row r="180" spans="3:10">
      <c r="C180" s="48">
        <v>179</v>
      </c>
      <c r="D180" s="45">
        <f t="shared" si="7"/>
        <v>11.779999999999962</v>
      </c>
      <c r="E180" s="45">
        <f t="shared" si="6"/>
        <v>11.78</v>
      </c>
      <c r="F180" s="45">
        <f t="shared" si="8"/>
        <v>17.799999999999983</v>
      </c>
      <c r="I180" s="53"/>
      <c r="J180" s="53"/>
    </row>
    <row r="181" spans="3:10">
      <c r="C181" s="48">
        <v>180</v>
      </c>
      <c r="D181" s="45">
        <f t="shared" si="7"/>
        <v>11.789999999999962</v>
      </c>
      <c r="E181" s="45">
        <f t="shared" si="6"/>
        <v>11.79</v>
      </c>
      <c r="F181" s="45">
        <f t="shared" si="8"/>
        <v>17.899999999999984</v>
      </c>
      <c r="I181" s="53"/>
      <c r="J181" s="53"/>
    </row>
    <row r="182" spans="3:10">
      <c r="C182" s="48">
        <v>181</v>
      </c>
      <c r="D182" s="45">
        <f t="shared" si="7"/>
        <v>11.799999999999962</v>
      </c>
      <c r="E182" s="45">
        <f t="shared" si="6"/>
        <v>11.8</v>
      </c>
      <c r="F182" s="45">
        <f t="shared" si="8"/>
        <v>17.999999999999986</v>
      </c>
      <c r="I182" s="53"/>
      <c r="J182" s="53"/>
    </row>
    <row r="183" spans="3:10">
      <c r="C183" s="48">
        <v>182</v>
      </c>
      <c r="D183" s="45">
        <f t="shared" si="7"/>
        <v>11.809999999999961</v>
      </c>
      <c r="E183" s="45">
        <f t="shared" si="6"/>
        <v>11.81</v>
      </c>
      <c r="F183" s="45">
        <f t="shared" si="8"/>
        <v>18.099999999999987</v>
      </c>
      <c r="I183" s="53"/>
      <c r="J183" s="53"/>
    </row>
    <row r="184" spans="3:10">
      <c r="C184" s="48">
        <v>183</v>
      </c>
      <c r="D184" s="45">
        <f t="shared" si="7"/>
        <v>11.819999999999961</v>
      </c>
      <c r="E184" s="45">
        <f t="shared" si="6"/>
        <v>11.82</v>
      </c>
      <c r="F184" s="45">
        <f t="shared" si="8"/>
        <v>18.199999999999989</v>
      </c>
      <c r="I184" s="53"/>
      <c r="J184" s="53"/>
    </row>
    <row r="185" spans="3:10">
      <c r="C185" s="48">
        <v>184</v>
      </c>
      <c r="D185" s="45">
        <f t="shared" si="7"/>
        <v>11.829999999999961</v>
      </c>
      <c r="E185" s="45">
        <f t="shared" si="6"/>
        <v>11.83</v>
      </c>
      <c r="F185" s="45">
        <f t="shared" si="8"/>
        <v>18.29999999999999</v>
      </c>
      <c r="I185" s="53"/>
      <c r="J185" s="53"/>
    </row>
    <row r="186" spans="3:10">
      <c r="C186" s="48">
        <v>185</v>
      </c>
      <c r="D186" s="45">
        <f t="shared" si="7"/>
        <v>11.839999999999961</v>
      </c>
      <c r="E186" s="45">
        <f t="shared" si="6"/>
        <v>11.84</v>
      </c>
      <c r="F186" s="45">
        <f t="shared" si="8"/>
        <v>18.399999999999991</v>
      </c>
      <c r="I186" s="53"/>
      <c r="J186" s="53"/>
    </row>
    <row r="187" spans="3:10">
      <c r="C187" s="48">
        <v>186</v>
      </c>
      <c r="D187" s="45">
        <f t="shared" si="7"/>
        <v>11.849999999999961</v>
      </c>
      <c r="E187" s="45">
        <f t="shared" si="6"/>
        <v>11.85</v>
      </c>
      <c r="F187" s="45">
        <f t="shared" si="8"/>
        <v>18.499999999999993</v>
      </c>
      <c r="I187" s="53"/>
      <c r="J187" s="53"/>
    </row>
    <row r="188" spans="3:10">
      <c r="C188" s="48">
        <v>187</v>
      </c>
      <c r="D188" s="45">
        <f t="shared" si="7"/>
        <v>11.85999999999996</v>
      </c>
      <c r="E188" s="45">
        <f t="shared" si="6"/>
        <v>11.86</v>
      </c>
      <c r="F188" s="45">
        <f t="shared" si="8"/>
        <v>18.599999999999994</v>
      </c>
      <c r="I188" s="53"/>
      <c r="J188" s="53"/>
    </row>
    <row r="189" spans="3:10">
      <c r="C189" s="48">
        <v>188</v>
      </c>
      <c r="D189" s="45">
        <f t="shared" si="7"/>
        <v>11.86999999999996</v>
      </c>
      <c r="E189" s="45">
        <f t="shared" si="6"/>
        <v>11.87</v>
      </c>
      <c r="F189" s="45">
        <f t="shared" si="8"/>
        <v>18.699999999999996</v>
      </c>
      <c r="I189" s="53"/>
      <c r="J189" s="53"/>
    </row>
    <row r="190" spans="3:10">
      <c r="C190" s="48">
        <v>189</v>
      </c>
      <c r="D190" s="45">
        <f t="shared" si="7"/>
        <v>11.87999999999996</v>
      </c>
      <c r="E190" s="45">
        <f t="shared" si="6"/>
        <v>11.88</v>
      </c>
      <c r="F190" s="45">
        <f t="shared" si="8"/>
        <v>18.799999999999997</v>
      </c>
      <c r="I190" s="53"/>
      <c r="J190" s="53"/>
    </row>
    <row r="191" spans="3:10">
      <c r="C191" s="48">
        <v>190</v>
      </c>
      <c r="D191" s="45">
        <f t="shared" si="7"/>
        <v>11.88999999999996</v>
      </c>
      <c r="E191" s="45">
        <f t="shared" si="6"/>
        <v>11.89</v>
      </c>
      <c r="F191" s="45">
        <f t="shared" si="8"/>
        <v>18.899999999999999</v>
      </c>
      <c r="I191" s="53"/>
      <c r="J191" s="53"/>
    </row>
    <row r="192" spans="3:10">
      <c r="C192" s="48">
        <v>191</v>
      </c>
      <c r="D192" s="45">
        <f t="shared" si="7"/>
        <v>11.899999999999959</v>
      </c>
      <c r="E192" s="45">
        <f t="shared" si="6"/>
        <v>11.9</v>
      </c>
      <c r="F192" s="45">
        <f t="shared" si="8"/>
        <v>19</v>
      </c>
      <c r="I192" s="53"/>
      <c r="J192" s="53"/>
    </row>
    <row r="193" spans="3:10">
      <c r="C193" s="48">
        <v>192</v>
      </c>
      <c r="D193" s="45">
        <f t="shared" si="7"/>
        <v>11.909999999999959</v>
      </c>
      <c r="E193" s="45">
        <f t="shared" si="6"/>
        <v>11.91</v>
      </c>
      <c r="F193" s="45">
        <f t="shared" si="8"/>
        <v>19.100000000000001</v>
      </c>
      <c r="I193" s="53"/>
      <c r="J193" s="53"/>
    </row>
    <row r="194" spans="3:10">
      <c r="C194" s="48">
        <v>193</v>
      </c>
      <c r="D194" s="45">
        <f t="shared" si="7"/>
        <v>11.919999999999959</v>
      </c>
      <c r="E194" s="45">
        <f t="shared" si="6"/>
        <v>11.92</v>
      </c>
      <c r="F194" s="45">
        <f t="shared" si="8"/>
        <v>19.200000000000003</v>
      </c>
      <c r="I194" s="53"/>
      <c r="J194" s="53"/>
    </row>
    <row r="195" spans="3:10">
      <c r="C195" s="48">
        <v>194</v>
      </c>
      <c r="D195" s="45">
        <f t="shared" si="7"/>
        <v>11.929999999999959</v>
      </c>
      <c r="E195" s="45">
        <f t="shared" ref="E195:E258" si="9">ROUND(D195,2)</f>
        <v>11.93</v>
      </c>
      <c r="F195" s="45">
        <f t="shared" si="8"/>
        <v>19.300000000000004</v>
      </c>
      <c r="I195" s="53"/>
      <c r="J195" s="53"/>
    </row>
    <row r="196" spans="3:10">
      <c r="C196" s="48">
        <v>195</v>
      </c>
      <c r="D196" s="45">
        <f t="shared" ref="D196:D259" si="10">D195+$D$1</f>
        <v>11.939999999999959</v>
      </c>
      <c r="E196" s="45">
        <f t="shared" si="9"/>
        <v>11.94</v>
      </c>
      <c r="F196" s="45">
        <f t="shared" ref="F196:F259" si="11">F195+$F$1</f>
        <v>19.400000000000006</v>
      </c>
      <c r="I196" s="53"/>
      <c r="J196" s="53"/>
    </row>
    <row r="197" spans="3:10">
      <c r="C197" s="48">
        <v>196</v>
      </c>
      <c r="D197" s="45">
        <f t="shared" si="10"/>
        <v>11.949999999999958</v>
      </c>
      <c r="E197" s="45">
        <f t="shared" si="9"/>
        <v>11.95</v>
      </c>
      <c r="F197" s="45">
        <f t="shared" si="11"/>
        <v>19.500000000000007</v>
      </c>
      <c r="I197" s="53"/>
      <c r="J197" s="53"/>
    </row>
    <row r="198" spans="3:10">
      <c r="C198" s="48">
        <v>197</v>
      </c>
      <c r="D198" s="45">
        <f t="shared" si="10"/>
        <v>11.959999999999958</v>
      </c>
      <c r="E198" s="45">
        <f t="shared" si="9"/>
        <v>11.96</v>
      </c>
      <c r="F198" s="45">
        <f t="shared" si="11"/>
        <v>19.600000000000009</v>
      </c>
      <c r="I198" s="53"/>
      <c r="J198" s="53"/>
    </row>
    <row r="199" spans="3:10">
      <c r="C199" s="48">
        <v>198</v>
      </c>
      <c r="D199" s="45">
        <f t="shared" si="10"/>
        <v>11.969999999999958</v>
      </c>
      <c r="E199" s="45">
        <f t="shared" si="9"/>
        <v>11.97</v>
      </c>
      <c r="F199" s="45">
        <f t="shared" si="11"/>
        <v>19.70000000000001</v>
      </c>
      <c r="I199" s="53"/>
      <c r="J199" s="53"/>
    </row>
    <row r="200" spans="3:10">
      <c r="C200" s="48">
        <v>199</v>
      </c>
      <c r="D200" s="45">
        <f t="shared" si="10"/>
        <v>11.979999999999958</v>
      </c>
      <c r="E200" s="45">
        <f t="shared" si="9"/>
        <v>11.98</v>
      </c>
      <c r="F200" s="45">
        <f t="shared" si="11"/>
        <v>19.800000000000011</v>
      </c>
      <c r="I200" s="53"/>
      <c r="J200" s="53"/>
    </row>
    <row r="201" spans="3:10">
      <c r="C201" s="48">
        <v>200</v>
      </c>
      <c r="D201" s="45">
        <f t="shared" si="10"/>
        <v>11.989999999999958</v>
      </c>
      <c r="E201" s="45">
        <f t="shared" si="9"/>
        <v>11.99</v>
      </c>
      <c r="F201" s="45">
        <f t="shared" si="11"/>
        <v>19.900000000000013</v>
      </c>
      <c r="I201" s="53"/>
      <c r="J201" s="53"/>
    </row>
    <row r="202" spans="3:10">
      <c r="C202" s="48">
        <v>201</v>
      </c>
      <c r="D202" s="45">
        <f t="shared" si="10"/>
        <v>11.999999999999957</v>
      </c>
      <c r="E202" s="45">
        <f t="shared" si="9"/>
        <v>12</v>
      </c>
      <c r="F202" s="45">
        <f t="shared" si="11"/>
        <v>20.000000000000014</v>
      </c>
      <c r="I202" s="53"/>
      <c r="J202" s="53"/>
    </row>
    <row r="203" spans="3:10">
      <c r="C203" s="48">
        <v>202</v>
      </c>
      <c r="D203" s="45">
        <f t="shared" si="10"/>
        <v>12.009999999999957</v>
      </c>
      <c r="E203" s="45">
        <f t="shared" si="9"/>
        <v>12.01</v>
      </c>
      <c r="F203" s="45">
        <f t="shared" si="11"/>
        <v>20.100000000000016</v>
      </c>
      <c r="I203" s="53"/>
      <c r="J203" s="53"/>
    </row>
    <row r="204" spans="3:10">
      <c r="C204" s="48">
        <v>203</v>
      </c>
      <c r="D204" s="45">
        <f t="shared" si="10"/>
        <v>12.019999999999957</v>
      </c>
      <c r="E204" s="45">
        <f t="shared" si="9"/>
        <v>12.02</v>
      </c>
      <c r="F204" s="45">
        <f t="shared" si="11"/>
        <v>20.200000000000017</v>
      </c>
      <c r="I204" s="53"/>
      <c r="J204" s="53"/>
    </row>
    <row r="205" spans="3:10">
      <c r="C205" s="48">
        <v>204</v>
      </c>
      <c r="D205" s="45">
        <f t="shared" si="10"/>
        <v>12.029999999999957</v>
      </c>
      <c r="E205" s="45">
        <f t="shared" si="9"/>
        <v>12.03</v>
      </c>
      <c r="F205" s="45">
        <f t="shared" si="11"/>
        <v>20.300000000000018</v>
      </c>
      <c r="I205" s="53"/>
      <c r="J205" s="53"/>
    </row>
    <row r="206" spans="3:10">
      <c r="C206" s="48">
        <v>205</v>
      </c>
      <c r="D206" s="45">
        <f t="shared" si="10"/>
        <v>12.039999999999957</v>
      </c>
      <c r="E206" s="45">
        <f t="shared" si="9"/>
        <v>12.04</v>
      </c>
      <c r="F206" s="45">
        <f t="shared" si="11"/>
        <v>20.40000000000002</v>
      </c>
      <c r="I206" s="53"/>
      <c r="J206" s="53"/>
    </row>
    <row r="207" spans="3:10">
      <c r="C207" s="48">
        <v>206</v>
      </c>
      <c r="D207" s="45">
        <f t="shared" si="10"/>
        <v>12.049999999999956</v>
      </c>
      <c r="E207" s="45">
        <f t="shared" si="9"/>
        <v>12.05</v>
      </c>
      <c r="F207" s="45">
        <f t="shared" si="11"/>
        <v>20.500000000000021</v>
      </c>
      <c r="I207" s="53"/>
      <c r="J207" s="53"/>
    </row>
    <row r="208" spans="3:10">
      <c r="C208" s="48">
        <v>207</v>
      </c>
      <c r="D208" s="45">
        <f t="shared" si="10"/>
        <v>12.059999999999956</v>
      </c>
      <c r="E208" s="45">
        <f t="shared" si="9"/>
        <v>12.06</v>
      </c>
      <c r="F208" s="45">
        <f t="shared" si="11"/>
        <v>20.600000000000023</v>
      </c>
      <c r="I208" s="53"/>
      <c r="J208" s="53"/>
    </row>
    <row r="209" spans="3:10">
      <c r="C209" s="48">
        <v>208</v>
      </c>
      <c r="D209" s="45">
        <f t="shared" si="10"/>
        <v>12.069999999999956</v>
      </c>
      <c r="E209" s="45">
        <f t="shared" si="9"/>
        <v>12.07</v>
      </c>
      <c r="F209" s="45">
        <f t="shared" si="11"/>
        <v>20.700000000000024</v>
      </c>
      <c r="I209" s="53"/>
      <c r="J209" s="53"/>
    </row>
    <row r="210" spans="3:10">
      <c r="C210" s="48">
        <v>209</v>
      </c>
      <c r="D210" s="45">
        <f t="shared" si="10"/>
        <v>12.079999999999956</v>
      </c>
      <c r="E210" s="45">
        <f t="shared" si="9"/>
        <v>12.08</v>
      </c>
      <c r="F210" s="45">
        <f t="shared" si="11"/>
        <v>20.800000000000026</v>
      </c>
      <c r="I210" s="53"/>
      <c r="J210" s="53"/>
    </row>
    <row r="211" spans="3:10">
      <c r="C211" s="48">
        <v>210</v>
      </c>
      <c r="D211" s="45">
        <f t="shared" si="10"/>
        <v>12.089999999999955</v>
      </c>
      <c r="E211" s="45">
        <f t="shared" si="9"/>
        <v>12.09</v>
      </c>
      <c r="F211" s="45">
        <f t="shared" si="11"/>
        <v>20.900000000000027</v>
      </c>
      <c r="I211" s="53"/>
      <c r="J211" s="53"/>
    </row>
    <row r="212" spans="3:10">
      <c r="C212" s="48">
        <v>211</v>
      </c>
      <c r="D212" s="45">
        <f t="shared" si="10"/>
        <v>12.099999999999955</v>
      </c>
      <c r="E212" s="45">
        <f t="shared" si="9"/>
        <v>12.1</v>
      </c>
      <c r="F212" s="45">
        <f t="shared" si="11"/>
        <v>21.000000000000028</v>
      </c>
      <c r="I212" s="53"/>
      <c r="J212" s="53"/>
    </row>
    <row r="213" spans="3:10">
      <c r="C213" s="48">
        <v>212</v>
      </c>
      <c r="D213" s="45">
        <f t="shared" si="10"/>
        <v>12.109999999999955</v>
      </c>
      <c r="E213" s="45">
        <f t="shared" si="9"/>
        <v>12.11</v>
      </c>
      <c r="F213" s="45">
        <f t="shared" si="11"/>
        <v>21.10000000000003</v>
      </c>
      <c r="I213" s="53"/>
      <c r="J213" s="53"/>
    </row>
    <row r="214" spans="3:10">
      <c r="C214" s="48">
        <v>213</v>
      </c>
      <c r="D214" s="45">
        <f t="shared" si="10"/>
        <v>12.119999999999955</v>
      </c>
      <c r="E214" s="45">
        <f t="shared" si="9"/>
        <v>12.12</v>
      </c>
      <c r="F214" s="45">
        <f t="shared" si="11"/>
        <v>21.200000000000031</v>
      </c>
      <c r="I214" s="53"/>
      <c r="J214" s="53"/>
    </row>
    <row r="215" spans="3:10">
      <c r="C215" s="48">
        <v>214</v>
      </c>
      <c r="D215" s="45">
        <f t="shared" si="10"/>
        <v>12.129999999999955</v>
      </c>
      <c r="E215" s="45">
        <f t="shared" si="9"/>
        <v>12.13</v>
      </c>
      <c r="F215" s="45">
        <f t="shared" si="11"/>
        <v>21.300000000000033</v>
      </c>
      <c r="I215" s="53"/>
      <c r="J215" s="53"/>
    </row>
    <row r="216" spans="3:10">
      <c r="C216" s="48">
        <v>215</v>
      </c>
      <c r="D216" s="45">
        <f t="shared" si="10"/>
        <v>12.139999999999954</v>
      </c>
      <c r="E216" s="45">
        <f t="shared" si="9"/>
        <v>12.14</v>
      </c>
      <c r="F216" s="45">
        <f t="shared" si="11"/>
        <v>21.400000000000034</v>
      </c>
      <c r="I216" s="53"/>
      <c r="J216" s="53"/>
    </row>
    <row r="217" spans="3:10">
      <c r="C217" s="48">
        <v>216</v>
      </c>
      <c r="D217" s="45">
        <f t="shared" si="10"/>
        <v>12.149999999999954</v>
      </c>
      <c r="E217" s="45">
        <f t="shared" si="9"/>
        <v>12.15</v>
      </c>
      <c r="F217" s="45">
        <f t="shared" si="11"/>
        <v>21.500000000000036</v>
      </c>
      <c r="I217" s="53"/>
      <c r="J217" s="53"/>
    </row>
    <row r="218" spans="3:10">
      <c r="C218" s="48">
        <v>217</v>
      </c>
      <c r="D218" s="45">
        <f t="shared" si="10"/>
        <v>12.159999999999954</v>
      </c>
      <c r="E218" s="45">
        <f t="shared" si="9"/>
        <v>12.16</v>
      </c>
      <c r="F218" s="45">
        <f t="shared" si="11"/>
        <v>21.600000000000037</v>
      </c>
      <c r="I218" s="53"/>
      <c r="J218" s="53"/>
    </row>
    <row r="219" spans="3:10">
      <c r="C219" s="48">
        <v>218</v>
      </c>
      <c r="D219" s="45">
        <f t="shared" si="10"/>
        <v>12.169999999999954</v>
      </c>
      <c r="E219" s="45">
        <f t="shared" si="9"/>
        <v>12.17</v>
      </c>
      <c r="F219" s="45">
        <f t="shared" si="11"/>
        <v>21.700000000000038</v>
      </c>
      <c r="I219" s="53"/>
      <c r="J219" s="53"/>
    </row>
    <row r="220" spans="3:10">
      <c r="C220" s="48">
        <v>219</v>
      </c>
      <c r="D220" s="45">
        <f t="shared" si="10"/>
        <v>12.179999999999954</v>
      </c>
      <c r="E220" s="45">
        <f t="shared" si="9"/>
        <v>12.18</v>
      </c>
      <c r="F220" s="45">
        <f t="shared" si="11"/>
        <v>21.80000000000004</v>
      </c>
      <c r="I220" s="53"/>
      <c r="J220" s="53"/>
    </row>
    <row r="221" spans="3:10">
      <c r="C221" s="48">
        <v>220</v>
      </c>
      <c r="D221" s="45">
        <f t="shared" si="10"/>
        <v>12.189999999999953</v>
      </c>
      <c r="E221" s="45">
        <f t="shared" si="9"/>
        <v>12.19</v>
      </c>
      <c r="F221" s="45">
        <f t="shared" si="11"/>
        <v>21.900000000000041</v>
      </c>
      <c r="I221" s="53"/>
      <c r="J221" s="53"/>
    </row>
    <row r="222" spans="3:10">
      <c r="C222" s="48">
        <v>221</v>
      </c>
      <c r="D222" s="45">
        <f t="shared" si="10"/>
        <v>12.199999999999953</v>
      </c>
      <c r="E222" s="45">
        <f t="shared" si="9"/>
        <v>12.2</v>
      </c>
      <c r="F222" s="45">
        <f t="shared" si="11"/>
        <v>22.000000000000043</v>
      </c>
      <c r="I222" s="53"/>
      <c r="J222" s="53"/>
    </row>
    <row r="223" spans="3:10">
      <c r="C223" s="48">
        <v>222</v>
      </c>
      <c r="D223" s="45">
        <f t="shared" si="10"/>
        <v>12.209999999999953</v>
      </c>
      <c r="E223" s="45">
        <f t="shared" si="9"/>
        <v>12.21</v>
      </c>
      <c r="F223" s="45">
        <f t="shared" si="11"/>
        <v>22.100000000000044</v>
      </c>
      <c r="I223" s="53"/>
      <c r="J223" s="53"/>
    </row>
    <row r="224" spans="3:10">
      <c r="C224" s="48">
        <v>223</v>
      </c>
      <c r="D224" s="45">
        <f t="shared" si="10"/>
        <v>12.219999999999953</v>
      </c>
      <c r="E224" s="45">
        <f t="shared" si="9"/>
        <v>12.22</v>
      </c>
      <c r="F224" s="45">
        <f t="shared" si="11"/>
        <v>22.200000000000045</v>
      </c>
      <c r="I224" s="53"/>
      <c r="J224" s="53"/>
    </row>
    <row r="225" spans="3:10">
      <c r="C225" s="48">
        <v>224</v>
      </c>
      <c r="D225" s="45">
        <f t="shared" si="10"/>
        <v>12.229999999999952</v>
      </c>
      <c r="E225" s="45">
        <f t="shared" si="9"/>
        <v>12.23</v>
      </c>
      <c r="F225" s="45">
        <f t="shared" si="11"/>
        <v>22.300000000000047</v>
      </c>
      <c r="I225" s="53"/>
      <c r="J225" s="53"/>
    </row>
    <row r="226" spans="3:10">
      <c r="C226" s="48">
        <v>225</v>
      </c>
      <c r="D226" s="45">
        <f t="shared" si="10"/>
        <v>12.239999999999952</v>
      </c>
      <c r="E226" s="45">
        <f t="shared" si="9"/>
        <v>12.24</v>
      </c>
      <c r="F226" s="45">
        <f t="shared" si="11"/>
        <v>22.400000000000048</v>
      </c>
      <c r="I226" s="53"/>
      <c r="J226" s="53"/>
    </row>
    <row r="227" spans="3:10">
      <c r="C227" s="48">
        <v>226</v>
      </c>
      <c r="D227" s="45">
        <f t="shared" si="10"/>
        <v>12.249999999999952</v>
      </c>
      <c r="E227" s="45">
        <f t="shared" si="9"/>
        <v>12.25</v>
      </c>
      <c r="F227" s="45">
        <f t="shared" si="11"/>
        <v>22.50000000000005</v>
      </c>
      <c r="I227" s="53"/>
      <c r="J227" s="53"/>
    </row>
    <row r="228" spans="3:10">
      <c r="C228" s="48">
        <v>227</v>
      </c>
      <c r="D228" s="45">
        <f t="shared" si="10"/>
        <v>12.259999999999952</v>
      </c>
      <c r="E228" s="45">
        <f t="shared" si="9"/>
        <v>12.26</v>
      </c>
      <c r="F228" s="45">
        <f t="shared" si="11"/>
        <v>22.600000000000051</v>
      </c>
      <c r="I228" s="53"/>
      <c r="J228" s="53"/>
    </row>
    <row r="229" spans="3:10">
      <c r="C229" s="48">
        <v>228</v>
      </c>
      <c r="D229" s="45">
        <f t="shared" si="10"/>
        <v>12.269999999999952</v>
      </c>
      <c r="E229" s="45">
        <f t="shared" si="9"/>
        <v>12.27</v>
      </c>
      <c r="F229" s="45">
        <f t="shared" si="11"/>
        <v>22.700000000000053</v>
      </c>
      <c r="I229" s="53"/>
      <c r="J229" s="53"/>
    </row>
    <row r="230" spans="3:10">
      <c r="C230" s="48">
        <v>229</v>
      </c>
      <c r="D230" s="45">
        <f t="shared" si="10"/>
        <v>12.279999999999951</v>
      </c>
      <c r="E230" s="45">
        <f t="shared" si="9"/>
        <v>12.28</v>
      </c>
      <c r="F230" s="45">
        <f t="shared" si="11"/>
        <v>22.800000000000054</v>
      </c>
      <c r="I230" s="53"/>
      <c r="J230" s="53"/>
    </row>
    <row r="231" spans="3:10">
      <c r="C231" s="48">
        <v>230</v>
      </c>
      <c r="D231" s="45">
        <f t="shared" si="10"/>
        <v>12.289999999999951</v>
      </c>
      <c r="E231" s="45">
        <f t="shared" si="9"/>
        <v>12.29</v>
      </c>
      <c r="F231" s="45">
        <f t="shared" si="11"/>
        <v>22.900000000000055</v>
      </c>
      <c r="I231" s="53"/>
      <c r="J231" s="53"/>
    </row>
    <row r="232" spans="3:10">
      <c r="C232" s="48">
        <v>231</v>
      </c>
      <c r="D232" s="45">
        <f t="shared" si="10"/>
        <v>12.299999999999951</v>
      </c>
      <c r="E232" s="45">
        <f t="shared" si="9"/>
        <v>12.3</v>
      </c>
      <c r="F232" s="45">
        <f t="shared" si="11"/>
        <v>23.000000000000057</v>
      </c>
      <c r="I232" s="53"/>
      <c r="J232" s="53"/>
    </row>
    <row r="233" spans="3:10">
      <c r="C233" s="48">
        <v>232</v>
      </c>
      <c r="D233" s="45">
        <f t="shared" si="10"/>
        <v>12.309999999999951</v>
      </c>
      <c r="E233" s="45">
        <f t="shared" si="9"/>
        <v>12.31</v>
      </c>
      <c r="F233" s="45">
        <f t="shared" si="11"/>
        <v>23.100000000000058</v>
      </c>
      <c r="I233" s="53"/>
      <c r="J233" s="53"/>
    </row>
    <row r="234" spans="3:10">
      <c r="C234" s="48">
        <v>233</v>
      </c>
      <c r="D234" s="45">
        <f t="shared" si="10"/>
        <v>12.319999999999951</v>
      </c>
      <c r="E234" s="45">
        <f t="shared" si="9"/>
        <v>12.32</v>
      </c>
      <c r="F234" s="45">
        <f t="shared" si="11"/>
        <v>23.20000000000006</v>
      </c>
      <c r="I234" s="53"/>
      <c r="J234" s="53"/>
    </row>
    <row r="235" spans="3:10">
      <c r="C235" s="48">
        <v>234</v>
      </c>
      <c r="D235" s="45">
        <f t="shared" si="10"/>
        <v>12.32999999999995</v>
      </c>
      <c r="E235" s="45">
        <f t="shared" si="9"/>
        <v>12.33</v>
      </c>
      <c r="F235" s="45">
        <f t="shared" si="11"/>
        <v>23.300000000000061</v>
      </c>
      <c r="I235" s="53"/>
      <c r="J235" s="53"/>
    </row>
    <row r="236" spans="3:10">
      <c r="C236" s="48">
        <v>235</v>
      </c>
      <c r="D236" s="45">
        <f t="shared" si="10"/>
        <v>12.33999999999995</v>
      </c>
      <c r="E236" s="45">
        <f t="shared" si="9"/>
        <v>12.34</v>
      </c>
      <c r="F236" s="45">
        <f t="shared" si="11"/>
        <v>23.400000000000063</v>
      </c>
      <c r="I236" s="53"/>
      <c r="J236" s="53"/>
    </row>
    <row r="237" spans="3:10">
      <c r="C237" s="48">
        <v>236</v>
      </c>
      <c r="D237" s="45">
        <f t="shared" si="10"/>
        <v>12.34999999999995</v>
      </c>
      <c r="E237" s="45">
        <f t="shared" si="9"/>
        <v>12.35</v>
      </c>
      <c r="F237" s="45">
        <f t="shared" si="11"/>
        <v>23.500000000000064</v>
      </c>
      <c r="I237" s="53"/>
      <c r="J237" s="53"/>
    </row>
    <row r="238" spans="3:10">
      <c r="C238" s="48">
        <v>237</v>
      </c>
      <c r="D238" s="45">
        <f t="shared" si="10"/>
        <v>12.35999999999995</v>
      </c>
      <c r="E238" s="45">
        <f t="shared" si="9"/>
        <v>12.36</v>
      </c>
      <c r="F238" s="45">
        <f t="shared" si="11"/>
        <v>23.600000000000065</v>
      </c>
      <c r="I238" s="53"/>
      <c r="J238" s="53"/>
    </row>
    <row r="239" spans="3:10">
      <c r="C239" s="48">
        <v>238</v>
      </c>
      <c r="D239" s="45">
        <f t="shared" si="10"/>
        <v>12.369999999999949</v>
      </c>
      <c r="E239" s="45">
        <f t="shared" si="9"/>
        <v>12.37</v>
      </c>
      <c r="F239" s="45">
        <f t="shared" si="11"/>
        <v>23.700000000000067</v>
      </c>
      <c r="I239" s="53"/>
      <c r="J239" s="53"/>
    </row>
    <row r="240" spans="3:10">
      <c r="C240" s="48">
        <v>239</v>
      </c>
      <c r="D240" s="45">
        <f t="shared" si="10"/>
        <v>12.379999999999949</v>
      </c>
      <c r="E240" s="45">
        <f t="shared" si="9"/>
        <v>12.38</v>
      </c>
      <c r="F240" s="45">
        <f t="shared" si="11"/>
        <v>23.800000000000068</v>
      </c>
      <c r="I240" s="53"/>
      <c r="J240" s="53"/>
    </row>
    <row r="241" spans="3:10">
      <c r="C241" s="48">
        <v>240</v>
      </c>
      <c r="D241" s="45">
        <f t="shared" si="10"/>
        <v>12.389999999999949</v>
      </c>
      <c r="E241" s="45">
        <f t="shared" si="9"/>
        <v>12.39</v>
      </c>
      <c r="F241" s="45">
        <f t="shared" si="11"/>
        <v>23.90000000000007</v>
      </c>
      <c r="I241" s="53"/>
      <c r="J241" s="53"/>
    </row>
    <row r="242" spans="3:10">
      <c r="C242" s="48">
        <v>241</v>
      </c>
      <c r="D242" s="45">
        <f t="shared" si="10"/>
        <v>12.399999999999949</v>
      </c>
      <c r="E242" s="45">
        <f t="shared" si="9"/>
        <v>12.4</v>
      </c>
      <c r="F242" s="45">
        <f t="shared" si="11"/>
        <v>24.000000000000071</v>
      </c>
      <c r="I242" s="53"/>
      <c r="J242" s="53"/>
    </row>
    <row r="243" spans="3:10">
      <c r="C243" s="48">
        <v>242</v>
      </c>
      <c r="D243" s="45">
        <f t="shared" si="10"/>
        <v>12.409999999999949</v>
      </c>
      <c r="E243" s="45">
        <f t="shared" si="9"/>
        <v>12.41</v>
      </c>
      <c r="F243" s="45">
        <f t="shared" si="11"/>
        <v>24.100000000000072</v>
      </c>
      <c r="I243" s="53"/>
      <c r="J243" s="53"/>
    </row>
    <row r="244" spans="3:10">
      <c r="C244" s="48">
        <v>243</v>
      </c>
      <c r="D244" s="45">
        <f t="shared" si="10"/>
        <v>12.419999999999948</v>
      </c>
      <c r="E244" s="45">
        <f t="shared" si="9"/>
        <v>12.42</v>
      </c>
      <c r="F244" s="45">
        <f t="shared" si="11"/>
        <v>24.200000000000074</v>
      </c>
      <c r="I244" s="53"/>
      <c r="J244" s="53"/>
    </row>
    <row r="245" spans="3:10">
      <c r="C245" s="48">
        <v>244</v>
      </c>
      <c r="D245" s="45">
        <f t="shared" si="10"/>
        <v>12.429999999999948</v>
      </c>
      <c r="E245" s="45">
        <f t="shared" si="9"/>
        <v>12.43</v>
      </c>
      <c r="F245" s="45">
        <f t="shared" si="11"/>
        <v>24.300000000000075</v>
      </c>
      <c r="I245" s="53"/>
      <c r="J245" s="53"/>
    </row>
    <row r="246" spans="3:10">
      <c r="C246" s="48">
        <v>245</v>
      </c>
      <c r="D246" s="45">
        <f t="shared" si="10"/>
        <v>12.439999999999948</v>
      </c>
      <c r="E246" s="45">
        <f t="shared" si="9"/>
        <v>12.44</v>
      </c>
      <c r="F246" s="45">
        <f t="shared" si="11"/>
        <v>24.400000000000077</v>
      </c>
      <c r="I246" s="53"/>
      <c r="J246" s="53"/>
    </row>
    <row r="247" spans="3:10">
      <c r="C247" s="48">
        <v>246</v>
      </c>
      <c r="D247" s="45">
        <f t="shared" si="10"/>
        <v>12.449999999999948</v>
      </c>
      <c r="E247" s="45">
        <f t="shared" si="9"/>
        <v>12.45</v>
      </c>
      <c r="F247" s="45">
        <f t="shared" si="11"/>
        <v>24.500000000000078</v>
      </c>
      <c r="I247" s="53"/>
      <c r="J247" s="53"/>
    </row>
    <row r="248" spans="3:10">
      <c r="C248" s="48">
        <v>247</v>
      </c>
      <c r="D248" s="45">
        <f t="shared" si="10"/>
        <v>12.459999999999948</v>
      </c>
      <c r="E248" s="45">
        <f t="shared" si="9"/>
        <v>12.46</v>
      </c>
      <c r="F248" s="45">
        <f t="shared" si="11"/>
        <v>24.60000000000008</v>
      </c>
      <c r="I248" s="53"/>
      <c r="J248" s="53"/>
    </row>
    <row r="249" spans="3:10">
      <c r="C249" s="48">
        <v>248</v>
      </c>
      <c r="D249" s="45">
        <f t="shared" si="10"/>
        <v>12.469999999999947</v>
      </c>
      <c r="E249" s="45">
        <f t="shared" si="9"/>
        <v>12.47</v>
      </c>
      <c r="F249" s="45">
        <f t="shared" si="11"/>
        <v>24.700000000000081</v>
      </c>
      <c r="I249" s="53"/>
      <c r="J249" s="53"/>
    </row>
    <row r="250" spans="3:10">
      <c r="C250" s="48">
        <v>249</v>
      </c>
      <c r="D250" s="45">
        <f t="shared" si="10"/>
        <v>12.479999999999947</v>
      </c>
      <c r="E250" s="45">
        <f t="shared" si="9"/>
        <v>12.48</v>
      </c>
      <c r="F250" s="45">
        <f t="shared" si="11"/>
        <v>24.800000000000082</v>
      </c>
      <c r="I250" s="53"/>
      <c r="J250" s="53"/>
    </row>
    <row r="251" spans="3:10">
      <c r="C251" s="48">
        <v>250</v>
      </c>
      <c r="D251" s="45">
        <f t="shared" si="10"/>
        <v>12.489999999999947</v>
      </c>
      <c r="E251" s="45">
        <f t="shared" si="9"/>
        <v>12.49</v>
      </c>
      <c r="F251" s="45">
        <f t="shared" si="11"/>
        <v>24.900000000000084</v>
      </c>
      <c r="I251" s="53"/>
      <c r="J251" s="53"/>
    </row>
    <row r="252" spans="3:10">
      <c r="C252" s="48">
        <v>251</v>
      </c>
      <c r="D252" s="45">
        <f t="shared" si="10"/>
        <v>12.499999999999947</v>
      </c>
      <c r="E252" s="45">
        <f t="shared" si="9"/>
        <v>12.5</v>
      </c>
      <c r="F252" s="45">
        <f t="shared" si="11"/>
        <v>25.000000000000085</v>
      </c>
      <c r="I252" s="53"/>
      <c r="J252" s="53"/>
    </row>
    <row r="253" spans="3:10">
      <c r="C253" s="48">
        <v>252</v>
      </c>
      <c r="D253" s="45">
        <f t="shared" si="10"/>
        <v>12.509999999999946</v>
      </c>
      <c r="E253" s="45">
        <f t="shared" si="9"/>
        <v>12.51</v>
      </c>
      <c r="F253" s="45">
        <f t="shared" si="11"/>
        <v>25.100000000000087</v>
      </c>
      <c r="I253" s="53"/>
      <c r="J253" s="53"/>
    </row>
    <row r="254" spans="3:10">
      <c r="C254" s="48">
        <v>253</v>
      </c>
      <c r="D254" s="45">
        <f t="shared" si="10"/>
        <v>12.519999999999946</v>
      </c>
      <c r="E254" s="45">
        <f t="shared" si="9"/>
        <v>12.52</v>
      </c>
      <c r="F254" s="45">
        <f t="shared" si="11"/>
        <v>25.200000000000088</v>
      </c>
      <c r="I254" s="53"/>
      <c r="J254" s="53"/>
    </row>
    <row r="255" spans="3:10">
      <c r="C255" s="48">
        <v>254</v>
      </c>
      <c r="D255" s="45">
        <f t="shared" si="10"/>
        <v>12.529999999999946</v>
      </c>
      <c r="E255" s="45">
        <f t="shared" si="9"/>
        <v>12.53</v>
      </c>
      <c r="F255" s="45">
        <f t="shared" si="11"/>
        <v>25.30000000000009</v>
      </c>
      <c r="I255" s="53"/>
      <c r="J255" s="53"/>
    </row>
    <row r="256" spans="3:10">
      <c r="C256" s="48">
        <v>255</v>
      </c>
      <c r="D256" s="45">
        <f t="shared" si="10"/>
        <v>12.539999999999946</v>
      </c>
      <c r="E256" s="45">
        <f t="shared" si="9"/>
        <v>12.54</v>
      </c>
      <c r="F256" s="45">
        <f t="shared" si="11"/>
        <v>25.400000000000091</v>
      </c>
      <c r="I256" s="53"/>
      <c r="J256" s="53"/>
    </row>
    <row r="257" spans="3:10">
      <c r="C257" s="48">
        <v>256</v>
      </c>
      <c r="D257" s="45">
        <f t="shared" si="10"/>
        <v>12.549999999999946</v>
      </c>
      <c r="E257" s="45">
        <f t="shared" si="9"/>
        <v>12.55</v>
      </c>
      <c r="F257" s="45">
        <f t="shared" si="11"/>
        <v>25.500000000000092</v>
      </c>
      <c r="I257" s="53"/>
      <c r="J257" s="53"/>
    </row>
    <row r="258" spans="3:10">
      <c r="C258" s="48">
        <v>257</v>
      </c>
      <c r="D258" s="45">
        <f t="shared" si="10"/>
        <v>12.559999999999945</v>
      </c>
      <c r="E258" s="45">
        <f t="shared" si="9"/>
        <v>12.56</v>
      </c>
      <c r="F258" s="45">
        <f t="shared" si="11"/>
        <v>25.600000000000094</v>
      </c>
      <c r="I258" s="53"/>
      <c r="J258" s="53"/>
    </row>
    <row r="259" spans="3:10">
      <c r="C259" s="48">
        <v>258</v>
      </c>
      <c r="D259" s="45">
        <f t="shared" si="10"/>
        <v>12.569999999999945</v>
      </c>
      <c r="E259" s="45">
        <f t="shared" ref="E259:E322" si="12">ROUND(D259,2)</f>
        <v>12.57</v>
      </c>
      <c r="F259" s="45">
        <f t="shared" si="11"/>
        <v>25.700000000000095</v>
      </c>
      <c r="I259" s="53"/>
      <c r="J259" s="53"/>
    </row>
    <row r="260" spans="3:10">
      <c r="C260" s="48">
        <v>259</v>
      </c>
      <c r="D260" s="45">
        <f t="shared" ref="D260:D323" si="13">D259+$D$1</f>
        <v>12.579999999999945</v>
      </c>
      <c r="E260" s="45">
        <f t="shared" si="12"/>
        <v>12.58</v>
      </c>
      <c r="F260" s="45">
        <f t="shared" ref="F260:F323" si="14">F259+$F$1</f>
        <v>25.800000000000097</v>
      </c>
      <c r="I260" s="53"/>
      <c r="J260" s="53"/>
    </row>
    <row r="261" spans="3:10">
      <c r="C261" s="48">
        <v>260</v>
      </c>
      <c r="D261" s="45">
        <f t="shared" si="13"/>
        <v>12.589999999999945</v>
      </c>
      <c r="E261" s="45">
        <f t="shared" si="12"/>
        <v>12.59</v>
      </c>
      <c r="F261" s="45">
        <f t="shared" si="14"/>
        <v>25.900000000000098</v>
      </c>
      <c r="I261" s="53"/>
      <c r="J261" s="53"/>
    </row>
    <row r="262" spans="3:10">
      <c r="C262" s="48">
        <v>261</v>
      </c>
      <c r="D262" s="45">
        <f t="shared" si="13"/>
        <v>12.599999999999945</v>
      </c>
      <c r="E262" s="45">
        <f t="shared" si="12"/>
        <v>12.6</v>
      </c>
      <c r="F262" s="45">
        <f t="shared" si="14"/>
        <v>26.000000000000099</v>
      </c>
      <c r="I262" s="53"/>
      <c r="J262" s="53"/>
    </row>
    <row r="263" spans="3:10">
      <c r="C263" s="48">
        <v>262</v>
      </c>
      <c r="D263" s="45">
        <f t="shared" si="13"/>
        <v>12.609999999999944</v>
      </c>
      <c r="E263" s="45">
        <f t="shared" si="12"/>
        <v>12.61</v>
      </c>
      <c r="F263" s="45">
        <f t="shared" si="14"/>
        <v>26.100000000000101</v>
      </c>
      <c r="I263" s="53"/>
      <c r="J263" s="53"/>
    </row>
    <row r="264" spans="3:10">
      <c r="C264" s="48">
        <v>263</v>
      </c>
      <c r="D264" s="45">
        <f t="shared" si="13"/>
        <v>12.619999999999944</v>
      </c>
      <c r="E264" s="45">
        <f t="shared" si="12"/>
        <v>12.62</v>
      </c>
      <c r="F264" s="45">
        <f t="shared" si="14"/>
        <v>26.200000000000102</v>
      </c>
      <c r="I264" s="53"/>
      <c r="J264" s="53"/>
    </row>
    <row r="265" spans="3:10">
      <c r="C265" s="48">
        <v>264</v>
      </c>
      <c r="D265" s="45">
        <f t="shared" si="13"/>
        <v>12.629999999999944</v>
      </c>
      <c r="E265" s="45">
        <f t="shared" si="12"/>
        <v>12.63</v>
      </c>
      <c r="F265" s="45">
        <f t="shared" si="14"/>
        <v>26.300000000000104</v>
      </c>
      <c r="I265" s="53"/>
      <c r="J265" s="53"/>
    </row>
    <row r="266" spans="3:10">
      <c r="C266" s="48">
        <v>265</v>
      </c>
      <c r="D266" s="45">
        <f t="shared" si="13"/>
        <v>12.639999999999944</v>
      </c>
      <c r="E266" s="45">
        <f t="shared" si="12"/>
        <v>12.64</v>
      </c>
      <c r="F266" s="45">
        <f t="shared" si="14"/>
        <v>26.400000000000105</v>
      </c>
      <c r="I266" s="53"/>
      <c r="J266" s="53"/>
    </row>
    <row r="267" spans="3:10">
      <c r="C267" s="48">
        <v>266</v>
      </c>
      <c r="D267" s="45">
        <f t="shared" si="13"/>
        <v>12.649999999999944</v>
      </c>
      <c r="E267" s="45">
        <f t="shared" si="12"/>
        <v>12.65</v>
      </c>
      <c r="F267" s="45">
        <f t="shared" si="14"/>
        <v>26.500000000000107</v>
      </c>
      <c r="I267" s="53"/>
      <c r="J267" s="53"/>
    </row>
    <row r="268" spans="3:10">
      <c r="C268" s="48">
        <v>267</v>
      </c>
      <c r="D268" s="45">
        <f t="shared" si="13"/>
        <v>12.659999999999943</v>
      </c>
      <c r="E268" s="45">
        <f t="shared" si="12"/>
        <v>12.66</v>
      </c>
      <c r="F268" s="45">
        <f t="shared" si="14"/>
        <v>26.600000000000108</v>
      </c>
      <c r="I268" s="53"/>
      <c r="J268" s="53"/>
    </row>
    <row r="269" spans="3:10">
      <c r="C269" s="48">
        <v>268</v>
      </c>
      <c r="D269" s="45">
        <f t="shared" si="13"/>
        <v>12.669999999999943</v>
      </c>
      <c r="E269" s="45">
        <f t="shared" si="12"/>
        <v>12.67</v>
      </c>
      <c r="F269" s="45">
        <f t="shared" si="14"/>
        <v>26.700000000000109</v>
      </c>
      <c r="I269" s="53"/>
      <c r="J269" s="53"/>
    </row>
    <row r="270" spans="3:10">
      <c r="C270" s="48">
        <v>269</v>
      </c>
      <c r="D270" s="45">
        <f t="shared" si="13"/>
        <v>12.679999999999943</v>
      </c>
      <c r="E270" s="45">
        <f t="shared" si="12"/>
        <v>12.68</v>
      </c>
      <c r="F270" s="45">
        <f t="shared" si="14"/>
        <v>26.800000000000111</v>
      </c>
      <c r="I270" s="53"/>
      <c r="J270" s="53"/>
    </row>
    <row r="271" spans="3:10">
      <c r="C271" s="48">
        <v>270</v>
      </c>
      <c r="D271" s="45">
        <f t="shared" si="13"/>
        <v>12.689999999999943</v>
      </c>
      <c r="E271" s="45">
        <f t="shared" si="12"/>
        <v>12.69</v>
      </c>
      <c r="F271" s="45">
        <f t="shared" si="14"/>
        <v>26.900000000000112</v>
      </c>
      <c r="I271" s="53"/>
      <c r="J271" s="53"/>
    </row>
    <row r="272" spans="3:10">
      <c r="C272" s="48">
        <v>271</v>
      </c>
      <c r="D272" s="45">
        <f t="shared" si="13"/>
        <v>12.699999999999942</v>
      </c>
      <c r="E272" s="45">
        <f t="shared" si="12"/>
        <v>12.7</v>
      </c>
      <c r="F272" s="45">
        <f t="shared" si="14"/>
        <v>27.000000000000114</v>
      </c>
      <c r="I272" s="53"/>
      <c r="J272" s="53"/>
    </row>
    <row r="273" spans="3:10">
      <c r="C273" s="48">
        <v>272</v>
      </c>
      <c r="D273" s="45">
        <f t="shared" si="13"/>
        <v>12.709999999999942</v>
      </c>
      <c r="E273" s="45">
        <f t="shared" si="12"/>
        <v>12.71</v>
      </c>
      <c r="F273" s="45">
        <f t="shared" si="14"/>
        <v>27.100000000000115</v>
      </c>
      <c r="I273" s="53"/>
      <c r="J273" s="53"/>
    </row>
    <row r="274" spans="3:10">
      <c r="C274" s="48">
        <v>273</v>
      </c>
      <c r="D274" s="45">
        <f t="shared" si="13"/>
        <v>12.719999999999942</v>
      </c>
      <c r="E274" s="45">
        <f t="shared" si="12"/>
        <v>12.72</v>
      </c>
      <c r="F274" s="45">
        <f t="shared" si="14"/>
        <v>27.200000000000117</v>
      </c>
      <c r="I274" s="53"/>
      <c r="J274" s="53"/>
    </row>
    <row r="275" spans="3:10">
      <c r="C275" s="48">
        <v>274</v>
      </c>
      <c r="D275" s="45">
        <f t="shared" si="13"/>
        <v>12.729999999999942</v>
      </c>
      <c r="E275" s="45">
        <f t="shared" si="12"/>
        <v>12.73</v>
      </c>
      <c r="F275" s="45">
        <f t="shared" si="14"/>
        <v>27.300000000000118</v>
      </c>
      <c r="I275" s="53"/>
      <c r="J275" s="53"/>
    </row>
    <row r="276" spans="3:10">
      <c r="C276" s="48">
        <v>275</v>
      </c>
      <c r="D276" s="45">
        <f t="shared" si="13"/>
        <v>12.739999999999942</v>
      </c>
      <c r="E276" s="45">
        <f t="shared" si="12"/>
        <v>12.74</v>
      </c>
      <c r="F276" s="45">
        <f t="shared" si="14"/>
        <v>27.400000000000119</v>
      </c>
      <c r="I276" s="53"/>
      <c r="J276" s="53"/>
    </row>
    <row r="277" spans="3:10">
      <c r="C277" s="48">
        <v>276</v>
      </c>
      <c r="D277" s="45">
        <f t="shared" si="13"/>
        <v>12.749999999999941</v>
      </c>
      <c r="E277" s="45">
        <f t="shared" si="12"/>
        <v>12.75</v>
      </c>
      <c r="F277" s="45">
        <f t="shared" si="14"/>
        <v>27.500000000000121</v>
      </c>
      <c r="I277" s="53"/>
      <c r="J277" s="53"/>
    </row>
    <row r="278" spans="3:10">
      <c r="C278" s="48">
        <v>277</v>
      </c>
      <c r="D278" s="45">
        <f t="shared" si="13"/>
        <v>12.759999999999941</v>
      </c>
      <c r="E278" s="45">
        <f t="shared" si="12"/>
        <v>12.76</v>
      </c>
      <c r="F278" s="45">
        <f t="shared" si="14"/>
        <v>27.600000000000122</v>
      </c>
      <c r="I278" s="53"/>
      <c r="J278" s="53"/>
    </row>
    <row r="279" spans="3:10">
      <c r="C279" s="48">
        <v>278</v>
      </c>
      <c r="D279" s="45">
        <f t="shared" si="13"/>
        <v>12.769999999999941</v>
      </c>
      <c r="E279" s="45">
        <f t="shared" si="12"/>
        <v>12.77</v>
      </c>
      <c r="F279" s="45">
        <f t="shared" si="14"/>
        <v>27.700000000000124</v>
      </c>
      <c r="I279" s="53"/>
      <c r="J279" s="53"/>
    </row>
    <row r="280" spans="3:10">
      <c r="C280" s="48">
        <v>279</v>
      </c>
      <c r="D280" s="45">
        <f t="shared" si="13"/>
        <v>12.779999999999941</v>
      </c>
      <c r="E280" s="45">
        <f t="shared" si="12"/>
        <v>12.78</v>
      </c>
      <c r="F280" s="45">
        <f t="shared" si="14"/>
        <v>27.800000000000125</v>
      </c>
      <c r="I280" s="53"/>
      <c r="J280" s="53"/>
    </row>
    <row r="281" spans="3:10">
      <c r="C281" s="48">
        <v>280</v>
      </c>
      <c r="D281" s="45">
        <f t="shared" si="13"/>
        <v>12.789999999999941</v>
      </c>
      <c r="E281" s="45">
        <f t="shared" si="12"/>
        <v>12.79</v>
      </c>
      <c r="F281" s="45">
        <f t="shared" si="14"/>
        <v>27.900000000000126</v>
      </c>
      <c r="I281" s="53"/>
      <c r="J281" s="53"/>
    </row>
    <row r="282" spans="3:10">
      <c r="C282" s="48">
        <v>281</v>
      </c>
      <c r="D282" s="45">
        <f t="shared" si="13"/>
        <v>12.79999999999994</v>
      </c>
      <c r="E282" s="45">
        <f t="shared" si="12"/>
        <v>12.8</v>
      </c>
      <c r="F282" s="45">
        <f t="shared" si="14"/>
        <v>28.000000000000128</v>
      </c>
      <c r="I282" s="53"/>
      <c r="J282" s="53"/>
    </row>
    <row r="283" spans="3:10">
      <c r="C283" s="48">
        <v>282</v>
      </c>
      <c r="D283" s="45">
        <f t="shared" si="13"/>
        <v>12.80999999999994</v>
      </c>
      <c r="E283" s="45">
        <f t="shared" si="12"/>
        <v>12.81</v>
      </c>
      <c r="F283" s="45">
        <f t="shared" si="14"/>
        <v>28.100000000000129</v>
      </c>
      <c r="I283" s="53"/>
      <c r="J283" s="53"/>
    </row>
    <row r="284" spans="3:10">
      <c r="C284" s="48">
        <v>283</v>
      </c>
      <c r="D284" s="45">
        <f t="shared" si="13"/>
        <v>12.81999999999994</v>
      </c>
      <c r="E284" s="45">
        <f t="shared" si="12"/>
        <v>12.82</v>
      </c>
      <c r="F284" s="45">
        <f t="shared" si="14"/>
        <v>28.200000000000131</v>
      </c>
      <c r="I284" s="53"/>
      <c r="J284" s="53"/>
    </row>
    <row r="285" spans="3:10">
      <c r="C285" s="48">
        <v>284</v>
      </c>
      <c r="D285" s="45">
        <f t="shared" si="13"/>
        <v>12.82999999999994</v>
      </c>
      <c r="E285" s="45">
        <f t="shared" si="12"/>
        <v>12.83</v>
      </c>
      <c r="F285" s="45">
        <f t="shared" si="14"/>
        <v>28.300000000000132</v>
      </c>
      <c r="I285" s="53"/>
      <c r="J285" s="53"/>
    </row>
    <row r="286" spans="3:10">
      <c r="C286" s="48">
        <v>285</v>
      </c>
      <c r="D286" s="45">
        <f t="shared" si="13"/>
        <v>12.839999999999939</v>
      </c>
      <c r="E286" s="45">
        <f t="shared" si="12"/>
        <v>12.84</v>
      </c>
      <c r="F286" s="45">
        <f t="shared" si="14"/>
        <v>28.400000000000134</v>
      </c>
      <c r="I286" s="53"/>
      <c r="J286" s="53"/>
    </row>
    <row r="287" spans="3:10">
      <c r="C287" s="48">
        <v>286</v>
      </c>
      <c r="D287" s="45">
        <f t="shared" si="13"/>
        <v>12.849999999999939</v>
      </c>
      <c r="E287" s="45">
        <f t="shared" si="12"/>
        <v>12.85</v>
      </c>
      <c r="F287" s="45">
        <f t="shared" si="14"/>
        <v>28.500000000000135</v>
      </c>
      <c r="I287" s="53"/>
      <c r="J287" s="53"/>
    </row>
    <row r="288" spans="3:10">
      <c r="C288" s="48">
        <v>287</v>
      </c>
      <c r="D288" s="45">
        <f t="shared" si="13"/>
        <v>12.859999999999939</v>
      </c>
      <c r="E288" s="45">
        <f t="shared" si="12"/>
        <v>12.86</v>
      </c>
      <c r="F288" s="45">
        <f t="shared" si="14"/>
        <v>28.600000000000136</v>
      </c>
      <c r="I288" s="53"/>
      <c r="J288" s="53"/>
    </row>
    <row r="289" spans="3:10">
      <c r="C289" s="48">
        <v>288</v>
      </c>
      <c r="D289" s="45">
        <f t="shared" si="13"/>
        <v>12.869999999999939</v>
      </c>
      <c r="E289" s="45">
        <f t="shared" si="12"/>
        <v>12.87</v>
      </c>
      <c r="F289" s="45">
        <f t="shared" si="14"/>
        <v>28.700000000000138</v>
      </c>
      <c r="I289" s="53"/>
      <c r="J289" s="53"/>
    </row>
    <row r="290" spans="3:10">
      <c r="C290" s="48">
        <v>289</v>
      </c>
      <c r="D290" s="45">
        <f t="shared" si="13"/>
        <v>12.879999999999939</v>
      </c>
      <c r="E290" s="45">
        <f t="shared" si="12"/>
        <v>12.88</v>
      </c>
      <c r="F290" s="45">
        <f t="shared" si="14"/>
        <v>28.800000000000139</v>
      </c>
      <c r="I290" s="53"/>
      <c r="J290" s="53"/>
    </row>
    <row r="291" spans="3:10">
      <c r="C291" s="48">
        <v>290</v>
      </c>
      <c r="D291" s="45">
        <f t="shared" si="13"/>
        <v>12.889999999999938</v>
      </c>
      <c r="E291" s="45">
        <f t="shared" si="12"/>
        <v>12.89</v>
      </c>
      <c r="F291" s="45">
        <f t="shared" si="14"/>
        <v>28.900000000000141</v>
      </c>
      <c r="I291" s="53"/>
      <c r="J291" s="53"/>
    </row>
    <row r="292" spans="3:10">
      <c r="C292" s="48">
        <v>291</v>
      </c>
      <c r="D292" s="45">
        <f t="shared" si="13"/>
        <v>12.899999999999938</v>
      </c>
      <c r="E292" s="45">
        <f t="shared" si="12"/>
        <v>12.9</v>
      </c>
      <c r="F292" s="45">
        <f t="shared" si="14"/>
        <v>29.000000000000142</v>
      </c>
      <c r="I292" s="53"/>
      <c r="J292" s="53"/>
    </row>
    <row r="293" spans="3:10">
      <c r="C293" s="48">
        <v>292</v>
      </c>
      <c r="D293" s="45">
        <f t="shared" si="13"/>
        <v>12.909999999999938</v>
      </c>
      <c r="E293" s="45">
        <f t="shared" si="12"/>
        <v>12.91</v>
      </c>
      <c r="F293" s="45">
        <f t="shared" si="14"/>
        <v>29.100000000000144</v>
      </c>
      <c r="I293" s="53"/>
      <c r="J293" s="53"/>
    </row>
    <row r="294" spans="3:10">
      <c r="C294" s="48">
        <v>293</v>
      </c>
      <c r="D294" s="45">
        <f t="shared" si="13"/>
        <v>12.919999999999938</v>
      </c>
      <c r="E294" s="45">
        <f t="shared" si="12"/>
        <v>12.92</v>
      </c>
      <c r="F294" s="45">
        <f t="shared" si="14"/>
        <v>29.200000000000145</v>
      </c>
      <c r="I294" s="53"/>
      <c r="J294" s="53"/>
    </row>
    <row r="295" spans="3:10">
      <c r="C295" s="48">
        <v>294</v>
      </c>
      <c r="D295" s="45">
        <f t="shared" si="13"/>
        <v>12.929999999999938</v>
      </c>
      <c r="E295" s="45">
        <f t="shared" si="12"/>
        <v>12.93</v>
      </c>
      <c r="F295" s="45">
        <f t="shared" si="14"/>
        <v>29.300000000000146</v>
      </c>
      <c r="I295" s="53"/>
      <c r="J295" s="53"/>
    </row>
    <row r="296" spans="3:10">
      <c r="C296" s="48">
        <v>295</v>
      </c>
      <c r="D296" s="45">
        <f t="shared" si="13"/>
        <v>12.939999999999937</v>
      </c>
      <c r="E296" s="45">
        <f t="shared" si="12"/>
        <v>12.94</v>
      </c>
      <c r="F296" s="45">
        <f t="shared" si="14"/>
        <v>29.400000000000148</v>
      </c>
      <c r="I296" s="53"/>
      <c r="J296" s="53"/>
    </row>
    <row r="297" spans="3:10">
      <c r="C297" s="48">
        <v>296</v>
      </c>
      <c r="D297" s="45">
        <f t="shared" si="13"/>
        <v>12.949999999999937</v>
      </c>
      <c r="E297" s="45">
        <f t="shared" si="12"/>
        <v>12.95</v>
      </c>
      <c r="F297" s="45">
        <f t="shared" si="14"/>
        <v>29.500000000000149</v>
      </c>
      <c r="I297" s="53"/>
      <c r="J297" s="53"/>
    </row>
    <row r="298" spans="3:10">
      <c r="C298" s="48">
        <v>297</v>
      </c>
      <c r="D298" s="45">
        <f t="shared" si="13"/>
        <v>12.959999999999937</v>
      </c>
      <c r="E298" s="45">
        <f t="shared" si="12"/>
        <v>12.96</v>
      </c>
      <c r="F298" s="45">
        <f t="shared" si="14"/>
        <v>29.600000000000151</v>
      </c>
      <c r="I298" s="53"/>
      <c r="J298" s="53"/>
    </row>
    <row r="299" spans="3:10">
      <c r="C299" s="48">
        <v>298</v>
      </c>
      <c r="D299" s="45">
        <f t="shared" si="13"/>
        <v>12.969999999999937</v>
      </c>
      <c r="E299" s="45">
        <f t="shared" si="12"/>
        <v>12.97</v>
      </c>
      <c r="F299" s="45">
        <f t="shared" si="14"/>
        <v>29.700000000000152</v>
      </c>
      <c r="I299" s="53"/>
      <c r="J299" s="53"/>
    </row>
    <row r="300" spans="3:10">
      <c r="C300" s="48">
        <v>299</v>
      </c>
      <c r="D300" s="45">
        <f t="shared" si="13"/>
        <v>12.979999999999936</v>
      </c>
      <c r="E300" s="45">
        <f t="shared" si="12"/>
        <v>12.98</v>
      </c>
      <c r="F300" s="45">
        <f t="shared" si="14"/>
        <v>29.800000000000153</v>
      </c>
      <c r="I300" s="53"/>
      <c r="J300" s="53"/>
    </row>
    <row r="301" spans="3:10">
      <c r="C301" s="48">
        <v>300</v>
      </c>
      <c r="D301" s="45">
        <f t="shared" si="13"/>
        <v>12.989999999999936</v>
      </c>
      <c r="E301" s="45">
        <f t="shared" si="12"/>
        <v>12.99</v>
      </c>
      <c r="F301" s="45">
        <f t="shared" si="14"/>
        <v>29.900000000000155</v>
      </c>
      <c r="I301" s="53"/>
      <c r="J301" s="53"/>
    </row>
    <row r="302" spans="3:10">
      <c r="C302" s="48">
        <v>301</v>
      </c>
      <c r="D302" s="45">
        <f t="shared" si="13"/>
        <v>12.999999999999936</v>
      </c>
      <c r="E302" s="45">
        <f t="shared" si="12"/>
        <v>13</v>
      </c>
      <c r="F302" s="45">
        <f t="shared" si="14"/>
        <v>30.000000000000156</v>
      </c>
      <c r="I302" s="53"/>
      <c r="J302" s="53"/>
    </row>
    <row r="303" spans="3:10">
      <c r="C303" s="48">
        <v>302</v>
      </c>
      <c r="D303" s="45">
        <f t="shared" si="13"/>
        <v>13.009999999999936</v>
      </c>
      <c r="E303" s="45">
        <f t="shared" si="12"/>
        <v>13.01</v>
      </c>
      <c r="F303" s="45">
        <f t="shared" si="14"/>
        <v>30.100000000000158</v>
      </c>
      <c r="I303" s="53"/>
      <c r="J303" s="53"/>
    </row>
    <row r="304" spans="3:10">
      <c r="C304" s="48">
        <v>303</v>
      </c>
      <c r="D304" s="45">
        <f t="shared" si="13"/>
        <v>13.019999999999936</v>
      </c>
      <c r="E304" s="45">
        <f t="shared" si="12"/>
        <v>13.02</v>
      </c>
      <c r="F304" s="45">
        <f t="shared" si="14"/>
        <v>30.200000000000159</v>
      </c>
      <c r="I304" s="53"/>
      <c r="J304" s="53"/>
    </row>
    <row r="305" spans="3:10">
      <c r="C305" s="48">
        <v>304</v>
      </c>
      <c r="D305" s="45">
        <f t="shared" si="13"/>
        <v>13.029999999999935</v>
      </c>
      <c r="E305" s="45">
        <f t="shared" si="12"/>
        <v>13.03</v>
      </c>
      <c r="F305" s="45">
        <f t="shared" si="14"/>
        <v>30.300000000000161</v>
      </c>
      <c r="I305" s="53"/>
      <c r="J305" s="53"/>
    </row>
    <row r="306" spans="3:10">
      <c r="C306" s="48">
        <v>305</v>
      </c>
      <c r="D306" s="45">
        <f t="shared" si="13"/>
        <v>13.039999999999935</v>
      </c>
      <c r="E306" s="45">
        <f t="shared" si="12"/>
        <v>13.04</v>
      </c>
      <c r="F306" s="45">
        <f t="shared" si="14"/>
        <v>30.400000000000162</v>
      </c>
      <c r="I306" s="53"/>
      <c r="J306" s="53"/>
    </row>
    <row r="307" spans="3:10">
      <c r="C307" s="48">
        <v>306</v>
      </c>
      <c r="D307" s="45">
        <f t="shared" si="13"/>
        <v>13.049999999999935</v>
      </c>
      <c r="E307" s="45">
        <f t="shared" si="12"/>
        <v>13.05</v>
      </c>
      <c r="F307" s="45">
        <f t="shared" si="14"/>
        <v>30.500000000000163</v>
      </c>
      <c r="I307" s="53"/>
      <c r="J307" s="53"/>
    </row>
    <row r="308" spans="3:10">
      <c r="C308" s="48">
        <v>307</v>
      </c>
      <c r="D308" s="45">
        <f t="shared" si="13"/>
        <v>13.059999999999935</v>
      </c>
      <c r="E308" s="45">
        <f t="shared" si="12"/>
        <v>13.06</v>
      </c>
      <c r="F308" s="45">
        <f t="shared" si="14"/>
        <v>30.600000000000165</v>
      </c>
      <c r="I308" s="53"/>
      <c r="J308" s="53"/>
    </row>
    <row r="309" spans="3:10">
      <c r="C309" s="48">
        <v>308</v>
      </c>
      <c r="D309" s="45">
        <f t="shared" si="13"/>
        <v>13.069999999999935</v>
      </c>
      <c r="E309" s="45">
        <f t="shared" si="12"/>
        <v>13.07</v>
      </c>
      <c r="F309" s="45">
        <f t="shared" si="14"/>
        <v>30.700000000000166</v>
      </c>
      <c r="I309" s="53"/>
      <c r="J309" s="53"/>
    </row>
    <row r="310" spans="3:10">
      <c r="C310" s="48">
        <v>309</v>
      </c>
      <c r="D310" s="45">
        <f t="shared" si="13"/>
        <v>13.079999999999934</v>
      </c>
      <c r="E310" s="45">
        <f t="shared" si="12"/>
        <v>13.08</v>
      </c>
      <c r="F310" s="45">
        <f t="shared" si="14"/>
        <v>30.800000000000168</v>
      </c>
      <c r="I310" s="53"/>
      <c r="J310" s="53"/>
    </row>
    <row r="311" spans="3:10">
      <c r="C311" s="48">
        <v>310</v>
      </c>
      <c r="D311" s="45">
        <f t="shared" si="13"/>
        <v>13.089999999999934</v>
      </c>
      <c r="E311" s="45">
        <f t="shared" si="12"/>
        <v>13.09</v>
      </c>
      <c r="F311" s="45">
        <f t="shared" si="14"/>
        <v>30.900000000000169</v>
      </c>
      <c r="I311" s="53"/>
      <c r="J311" s="53"/>
    </row>
    <row r="312" spans="3:10">
      <c r="C312" s="48">
        <v>311</v>
      </c>
      <c r="D312" s="45">
        <f t="shared" si="13"/>
        <v>13.099999999999934</v>
      </c>
      <c r="E312" s="45">
        <f t="shared" si="12"/>
        <v>13.1</v>
      </c>
      <c r="F312" s="45">
        <f t="shared" si="14"/>
        <v>31.000000000000171</v>
      </c>
      <c r="I312" s="53"/>
      <c r="J312" s="53"/>
    </row>
    <row r="313" spans="3:10">
      <c r="C313" s="48">
        <v>312</v>
      </c>
      <c r="D313" s="45">
        <f t="shared" si="13"/>
        <v>13.109999999999934</v>
      </c>
      <c r="E313" s="45">
        <f t="shared" si="12"/>
        <v>13.11</v>
      </c>
      <c r="F313" s="45">
        <f t="shared" si="14"/>
        <v>31.100000000000172</v>
      </c>
      <c r="I313" s="53"/>
      <c r="J313" s="53"/>
    </row>
    <row r="314" spans="3:10">
      <c r="C314" s="48">
        <v>313</v>
      </c>
      <c r="D314" s="45">
        <f t="shared" si="13"/>
        <v>13.119999999999933</v>
      </c>
      <c r="E314" s="45">
        <f t="shared" si="12"/>
        <v>13.12</v>
      </c>
      <c r="F314" s="45">
        <f t="shared" si="14"/>
        <v>31.200000000000173</v>
      </c>
      <c r="I314" s="53"/>
      <c r="J314" s="53"/>
    </row>
    <row r="315" spans="3:10">
      <c r="C315" s="48">
        <v>314</v>
      </c>
      <c r="D315" s="45">
        <f t="shared" si="13"/>
        <v>13.129999999999933</v>
      </c>
      <c r="E315" s="45">
        <f t="shared" si="12"/>
        <v>13.13</v>
      </c>
      <c r="F315" s="45">
        <f t="shared" si="14"/>
        <v>31.300000000000175</v>
      </c>
      <c r="I315" s="53"/>
      <c r="J315" s="53"/>
    </row>
    <row r="316" spans="3:10">
      <c r="C316" s="48">
        <v>315</v>
      </c>
      <c r="D316" s="45">
        <f t="shared" si="13"/>
        <v>13.139999999999933</v>
      </c>
      <c r="E316" s="45">
        <f t="shared" si="12"/>
        <v>13.14</v>
      </c>
      <c r="F316" s="45">
        <f t="shared" si="14"/>
        <v>31.400000000000176</v>
      </c>
      <c r="I316" s="53"/>
      <c r="J316" s="53"/>
    </row>
    <row r="317" spans="3:10">
      <c r="C317" s="48">
        <v>316</v>
      </c>
      <c r="D317" s="45">
        <f t="shared" si="13"/>
        <v>13.149999999999933</v>
      </c>
      <c r="E317" s="45">
        <f t="shared" si="12"/>
        <v>13.15</v>
      </c>
      <c r="F317" s="45">
        <f t="shared" si="14"/>
        <v>31.500000000000178</v>
      </c>
      <c r="I317" s="53"/>
      <c r="J317" s="53"/>
    </row>
    <row r="318" spans="3:10">
      <c r="C318" s="48">
        <v>317</v>
      </c>
      <c r="D318" s="45">
        <f t="shared" si="13"/>
        <v>13.159999999999933</v>
      </c>
      <c r="E318" s="45">
        <f t="shared" si="12"/>
        <v>13.16</v>
      </c>
      <c r="F318" s="45">
        <f t="shared" si="14"/>
        <v>31.600000000000179</v>
      </c>
      <c r="I318" s="53"/>
      <c r="J318" s="53"/>
    </row>
    <row r="319" spans="3:10">
      <c r="C319" s="48">
        <v>318</v>
      </c>
      <c r="D319" s="45">
        <f t="shared" si="13"/>
        <v>13.169999999999932</v>
      </c>
      <c r="E319" s="45">
        <f t="shared" si="12"/>
        <v>13.17</v>
      </c>
      <c r="F319" s="45">
        <f t="shared" si="14"/>
        <v>31.70000000000018</v>
      </c>
      <c r="I319" s="53"/>
      <c r="J319" s="53"/>
    </row>
    <row r="320" spans="3:10">
      <c r="C320" s="48">
        <v>319</v>
      </c>
      <c r="D320" s="45">
        <f t="shared" si="13"/>
        <v>13.179999999999932</v>
      </c>
      <c r="E320" s="45">
        <f t="shared" si="12"/>
        <v>13.18</v>
      </c>
      <c r="F320" s="45">
        <f t="shared" si="14"/>
        <v>31.800000000000182</v>
      </c>
      <c r="I320" s="53"/>
      <c r="J320" s="53"/>
    </row>
    <row r="321" spans="3:10">
      <c r="C321" s="48">
        <v>320</v>
      </c>
      <c r="D321" s="45">
        <f t="shared" si="13"/>
        <v>13.189999999999932</v>
      </c>
      <c r="E321" s="45">
        <f t="shared" si="12"/>
        <v>13.19</v>
      </c>
      <c r="F321" s="45">
        <f t="shared" si="14"/>
        <v>31.900000000000183</v>
      </c>
      <c r="I321" s="53"/>
      <c r="J321" s="53"/>
    </row>
    <row r="322" spans="3:10">
      <c r="C322" s="48">
        <v>321</v>
      </c>
      <c r="D322" s="45">
        <f t="shared" si="13"/>
        <v>13.199999999999932</v>
      </c>
      <c r="E322" s="45">
        <f t="shared" si="12"/>
        <v>13.2</v>
      </c>
      <c r="F322" s="45">
        <f t="shared" si="14"/>
        <v>32.000000000000185</v>
      </c>
      <c r="I322" s="53"/>
      <c r="J322" s="53"/>
    </row>
    <row r="323" spans="3:10">
      <c r="C323" s="48">
        <v>322</v>
      </c>
      <c r="D323" s="45">
        <f t="shared" si="13"/>
        <v>13.209999999999932</v>
      </c>
      <c r="E323" s="45">
        <f t="shared" ref="E323:E386" si="15">ROUND(D323,2)</f>
        <v>13.21</v>
      </c>
      <c r="F323" s="45">
        <f t="shared" si="14"/>
        <v>32.100000000000186</v>
      </c>
      <c r="I323" s="53"/>
      <c r="J323" s="53"/>
    </row>
    <row r="324" spans="3:10">
      <c r="C324" s="48">
        <v>323</v>
      </c>
      <c r="D324" s="45">
        <f t="shared" ref="D324:D387" si="16">D323+$D$1</f>
        <v>13.219999999999931</v>
      </c>
      <c r="E324" s="45">
        <f t="shared" si="15"/>
        <v>13.22</v>
      </c>
      <c r="F324" s="45">
        <f t="shared" ref="F324:F387" si="17">F323+$F$1</f>
        <v>32.200000000000188</v>
      </c>
      <c r="I324" s="53"/>
      <c r="J324" s="53"/>
    </row>
    <row r="325" spans="3:10">
      <c r="C325" s="48">
        <v>324</v>
      </c>
      <c r="D325" s="45">
        <f t="shared" si="16"/>
        <v>13.229999999999931</v>
      </c>
      <c r="E325" s="45">
        <f t="shared" si="15"/>
        <v>13.23</v>
      </c>
      <c r="F325" s="45">
        <f t="shared" si="17"/>
        <v>32.300000000000189</v>
      </c>
      <c r="I325" s="53"/>
      <c r="J325" s="53"/>
    </row>
    <row r="326" spans="3:10">
      <c r="C326" s="48">
        <v>325</v>
      </c>
      <c r="D326" s="45">
        <f t="shared" si="16"/>
        <v>13.239999999999931</v>
      </c>
      <c r="E326" s="45">
        <f t="shared" si="15"/>
        <v>13.24</v>
      </c>
      <c r="F326" s="45">
        <f t="shared" si="17"/>
        <v>32.40000000000019</v>
      </c>
      <c r="I326" s="53"/>
      <c r="J326" s="53"/>
    </row>
    <row r="327" spans="3:10">
      <c r="C327" s="48">
        <v>326</v>
      </c>
      <c r="D327" s="45">
        <f t="shared" si="16"/>
        <v>13.249999999999931</v>
      </c>
      <c r="E327" s="45">
        <f t="shared" si="15"/>
        <v>13.25</v>
      </c>
      <c r="F327" s="45">
        <f t="shared" si="17"/>
        <v>32.500000000000192</v>
      </c>
      <c r="I327" s="53"/>
      <c r="J327" s="53"/>
    </row>
    <row r="328" spans="3:10">
      <c r="C328" s="48">
        <v>327</v>
      </c>
      <c r="D328" s="45">
        <f t="shared" si="16"/>
        <v>13.259999999999931</v>
      </c>
      <c r="E328" s="45">
        <f t="shared" si="15"/>
        <v>13.26</v>
      </c>
      <c r="F328" s="45">
        <f t="shared" si="17"/>
        <v>32.600000000000193</v>
      </c>
      <c r="I328" s="53"/>
      <c r="J328" s="53"/>
    </row>
    <row r="329" spans="3:10">
      <c r="C329" s="48">
        <v>328</v>
      </c>
      <c r="D329" s="45">
        <f t="shared" si="16"/>
        <v>13.26999999999993</v>
      </c>
      <c r="E329" s="45">
        <f t="shared" si="15"/>
        <v>13.27</v>
      </c>
      <c r="F329" s="45">
        <f t="shared" si="17"/>
        <v>32.700000000000195</v>
      </c>
      <c r="I329" s="53"/>
      <c r="J329" s="53"/>
    </row>
    <row r="330" spans="3:10">
      <c r="C330" s="48">
        <v>329</v>
      </c>
      <c r="D330" s="45">
        <f t="shared" si="16"/>
        <v>13.27999999999993</v>
      </c>
      <c r="E330" s="45">
        <f t="shared" si="15"/>
        <v>13.28</v>
      </c>
      <c r="F330" s="45">
        <f t="shared" si="17"/>
        <v>32.800000000000196</v>
      </c>
      <c r="I330" s="53"/>
      <c r="J330" s="53"/>
    </row>
    <row r="331" spans="3:10">
      <c r="C331" s="48">
        <v>330</v>
      </c>
      <c r="D331" s="45">
        <f t="shared" si="16"/>
        <v>13.28999999999993</v>
      </c>
      <c r="E331" s="45">
        <f t="shared" si="15"/>
        <v>13.29</v>
      </c>
      <c r="F331" s="45">
        <f t="shared" si="17"/>
        <v>32.900000000000198</v>
      </c>
      <c r="I331" s="53"/>
      <c r="J331" s="53"/>
    </row>
    <row r="332" spans="3:10">
      <c r="C332" s="48">
        <v>331</v>
      </c>
      <c r="D332" s="45">
        <f t="shared" si="16"/>
        <v>13.29999999999993</v>
      </c>
      <c r="E332" s="45">
        <f t="shared" si="15"/>
        <v>13.3</v>
      </c>
      <c r="F332" s="45">
        <f t="shared" si="17"/>
        <v>33.000000000000199</v>
      </c>
      <c r="I332" s="53"/>
      <c r="J332" s="53"/>
    </row>
    <row r="333" spans="3:10">
      <c r="C333" s="48">
        <v>332</v>
      </c>
      <c r="D333" s="45">
        <f t="shared" si="16"/>
        <v>13.309999999999929</v>
      </c>
      <c r="E333" s="45">
        <f t="shared" si="15"/>
        <v>13.31</v>
      </c>
      <c r="F333" s="45">
        <f t="shared" si="17"/>
        <v>33.1000000000002</v>
      </c>
      <c r="I333" s="53"/>
      <c r="J333" s="53"/>
    </row>
    <row r="334" spans="3:10">
      <c r="C334" s="48">
        <v>333</v>
      </c>
      <c r="D334" s="45">
        <f t="shared" si="16"/>
        <v>13.319999999999929</v>
      </c>
      <c r="E334" s="45">
        <f t="shared" si="15"/>
        <v>13.32</v>
      </c>
      <c r="F334" s="45">
        <f t="shared" si="17"/>
        <v>33.200000000000202</v>
      </c>
      <c r="I334" s="53"/>
      <c r="J334" s="53"/>
    </row>
    <row r="335" spans="3:10">
      <c r="C335" s="48">
        <v>334</v>
      </c>
      <c r="D335" s="45">
        <f t="shared" si="16"/>
        <v>13.329999999999929</v>
      </c>
      <c r="E335" s="45">
        <f t="shared" si="15"/>
        <v>13.33</v>
      </c>
      <c r="F335" s="45">
        <f t="shared" si="17"/>
        <v>33.300000000000203</v>
      </c>
      <c r="I335" s="53"/>
      <c r="J335" s="53"/>
    </row>
    <row r="336" spans="3:10">
      <c r="C336" s="48">
        <v>335</v>
      </c>
      <c r="D336" s="45">
        <f t="shared" si="16"/>
        <v>13.339999999999929</v>
      </c>
      <c r="E336" s="45">
        <f t="shared" si="15"/>
        <v>13.34</v>
      </c>
      <c r="F336" s="45">
        <f t="shared" si="17"/>
        <v>33.400000000000205</v>
      </c>
      <c r="I336" s="53"/>
      <c r="J336" s="53"/>
    </row>
    <row r="337" spans="3:10">
      <c r="C337" s="48">
        <v>336</v>
      </c>
      <c r="D337" s="45">
        <f t="shared" si="16"/>
        <v>13.349999999999929</v>
      </c>
      <c r="E337" s="45">
        <f t="shared" si="15"/>
        <v>13.35</v>
      </c>
      <c r="F337" s="45">
        <f t="shared" si="17"/>
        <v>33.500000000000206</v>
      </c>
      <c r="I337" s="53"/>
      <c r="J337" s="53"/>
    </row>
    <row r="338" spans="3:10">
      <c r="C338" s="48">
        <v>337</v>
      </c>
      <c r="D338" s="45">
        <f t="shared" si="16"/>
        <v>13.359999999999928</v>
      </c>
      <c r="E338" s="45">
        <f t="shared" si="15"/>
        <v>13.36</v>
      </c>
      <c r="F338" s="45">
        <f t="shared" si="17"/>
        <v>33.600000000000207</v>
      </c>
      <c r="I338" s="53"/>
      <c r="J338" s="53"/>
    </row>
    <row r="339" spans="3:10">
      <c r="C339" s="48">
        <v>338</v>
      </c>
      <c r="D339" s="45">
        <f t="shared" si="16"/>
        <v>13.369999999999928</v>
      </c>
      <c r="E339" s="45">
        <f t="shared" si="15"/>
        <v>13.37</v>
      </c>
      <c r="F339" s="45">
        <f t="shared" si="17"/>
        <v>33.700000000000209</v>
      </c>
      <c r="I339" s="53"/>
      <c r="J339" s="53"/>
    </row>
    <row r="340" spans="3:10">
      <c r="C340" s="48">
        <v>339</v>
      </c>
      <c r="D340" s="45">
        <f t="shared" si="16"/>
        <v>13.379999999999928</v>
      </c>
      <c r="E340" s="45">
        <f t="shared" si="15"/>
        <v>13.38</v>
      </c>
      <c r="F340" s="45">
        <f t="shared" si="17"/>
        <v>33.80000000000021</v>
      </c>
      <c r="I340" s="53"/>
      <c r="J340" s="53"/>
    </row>
    <row r="341" spans="3:10">
      <c r="C341" s="48">
        <v>340</v>
      </c>
      <c r="D341" s="45">
        <f t="shared" si="16"/>
        <v>13.389999999999928</v>
      </c>
      <c r="E341" s="45">
        <f t="shared" si="15"/>
        <v>13.39</v>
      </c>
      <c r="F341" s="45">
        <f t="shared" si="17"/>
        <v>33.900000000000212</v>
      </c>
      <c r="I341" s="53"/>
      <c r="J341" s="53"/>
    </row>
    <row r="342" spans="3:10">
      <c r="C342" s="48">
        <v>341</v>
      </c>
      <c r="D342" s="45">
        <f t="shared" si="16"/>
        <v>13.399999999999928</v>
      </c>
      <c r="E342" s="45">
        <f t="shared" si="15"/>
        <v>13.4</v>
      </c>
      <c r="F342" s="45">
        <f t="shared" si="17"/>
        <v>34.000000000000213</v>
      </c>
      <c r="I342" s="53"/>
      <c r="J342" s="53"/>
    </row>
    <row r="343" spans="3:10">
      <c r="C343" s="48">
        <v>342</v>
      </c>
      <c r="D343" s="45">
        <f t="shared" si="16"/>
        <v>13.409999999999927</v>
      </c>
      <c r="E343" s="45">
        <f t="shared" si="15"/>
        <v>13.41</v>
      </c>
      <c r="F343" s="45">
        <f t="shared" si="17"/>
        <v>34.100000000000215</v>
      </c>
      <c r="I343" s="53"/>
      <c r="J343" s="53"/>
    </row>
    <row r="344" spans="3:10">
      <c r="C344" s="48">
        <v>343</v>
      </c>
      <c r="D344" s="45">
        <f t="shared" si="16"/>
        <v>13.419999999999927</v>
      </c>
      <c r="E344" s="45">
        <f t="shared" si="15"/>
        <v>13.42</v>
      </c>
      <c r="F344" s="45">
        <f t="shared" si="17"/>
        <v>34.200000000000216</v>
      </c>
      <c r="I344" s="53"/>
      <c r="J344" s="53"/>
    </row>
    <row r="345" spans="3:10">
      <c r="C345" s="48">
        <v>344</v>
      </c>
      <c r="D345" s="45">
        <f t="shared" si="16"/>
        <v>13.429999999999927</v>
      </c>
      <c r="E345" s="45">
        <f t="shared" si="15"/>
        <v>13.43</v>
      </c>
      <c r="F345" s="45">
        <f t="shared" si="17"/>
        <v>34.300000000000217</v>
      </c>
      <c r="I345" s="53"/>
      <c r="J345" s="53"/>
    </row>
    <row r="346" spans="3:10">
      <c r="C346" s="48">
        <v>345</v>
      </c>
      <c r="D346" s="45">
        <f t="shared" si="16"/>
        <v>13.439999999999927</v>
      </c>
      <c r="E346" s="45">
        <f t="shared" si="15"/>
        <v>13.44</v>
      </c>
      <c r="F346" s="45">
        <f t="shared" si="17"/>
        <v>34.400000000000219</v>
      </c>
      <c r="I346" s="53"/>
      <c r="J346" s="53"/>
    </row>
    <row r="347" spans="3:10">
      <c r="C347" s="48">
        <v>346</v>
      </c>
      <c r="D347" s="45">
        <f t="shared" si="16"/>
        <v>13.449999999999926</v>
      </c>
      <c r="E347" s="45">
        <f t="shared" si="15"/>
        <v>13.45</v>
      </c>
      <c r="F347" s="45">
        <f t="shared" si="17"/>
        <v>34.50000000000022</v>
      </c>
      <c r="I347" s="53"/>
      <c r="J347" s="53"/>
    </row>
    <row r="348" spans="3:10">
      <c r="C348" s="48">
        <v>347</v>
      </c>
      <c r="D348" s="45">
        <f t="shared" si="16"/>
        <v>13.459999999999926</v>
      </c>
      <c r="E348" s="45">
        <f t="shared" si="15"/>
        <v>13.46</v>
      </c>
      <c r="F348" s="45">
        <f t="shared" si="17"/>
        <v>34.600000000000222</v>
      </c>
      <c r="I348" s="53"/>
      <c r="J348" s="53"/>
    </row>
    <row r="349" spans="3:10">
      <c r="C349" s="48">
        <v>348</v>
      </c>
      <c r="D349" s="45">
        <f t="shared" si="16"/>
        <v>13.469999999999926</v>
      </c>
      <c r="E349" s="45">
        <f t="shared" si="15"/>
        <v>13.47</v>
      </c>
      <c r="F349" s="45">
        <f t="shared" si="17"/>
        <v>34.700000000000223</v>
      </c>
      <c r="I349" s="53"/>
      <c r="J349" s="53"/>
    </row>
    <row r="350" spans="3:10">
      <c r="C350" s="48">
        <v>349</v>
      </c>
      <c r="D350" s="45">
        <f t="shared" si="16"/>
        <v>13.479999999999926</v>
      </c>
      <c r="E350" s="45">
        <f t="shared" si="15"/>
        <v>13.48</v>
      </c>
      <c r="F350" s="45">
        <f t="shared" si="17"/>
        <v>34.800000000000225</v>
      </c>
      <c r="I350" s="53"/>
      <c r="J350" s="53"/>
    </row>
    <row r="351" spans="3:10">
      <c r="C351" s="48">
        <v>350</v>
      </c>
      <c r="D351" s="45">
        <f t="shared" si="16"/>
        <v>13.489999999999926</v>
      </c>
      <c r="E351" s="45">
        <f t="shared" si="15"/>
        <v>13.49</v>
      </c>
      <c r="F351" s="45">
        <f t="shared" si="17"/>
        <v>34.900000000000226</v>
      </c>
      <c r="I351" s="53"/>
      <c r="J351" s="53"/>
    </row>
    <row r="352" spans="3:10">
      <c r="C352" s="48">
        <v>351</v>
      </c>
      <c r="D352" s="45">
        <f t="shared" si="16"/>
        <v>13.499999999999925</v>
      </c>
      <c r="E352" s="45">
        <f t="shared" si="15"/>
        <v>13.5</v>
      </c>
      <c r="F352" s="45">
        <f t="shared" si="17"/>
        <v>35.000000000000227</v>
      </c>
      <c r="I352" s="53"/>
      <c r="J352" s="53"/>
    </row>
    <row r="353" spans="3:10">
      <c r="C353" s="48">
        <v>352</v>
      </c>
      <c r="D353" s="45">
        <f t="shared" si="16"/>
        <v>13.509999999999925</v>
      </c>
      <c r="E353" s="45">
        <f t="shared" si="15"/>
        <v>13.51</v>
      </c>
      <c r="F353" s="45">
        <f t="shared" si="17"/>
        <v>35.100000000000229</v>
      </c>
      <c r="I353" s="53"/>
      <c r="J353" s="53"/>
    </row>
    <row r="354" spans="3:10">
      <c r="C354" s="48">
        <v>353</v>
      </c>
      <c r="D354" s="45">
        <f t="shared" si="16"/>
        <v>13.519999999999925</v>
      </c>
      <c r="E354" s="45">
        <f t="shared" si="15"/>
        <v>13.52</v>
      </c>
      <c r="F354" s="45">
        <f t="shared" si="17"/>
        <v>35.20000000000023</v>
      </c>
      <c r="I354" s="53"/>
      <c r="J354" s="53"/>
    </row>
    <row r="355" spans="3:10">
      <c r="C355" s="48">
        <v>354</v>
      </c>
      <c r="D355" s="45">
        <f t="shared" si="16"/>
        <v>13.529999999999925</v>
      </c>
      <c r="E355" s="45">
        <f t="shared" si="15"/>
        <v>13.53</v>
      </c>
      <c r="F355" s="45">
        <f t="shared" si="17"/>
        <v>35.300000000000232</v>
      </c>
      <c r="I355" s="53"/>
      <c r="J355" s="53"/>
    </row>
    <row r="356" spans="3:10">
      <c r="C356" s="48">
        <v>355</v>
      </c>
      <c r="D356" s="45">
        <f t="shared" si="16"/>
        <v>13.539999999999925</v>
      </c>
      <c r="E356" s="45">
        <f t="shared" si="15"/>
        <v>13.54</v>
      </c>
      <c r="F356" s="45">
        <f t="shared" si="17"/>
        <v>35.400000000000233</v>
      </c>
      <c r="I356" s="53"/>
      <c r="J356" s="53"/>
    </row>
    <row r="357" spans="3:10">
      <c r="C357" s="48">
        <v>356</v>
      </c>
      <c r="D357" s="45">
        <f t="shared" si="16"/>
        <v>13.549999999999924</v>
      </c>
      <c r="E357" s="45">
        <f t="shared" si="15"/>
        <v>13.55</v>
      </c>
      <c r="F357" s="45">
        <f t="shared" si="17"/>
        <v>35.500000000000234</v>
      </c>
      <c r="I357" s="53"/>
      <c r="J357" s="53"/>
    </row>
    <row r="358" spans="3:10">
      <c r="C358" s="48">
        <v>357</v>
      </c>
      <c r="D358" s="45">
        <f t="shared" si="16"/>
        <v>13.559999999999924</v>
      </c>
      <c r="E358" s="45">
        <f t="shared" si="15"/>
        <v>13.56</v>
      </c>
      <c r="F358" s="45">
        <f t="shared" si="17"/>
        <v>35.600000000000236</v>
      </c>
      <c r="I358" s="53"/>
      <c r="J358" s="53"/>
    </row>
    <row r="359" spans="3:10">
      <c r="C359" s="48">
        <v>358</v>
      </c>
      <c r="D359" s="45">
        <f t="shared" si="16"/>
        <v>13.569999999999924</v>
      </c>
      <c r="E359" s="45">
        <f t="shared" si="15"/>
        <v>13.57</v>
      </c>
      <c r="F359" s="45">
        <f t="shared" si="17"/>
        <v>35.700000000000237</v>
      </c>
      <c r="I359" s="53"/>
      <c r="J359" s="53"/>
    </row>
    <row r="360" spans="3:10">
      <c r="C360" s="48">
        <v>359</v>
      </c>
      <c r="D360" s="45">
        <f t="shared" si="16"/>
        <v>13.579999999999924</v>
      </c>
      <c r="E360" s="45">
        <f t="shared" si="15"/>
        <v>13.58</v>
      </c>
      <c r="F360" s="45">
        <f t="shared" si="17"/>
        <v>35.800000000000239</v>
      </c>
      <c r="I360" s="53"/>
      <c r="J360" s="53"/>
    </row>
    <row r="361" spans="3:10">
      <c r="C361" s="48">
        <v>360</v>
      </c>
      <c r="D361" s="45">
        <f t="shared" si="16"/>
        <v>13.589999999999923</v>
      </c>
      <c r="E361" s="45">
        <f t="shared" si="15"/>
        <v>13.59</v>
      </c>
      <c r="F361" s="45">
        <f t="shared" si="17"/>
        <v>35.90000000000024</v>
      </c>
      <c r="I361" s="53"/>
      <c r="J361" s="53"/>
    </row>
    <row r="362" spans="3:10">
      <c r="C362" s="48">
        <v>361</v>
      </c>
      <c r="D362" s="45">
        <f t="shared" si="16"/>
        <v>13.599999999999923</v>
      </c>
      <c r="E362" s="45">
        <f t="shared" si="15"/>
        <v>13.6</v>
      </c>
      <c r="F362" s="45">
        <f t="shared" si="17"/>
        <v>36.000000000000242</v>
      </c>
      <c r="I362" s="53"/>
      <c r="J362" s="53"/>
    </row>
    <row r="363" spans="3:10">
      <c r="C363" s="48">
        <v>362</v>
      </c>
      <c r="D363" s="45">
        <f t="shared" si="16"/>
        <v>13.609999999999923</v>
      </c>
      <c r="E363" s="45">
        <f t="shared" si="15"/>
        <v>13.61</v>
      </c>
      <c r="F363" s="45">
        <f t="shared" si="17"/>
        <v>36.100000000000243</v>
      </c>
      <c r="I363" s="53"/>
      <c r="J363" s="53"/>
    </row>
    <row r="364" spans="3:10">
      <c r="C364" s="48">
        <v>363</v>
      </c>
      <c r="D364" s="45">
        <f t="shared" si="16"/>
        <v>13.619999999999923</v>
      </c>
      <c r="E364" s="45">
        <f t="shared" si="15"/>
        <v>13.62</v>
      </c>
      <c r="F364" s="45">
        <f t="shared" si="17"/>
        <v>36.200000000000244</v>
      </c>
      <c r="I364" s="53"/>
      <c r="J364" s="53"/>
    </row>
    <row r="365" spans="3:10">
      <c r="C365" s="48">
        <v>364</v>
      </c>
      <c r="D365" s="45">
        <f t="shared" si="16"/>
        <v>13.629999999999923</v>
      </c>
      <c r="E365" s="45">
        <f t="shared" si="15"/>
        <v>13.63</v>
      </c>
      <c r="F365" s="45">
        <f t="shared" si="17"/>
        <v>36.300000000000246</v>
      </c>
      <c r="I365" s="53"/>
      <c r="J365" s="53"/>
    </row>
    <row r="366" spans="3:10">
      <c r="C366" s="48">
        <v>365</v>
      </c>
      <c r="D366" s="45">
        <f t="shared" si="16"/>
        <v>13.639999999999922</v>
      </c>
      <c r="E366" s="45">
        <f t="shared" si="15"/>
        <v>13.64</v>
      </c>
      <c r="F366" s="45">
        <f t="shared" si="17"/>
        <v>36.400000000000247</v>
      </c>
      <c r="I366" s="53"/>
      <c r="J366" s="53"/>
    </row>
    <row r="367" spans="3:10">
      <c r="C367" s="48">
        <v>366</v>
      </c>
      <c r="D367" s="45">
        <f t="shared" si="16"/>
        <v>13.649999999999922</v>
      </c>
      <c r="E367" s="45">
        <f t="shared" si="15"/>
        <v>13.65</v>
      </c>
      <c r="F367" s="45">
        <f t="shared" si="17"/>
        <v>36.500000000000249</v>
      </c>
      <c r="I367" s="53"/>
      <c r="J367" s="53"/>
    </row>
    <row r="368" spans="3:10">
      <c r="C368" s="48">
        <v>367</v>
      </c>
      <c r="D368" s="45">
        <f t="shared" si="16"/>
        <v>13.659999999999922</v>
      </c>
      <c r="E368" s="45">
        <f t="shared" si="15"/>
        <v>13.66</v>
      </c>
      <c r="F368" s="45">
        <f t="shared" si="17"/>
        <v>36.60000000000025</v>
      </c>
      <c r="I368" s="53"/>
      <c r="J368" s="53"/>
    </row>
    <row r="369" spans="3:10">
      <c r="C369" s="48">
        <v>368</v>
      </c>
      <c r="D369" s="45">
        <f t="shared" si="16"/>
        <v>13.669999999999922</v>
      </c>
      <c r="E369" s="45">
        <f t="shared" si="15"/>
        <v>13.67</v>
      </c>
      <c r="F369" s="45">
        <f t="shared" si="17"/>
        <v>36.700000000000252</v>
      </c>
      <c r="I369" s="53"/>
      <c r="J369" s="53"/>
    </row>
    <row r="370" spans="3:10">
      <c r="C370" s="48">
        <v>369</v>
      </c>
      <c r="D370" s="45">
        <f t="shared" si="16"/>
        <v>13.679999999999922</v>
      </c>
      <c r="E370" s="45">
        <f t="shared" si="15"/>
        <v>13.68</v>
      </c>
      <c r="F370" s="45">
        <f t="shared" si="17"/>
        <v>36.800000000000253</v>
      </c>
      <c r="I370" s="53"/>
      <c r="J370" s="53"/>
    </row>
    <row r="371" spans="3:10">
      <c r="C371" s="48">
        <v>370</v>
      </c>
      <c r="D371" s="45">
        <f t="shared" si="16"/>
        <v>13.689999999999921</v>
      </c>
      <c r="E371" s="45">
        <f t="shared" si="15"/>
        <v>13.69</v>
      </c>
      <c r="F371" s="45">
        <f t="shared" si="17"/>
        <v>36.900000000000254</v>
      </c>
      <c r="J371" s="53"/>
    </row>
    <row r="372" spans="3:10">
      <c r="C372" s="48">
        <v>371</v>
      </c>
      <c r="D372" s="45">
        <f t="shared" si="16"/>
        <v>13.699999999999921</v>
      </c>
      <c r="E372" s="45">
        <f t="shared" si="15"/>
        <v>13.7</v>
      </c>
      <c r="F372" s="45">
        <f t="shared" si="17"/>
        <v>37.000000000000256</v>
      </c>
      <c r="J372" s="53"/>
    </row>
    <row r="373" spans="3:10">
      <c r="C373" s="48">
        <v>372</v>
      </c>
      <c r="D373" s="45">
        <f t="shared" si="16"/>
        <v>13.709999999999921</v>
      </c>
      <c r="E373" s="45">
        <f t="shared" si="15"/>
        <v>13.71</v>
      </c>
      <c r="F373" s="45">
        <f t="shared" si="17"/>
        <v>37.100000000000257</v>
      </c>
      <c r="J373" s="53"/>
    </row>
    <row r="374" spans="3:10">
      <c r="C374" s="48">
        <v>373</v>
      </c>
      <c r="D374" s="45">
        <f t="shared" si="16"/>
        <v>13.719999999999921</v>
      </c>
      <c r="E374" s="45">
        <f t="shared" si="15"/>
        <v>13.72</v>
      </c>
      <c r="F374" s="45">
        <f t="shared" si="17"/>
        <v>37.200000000000259</v>
      </c>
      <c r="J374" s="53"/>
    </row>
    <row r="375" spans="3:10">
      <c r="C375" s="48">
        <v>374</v>
      </c>
      <c r="D375" s="45">
        <f t="shared" si="16"/>
        <v>13.72999999999992</v>
      </c>
      <c r="E375" s="45">
        <f t="shared" si="15"/>
        <v>13.73</v>
      </c>
      <c r="F375" s="45">
        <f t="shared" si="17"/>
        <v>37.30000000000026</v>
      </c>
      <c r="J375" s="53"/>
    </row>
    <row r="376" spans="3:10">
      <c r="C376" s="48">
        <v>375</v>
      </c>
      <c r="D376" s="45">
        <f t="shared" si="16"/>
        <v>13.73999999999992</v>
      </c>
      <c r="E376" s="45">
        <f t="shared" si="15"/>
        <v>13.74</v>
      </c>
      <c r="F376" s="45">
        <f t="shared" si="17"/>
        <v>37.400000000000261</v>
      </c>
      <c r="J376" s="53"/>
    </row>
    <row r="377" spans="3:10">
      <c r="C377" s="48">
        <v>376</v>
      </c>
      <c r="D377" s="45">
        <f t="shared" si="16"/>
        <v>13.74999999999992</v>
      </c>
      <c r="E377" s="45">
        <f t="shared" si="15"/>
        <v>13.75</v>
      </c>
      <c r="F377" s="45">
        <f t="shared" si="17"/>
        <v>37.500000000000263</v>
      </c>
      <c r="J377" s="53"/>
    </row>
    <row r="378" spans="3:10">
      <c r="C378" s="48">
        <v>377</v>
      </c>
      <c r="D378" s="45">
        <f t="shared" si="16"/>
        <v>13.75999999999992</v>
      </c>
      <c r="E378" s="45">
        <f t="shared" si="15"/>
        <v>13.76</v>
      </c>
      <c r="F378" s="45">
        <f t="shared" si="17"/>
        <v>37.600000000000264</v>
      </c>
      <c r="J378" s="53"/>
    </row>
    <row r="379" spans="3:10">
      <c r="C379" s="48">
        <v>378</v>
      </c>
      <c r="D379" s="45">
        <f t="shared" si="16"/>
        <v>13.76999999999992</v>
      </c>
      <c r="E379" s="45">
        <f t="shared" si="15"/>
        <v>13.77</v>
      </c>
      <c r="F379" s="45">
        <f t="shared" si="17"/>
        <v>37.700000000000266</v>
      </c>
      <c r="J379" s="53"/>
    </row>
    <row r="380" spans="3:10">
      <c r="C380" s="48">
        <v>379</v>
      </c>
      <c r="D380" s="45">
        <f t="shared" si="16"/>
        <v>13.779999999999919</v>
      </c>
      <c r="E380" s="45">
        <f t="shared" si="15"/>
        <v>13.78</v>
      </c>
      <c r="F380" s="45">
        <f t="shared" si="17"/>
        <v>37.800000000000267</v>
      </c>
      <c r="J380" s="53"/>
    </row>
    <row r="381" spans="3:10">
      <c r="C381" s="48">
        <v>380</v>
      </c>
      <c r="D381" s="45">
        <f t="shared" si="16"/>
        <v>13.789999999999919</v>
      </c>
      <c r="E381" s="45">
        <f t="shared" si="15"/>
        <v>13.79</v>
      </c>
      <c r="F381" s="45">
        <f t="shared" si="17"/>
        <v>37.900000000000269</v>
      </c>
      <c r="J381" s="53"/>
    </row>
    <row r="382" spans="3:10">
      <c r="C382" s="48">
        <v>381</v>
      </c>
      <c r="D382" s="45">
        <f t="shared" si="16"/>
        <v>13.799999999999919</v>
      </c>
      <c r="E382" s="45">
        <f t="shared" si="15"/>
        <v>13.8</v>
      </c>
      <c r="F382" s="45">
        <f t="shared" si="17"/>
        <v>38.00000000000027</v>
      </c>
      <c r="J382" s="53"/>
    </row>
    <row r="383" spans="3:10">
      <c r="C383" s="48">
        <v>382</v>
      </c>
      <c r="D383" s="45">
        <f t="shared" si="16"/>
        <v>13.809999999999919</v>
      </c>
      <c r="E383" s="45">
        <f t="shared" si="15"/>
        <v>13.81</v>
      </c>
      <c r="F383" s="45">
        <f t="shared" si="17"/>
        <v>38.100000000000271</v>
      </c>
      <c r="J383" s="53"/>
    </row>
    <row r="384" spans="3:10">
      <c r="C384" s="48">
        <v>383</v>
      </c>
      <c r="D384" s="45">
        <f t="shared" si="16"/>
        <v>13.819999999999919</v>
      </c>
      <c r="E384" s="45">
        <f t="shared" si="15"/>
        <v>13.82</v>
      </c>
      <c r="F384" s="45">
        <f t="shared" si="17"/>
        <v>38.200000000000273</v>
      </c>
      <c r="J384" s="53"/>
    </row>
    <row r="385" spans="3:10">
      <c r="C385" s="48">
        <v>384</v>
      </c>
      <c r="D385" s="45">
        <f t="shared" si="16"/>
        <v>13.829999999999918</v>
      </c>
      <c r="E385" s="45">
        <f t="shared" si="15"/>
        <v>13.83</v>
      </c>
      <c r="F385" s="45">
        <f t="shared" si="17"/>
        <v>38.300000000000274</v>
      </c>
      <c r="J385" s="53"/>
    </row>
    <row r="386" spans="3:10">
      <c r="C386" s="48">
        <v>385</v>
      </c>
      <c r="D386" s="45">
        <f t="shared" si="16"/>
        <v>13.839999999999918</v>
      </c>
      <c r="E386" s="45">
        <f t="shared" si="15"/>
        <v>13.84</v>
      </c>
      <c r="F386" s="45">
        <f t="shared" si="17"/>
        <v>38.400000000000276</v>
      </c>
      <c r="J386" s="53"/>
    </row>
    <row r="387" spans="3:10">
      <c r="C387" s="48">
        <v>386</v>
      </c>
      <c r="D387" s="45">
        <f t="shared" si="16"/>
        <v>13.849999999999918</v>
      </c>
      <c r="E387" s="45">
        <f t="shared" ref="E387:E450" si="18">ROUND(D387,2)</f>
        <v>13.85</v>
      </c>
      <c r="F387" s="45">
        <f t="shared" si="17"/>
        <v>38.500000000000277</v>
      </c>
      <c r="J387" s="53"/>
    </row>
    <row r="388" spans="3:10">
      <c r="C388" s="48">
        <v>387</v>
      </c>
      <c r="D388" s="45">
        <f t="shared" ref="D388:D451" si="19">D387+$D$1</f>
        <v>13.859999999999918</v>
      </c>
      <c r="E388" s="45">
        <f t="shared" si="18"/>
        <v>13.86</v>
      </c>
      <c r="F388" s="45">
        <f t="shared" ref="F388:F451" si="20">F387+$F$1</f>
        <v>38.600000000000279</v>
      </c>
      <c r="J388" s="53"/>
    </row>
    <row r="389" spans="3:10">
      <c r="C389" s="48">
        <v>388</v>
      </c>
      <c r="D389" s="45">
        <f t="shared" si="19"/>
        <v>13.869999999999918</v>
      </c>
      <c r="E389" s="45">
        <f t="shared" si="18"/>
        <v>13.87</v>
      </c>
      <c r="F389" s="45">
        <f t="shared" si="20"/>
        <v>38.70000000000028</v>
      </c>
      <c r="J389" s="53"/>
    </row>
    <row r="390" spans="3:10">
      <c r="C390" s="48">
        <v>389</v>
      </c>
      <c r="D390" s="45">
        <f t="shared" si="19"/>
        <v>13.879999999999917</v>
      </c>
      <c r="E390" s="45">
        <f t="shared" si="18"/>
        <v>13.88</v>
      </c>
      <c r="F390" s="45">
        <f t="shared" si="20"/>
        <v>38.800000000000281</v>
      </c>
      <c r="J390" s="53"/>
    </row>
    <row r="391" spans="3:10">
      <c r="C391" s="48">
        <v>390</v>
      </c>
      <c r="D391" s="45">
        <f t="shared" si="19"/>
        <v>13.889999999999917</v>
      </c>
      <c r="E391" s="45">
        <f t="shared" si="18"/>
        <v>13.89</v>
      </c>
      <c r="F391" s="45">
        <f t="shared" si="20"/>
        <v>38.900000000000283</v>
      </c>
      <c r="J391" s="53"/>
    </row>
    <row r="392" spans="3:10">
      <c r="C392" s="48">
        <v>391</v>
      </c>
      <c r="D392" s="45">
        <f t="shared" si="19"/>
        <v>13.899999999999917</v>
      </c>
      <c r="E392" s="45">
        <f t="shared" si="18"/>
        <v>13.9</v>
      </c>
      <c r="F392" s="45">
        <f t="shared" si="20"/>
        <v>39.000000000000284</v>
      </c>
      <c r="J392" s="53"/>
    </row>
    <row r="393" spans="3:10">
      <c r="C393" s="48">
        <v>392</v>
      </c>
      <c r="D393" s="45">
        <f t="shared" si="19"/>
        <v>13.909999999999917</v>
      </c>
      <c r="E393" s="45">
        <f t="shared" si="18"/>
        <v>13.91</v>
      </c>
      <c r="F393" s="45">
        <f t="shared" si="20"/>
        <v>39.100000000000286</v>
      </c>
      <c r="J393" s="53"/>
    </row>
    <row r="394" spans="3:10">
      <c r="C394" s="48">
        <v>393</v>
      </c>
      <c r="D394" s="45">
        <f t="shared" si="19"/>
        <v>13.919999999999916</v>
      </c>
      <c r="E394" s="45">
        <f t="shared" si="18"/>
        <v>13.92</v>
      </c>
      <c r="F394" s="45">
        <f t="shared" si="20"/>
        <v>39.200000000000287</v>
      </c>
      <c r="J394" s="53"/>
    </row>
    <row r="395" spans="3:10">
      <c r="C395" s="48">
        <v>394</v>
      </c>
      <c r="D395" s="45">
        <f t="shared" si="19"/>
        <v>13.929999999999916</v>
      </c>
      <c r="E395" s="45">
        <f t="shared" si="18"/>
        <v>13.93</v>
      </c>
      <c r="F395" s="45">
        <f t="shared" si="20"/>
        <v>39.300000000000288</v>
      </c>
      <c r="J395" s="53"/>
    </row>
    <row r="396" spans="3:10">
      <c r="C396" s="48">
        <v>395</v>
      </c>
      <c r="D396" s="45">
        <f t="shared" si="19"/>
        <v>13.939999999999916</v>
      </c>
      <c r="E396" s="45">
        <f t="shared" si="18"/>
        <v>13.94</v>
      </c>
      <c r="F396" s="45">
        <f t="shared" si="20"/>
        <v>39.40000000000029</v>
      </c>
      <c r="J396" s="53"/>
    </row>
    <row r="397" spans="3:10">
      <c r="C397" s="48">
        <v>396</v>
      </c>
      <c r="D397" s="45">
        <f t="shared" si="19"/>
        <v>13.949999999999916</v>
      </c>
      <c r="E397" s="45">
        <f t="shared" si="18"/>
        <v>13.95</v>
      </c>
      <c r="F397" s="45">
        <f t="shared" si="20"/>
        <v>39.500000000000291</v>
      </c>
      <c r="J397" s="53"/>
    </row>
    <row r="398" spans="3:10">
      <c r="C398" s="48">
        <v>397</v>
      </c>
      <c r="D398" s="45">
        <f t="shared" si="19"/>
        <v>13.959999999999916</v>
      </c>
      <c r="E398" s="45">
        <f t="shared" si="18"/>
        <v>13.96</v>
      </c>
      <c r="F398" s="45">
        <f t="shared" si="20"/>
        <v>39.600000000000293</v>
      </c>
      <c r="J398" s="53"/>
    </row>
    <row r="399" spans="3:10">
      <c r="C399" s="48">
        <v>398</v>
      </c>
      <c r="D399" s="45">
        <f t="shared" si="19"/>
        <v>13.969999999999915</v>
      </c>
      <c r="E399" s="45">
        <f t="shared" si="18"/>
        <v>13.97</v>
      </c>
      <c r="F399" s="45">
        <f t="shared" si="20"/>
        <v>39.700000000000294</v>
      </c>
      <c r="J399" s="53"/>
    </row>
    <row r="400" spans="3:10">
      <c r="C400" s="48">
        <v>399</v>
      </c>
      <c r="D400" s="45">
        <f t="shared" si="19"/>
        <v>13.979999999999915</v>
      </c>
      <c r="E400" s="45">
        <f t="shared" si="18"/>
        <v>13.98</v>
      </c>
      <c r="F400" s="45">
        <f t="shared" si="20"/>
        <v>39.800000000000296</v>
      </c>
      <c r="J400" s="53"/>
    </row>
    <row r="401" spans="3:10">
      <c r="C401" s="48">
        <v>400</v>
      </c>
      <c r="D401" s="45">
        <f t="shared" si="19"/>
        <v>13.989999999999915</v>
      </c>
      <c r="E401" s="45">
        <f t="shared" si="18"/>
        <v>13.99</v>
      </c>
      <c r="F401" s="45">
        <f t="shared" si="20"/>
        <v>39.900000000000297</v>
      </c>
      <c r="J401" s="53"/>
    </row>
    <row r="402" spans="3:10">
      <c r="C402" s="48">
        <v>401</v>
      </c>
      <c r="D402" s="45">
        <f t="shared" si="19"/>
        <v>13.999999999999915</v>
      </c>
      <c r="E402" s="45">
        <f t="shared" si="18"/>
        <v>14</v>
      </c>
      <c r="F402" s="45">
        <f t="shared" si="20"/>
        <v>40.000000000000298</v>
      </c>
      <c r="J402" s="53"/>
    </row>
    <row r="403" spans="3:10">
      <c r="C403" s="48">
        <v>402</v>
      </c>
      <c r="D403" s="45">
        <f t="shared" si="19"/>
        <v>14.009999999999915</v>
      </c>
      <c r="E403" s="45">
        <f t="shared" si="18"/>
        <v>14.01</v>
      </c>
      <c r="F403" s="45">
        <f t="shared" si="20"/>
        <v>40.1000000000003</v>
      </c>
      <c r="J403" s="53"/>
    </row>
    <row r="404" spans="3:10">
      <c r="C404" s="48">
        <v>403</v>
      </c>
      <c r="D404" s="45">
        <f t="shared" si="19"/>
        <v>14.019999999999914</v>
      </c>
      <c r="E404" s="45">
        <f t="shared" si="18"/>
        <v>14.02</v>
      </c>
      <c r="F404" s="45">
        <f t="shared" si="20"/>
        <v>40.200000000000301</v>
      </c>
      <c r="J404" s="53"/>
    </row>
    <row r="405" spans="3:10">
      <c r="C405" s="48">
        <v>404</v>
      </c>
      <c r="D405" s="45">
        <f t="shared" si="19"/>
        <v>14.029999999999914</v>
      </c>
      <c r="E405" s="45">
        <f t="shared" si="18"/>
        <v>14.03</v>
      </c>
      <c r="F405" s="45">
        <f t="shared" si="20"/>
        <v>40.300000000000303</v>
      </c>
      <c r="J405" s="53"/>
    </row>
    <row r="406" spans="3:10">
      <c r="C406" s="48">
        <v>405</v>
      </c>
      <c r="D406" s="45">
        <f t="shared" si="19"/>
        <v>14.039999999999914</v>
      </c>
      <c r="E406" s="45">
        <f t="shared" si="18"/>
        <v>14.04</v>
      </c>
      <c r="F406" s="45">
        <f t="shared" si="20"/>
        <v>40.400000000000304</v>
      </c>
      <c r="J406" s="53"/>
    </row>
    <row r="407" spans="3:10">
      <c r="C407" s="48">
        <v>406</v>
      </c>
      <c r="D407" s="45">
        <f t="shared" si="19"/>
        <v>14.049999999999914</v>
      </c>
      <c r="E407" s="45">
        <f t="shared" si="18"/>
        <v>14.05</v>
      </c>
      <c r="F407" s="45">
        <f t="shared" si="20"/>
        <v>40.500000000000306</v>
      </c>
      <c r="J407" s="53"/>
    </row>
    <row r="408" spans="3:10">
      <c r="C408" s="48">
        <v>407</v>
      </c>
      <c r="D408" s="45">
        <f t="shared" si="19"/>
        <v>14.059999999999913</v>
      </c>
      <c r="E408" s="45">
        <f t="shared" si="18"/>
        <v>14.06</v>
      </c>
      <c r="F408" s="45">
        <f t="shared" si="20"/>
        <v>40.600000000000307</v>
      </c>
      <c r="J408" s="53"/>
    </row>
    <row r="409" spans="3:10">
      <c r="C409" s="48">
        <v>408</v>
      </c>
      <c r="D409" s="45">
        <f t="shared" si="19"/>
        <v>14.069999999999913</v>
      </c>
      <c r="E409" s="45">
        <f t="shared" si="18"/>
        <v>14.07</v>
      </c>
      <c r="F409" s="45">
        <f t="shared" si="20"/>
        <v>40.700000000000308</v>
      </c>
      <c r="J409" s="53"/>
    </row>
    <row r="410" spans="3:10">
      <c r="C410" s="48">
        <v>409</v>
      </c>
      <c r="D410" s="45">
        <f t="shared" si="19"/>
        <v>14.079999999999913</v>
      </c>
      <c r="E410" s="45">
        <f t="shared" si="18"/>
        <v>14.08</v>
      </c>
      <c r="F410" s="45">
        <f t="shared" si="20"/>
        <v>40.80000000000031</v>
      </c>
      <c r="J410" s="53"/>
    </row>
    <row r="411" spans="3:10">
      <c r="C411" s="48">
        <v>410</v>
      </c>
      <c r="D411" s="45">
        <f t="shared" si="19"/>
        <v>14.089999999999913</v>
      </c>
      <c r="E411" s="45">
        <f t="shared" si="18"/>
        <v>14.09</v>
      </c>
      <c r="F411" s="45">
        <f t="shared" si="20"/>
        <v>40.900000000000311</v>
      </c>
      <c r="J411" s="53"/>
    </row>
    <row r="412" spans="3:10">
      <c r="C412" s="48">
        <v>411</v>
      </c>
      <c r="D412" s="45">
        <f t="shared" si="19"/>
        <v>14.099999999999913</v>
      </c>
      <c r="E412" s="45">
        <f t="shared" si="18"/>
        <v>14.1</v>
      </c>
      <c r="F412" s="45">
        <f t="shared" si="20"/>
        <v>41.000000000000313</v>
      </c>
      <c r="J412" s="53"/>
    </row>
    <row r="413" spans="3:10">
      <c r="C413" s="48">
        <v>412</v>
      </c>
      <c r="D413" s="45">
        <f t="shared" si="19"/>
        <v>14.109999999999912</v>
      </c>
      <c r="E413" s="45">
        <f t="shared" si="18"/>
        <v>14.11</v>
      </c>
      <c r="F413" s="45">
        <f t="shared" si="20"/>
        <v>41.100000000000314</v>
      </c>
      <c r="J413" s="53"/>
    </row>
    <row r="414" spans="3:10">
      <c r="C414" s="48">
        <v>413</v>
      </c>
      <c r="D414" s="45">
        <f t="shared" si="19"/>
        <v>14.119999999999912</v>
      </c>
      <c r="E414" s="45">
        <f t="shared" si="18"/>
        <v>14.12</v>
      </c>
      <c r="F414" s="45">
        <f t="shared" si="20"/>
        <v>41.200000000000315</v>
      </c>
      <c r="J414" s="53"/>
    </row>
    <row r="415" spans="3:10">
      <c r="C415" s="48">
        <v>414</v>
      </c>
      <c r="D415" s="45">
        <f t="shared" si="19"/>
        <v>14.129999999999912</v>
      </c>
      <c r="E415" s="45">
        <f t="shared" si="18"/>
        <v>14.13</v>
      </c>
      <c r="F415" s="45">
        <f t="shared" si="20"/>
        <v>41.300000000000317</v>
      </c>
      <c r="J415" s="53"/>
    </row>
    <row r="416" spans="3:10">
      <c r="C416" s="48">
        <v>415</v>
      </c>
      <c r="D416" s="45">
        <f t="shared" si="19"/>
        <v>14.139999999999912</v>
      </c>
      <c r="E416" s="45">
        <f t="shared" si="18"/>
        <v>14.14</v>
      </c>
      <c r="F416" s="45">
        <f t="shared" si="20"/>
        <v>41.400000000000318</v>
      </c>
      <c r="J416" s="53"/>
    </row>
    <row r="417" spans="3:10">
      <c r="C417" s="48">
        <v>416</v>
      </c>
      <c r="D417" s="45">
        <f t="shared" si="19"/>
        <v>14.149999999999912</v>
      </c>
      <c r="E417" s="45">
        <f t="shared" si="18"/>
        <v>14.15</v>
      </c>
      <c r="F417" s="45">
        <f t="shared" si="20"/>
        <v>41.50000000000032</v>
      </c>
      <c r="J417" s="53"/>
    </row>
    <row r="418" spans="3:10">
      <c r="C418" s="48">
        <v>417</v>
      </c>
      <c r="D418" s="45">
        <f t="shared" si="19"/>
        <v>14.159999999999911</v>
      </c>
      <c r="E418" s="45">
        <f t="shared" si="18"/>
        <v>14.16</v>
      </c>
      <c r="F418" s="45">
        <f t="shared" si="20"/>
        <v>41.600000000000321</v>
      </c>
      <c r="J418" s="53"/>
    </row>
    <row r="419" spans="3:10">
      <c r="C419" s="48">
        <v>418</v>
      </c>
      <c r="D419" s="45">
        <f t="shared" si="19"/>
        <v>14.169999999999911</v>
      </c>
      <c r="E419" s="45">
        <f t="shared" si="18"/>
        <v>14.17</v>
      </c>
      <c r="F419" s="45">
        <f t="shared" si="20"/>
        <v>41.700000000000323</v>
      </c>
      <c r="J419" s="53"/>
    </row>
    <row r="420" spans="3:10">
      <c r="C420" s="48">
        <v>419</v>
      </c>
      <c r="D420" s="45">
        <f t="shared" si="19"/>
        <v>14.179999999999911</v>
      </c>
      <c r="E420" s="45">
        <f t="shared" si="18"/>
        <v>14.18</v>
      </c>
      <c r="F420" s="45">
        <f t="shared" si="20"/>
        <v>41.800000000000324</v>
      </c>
      <c r="J420" s="53"/>
    </row>
    <row r="421" spans="3:10">
      <c r="C421" s="48">
        <v>420</v>
      </c>
      <c r="D421" s="45">
        <f t="shared" si="19"/>
        <v>14.189999999999911</v>
      </c>
      <c r="E421" s="45">
        <f t="shared" si="18"/>
        <v>14.19</v>
      </c>
      <c r="F421" s="45">
        <f t="shared" si="20"/>
        <v>41.900000000000325</v>
      </c>
      <c r="J421" s="53"/>
    </row>
    <row r="422" spans="3:10">
      <c r="C422" s="48">
        <v>421</v>
      </c>
      <c r="D422" s="45">
        <f t="shared" si="19"/>
        <v>14.19999999999991</v>
      </c>
      <c r="E422" s="45">
        <f t="shared" si="18"/>
        <v>14.2</v>
      </c>
      <c r="F422" s="45">
        <f t="shared" si="20"/>
        <v>42.000000000000327</v>
      </c>
      <c r="J422" s="53"/>
    </row>
    <row r="423" spans="3:10">
      <c r="C423" s="48">
        <v>422</v>
      </c>
      <c r="D423" s="45">
        <f t="shared" si="19"/>
        <v>14.20999999999991</v>
      </c>
      <c r="E423" s="45">
        <f t="shared" si="18"/>
        <v>14.21</v>
      </c>
      <c r="F423" s="45">
        <f t="shared" si="20"/>
        <v>42.100000000000328</v>
      </c>
      <c r="J423" s="53"/>
    </row>
    <row r="424" spans="3:10">
      <c r="C424" s="48">
        <v>423</v>
      </c>
      <c r="D424" s="45">
        <f t="shared" si="19"/>
        <v>14.21999999999991</v>
      </c>
      <c r="E424" s="45">
        <f t="shared" si="18"/>
        <v>14.22</v>
      </c>
      <c r="F424" s="45">
        <f t="shared" si="20"/>
        <v>42.20000000000033</v>
      </c>
      <c r="J424" s="53"/>
    </row>
    <row r="425" spans="3:10">
      <c r="C425" s="48">
        <v>424</v>
      </c>
      <c r="D425" s="45">
        <f t="shared" si="19"/>
        <v>14.22999999999991</v>
      </c>
      <c r="E425" s="45">
        <f t="shared" si="18"/>
        <v>14.23</v>
      </c>
      <c r="F425" s="45">
        <f t="shared" si="20"/>
        <v>42.300000000000331</v>
      </c>
      <c r="J425" s="53"/>
    </row>
    <row r="426" spans="3:10">
      <c r="C426" s="48">
        <v>425</v>
      </c>
      <c r="D426" s="45">
        <f t="shared" si="19"/>
        <v>14.23999999999991</v>
      </c>
      <c r="E426" s="45">
        <f t="shared" si="18"/>
        <v>14.24</v>
      </c>
      <c r="F426" s="45">
        <f t="shared" si="20"/>
        <v>42.400000000000333</v>
      </c>
      <c r="J426" s="53"/>
    </row>
    <row r="427" spans="3:10">
      <c r="C427" s="48">
        <v>426</v>
      </c>
      <c r="D427" s="45">
        <f t="shared" si="19"/>
        <v>14.249999999999909</v>
      </c>
      <c r="E427" s="45">
        <f t="shared" si="18"/>
        <v>14.25</v>
      </c>
      <c r="F427" s="45">
        <f t="shared" si="20"/>
        <v>42.500000000000334</v>
      </c>
      <c r="J427" s="53"/>
    </row>
    <row r="428" spans="3:10">
      <c r="C428" s="48">
        <v>427</v>
      </c>
      <c r="D428" s="45">
        <f t="shared" si="19"/>
        <v>14.259999999999909</v>
      </c>
      <c r="E428" s="45">
        <f t="shared" si="18"/>
        <v>14.26</v>
      </c>
      <c r="F428" s="45">
        <f t="shared" si="20"/>
        <v>42.600000000000335</v>
      </c>
      <c r="J428" s="53"/>
    </row>
    <row r="429" spans="3:10">
      <c r="C429" s="48">
        <v>428</v>
      </c>
      <c r="D429" s="45">
        <f t="shared" si="19"/>
        <v>14.269999999999909</v>
      </c>
      <c r="E429" s="45">
        <f t="shared" si="18"/>
        <v>14.27</v>
      </c>
      <c r="F429" s="45">
        <f t="shared" si="20"/>
        <v>42.700000000000337</v>
      </c>
      <c r="J429" s="53"/>
    </row>
    <row r="430" spans="3:10">
      <c r="C430" s="48">
        <v>429</v>
      </c>
      <c r="D430" s="45">
        <f t="shared" si="19"/>
        <v>14.279999999999909</v>
      </c>
      <c r="E430" s="45">
        <f t="shared" si="18"/>
        <v>14.28</v>
      </c>
      <c r="F430" s="45">
        <f t="shared" si="20"/>
        <v>42.800000000000338</v>
      </c>
      <c r="J430" s="53"/>
    </row>
    <row r="431" spans="3:10">
      <c r="C431" s="48">
        <v>430</v>
      </c>
      <c r="D431" s="45">
        <f t="shared" si="19"/>
        <v>14.289999999999909</v>
      </c>
      <c r="E431" s="45">
        <f t="shared" si="18"/>
        <v>14.29</v>
      </c>
      <c r="F431" s="45">
        <f t="shared" si="20"/>
        <v>42.90000000000034</v>
      </c>
      <c r="J431" s="53"/>
    </row>
    <row r="432" spans="3:10">
      <c r="C432" s="48">
        <v>431</v>
      </c>
      <c r="D432" s="45">
        <f t="shared" si="19"/>
        <v>14.299999999999908</v>
      </c>
      <c r="E432" s="45">
        <f t="shared" si="18"/>
        <v>14.3</v>
      </c>
      <c r="F432" s="45">
        <f t="shared" si="20"/>
        <v>43.000000000000341</v>
      </c>
      <c r="J432" s="53"/>
    </row>
    <row r="433" spans="3:10">
      <c r="C433" s="48">
        <v>432</v>
      </c>
      <c r="D433" s="45">
        <f t="shared" si="19"/>
        <v>14.309999999999908</v>
      </c>
      <c r="E433" s="45">
        <f t="shared" si="18"/>
        <v>14.31</v>
      </c>
      <c r="F433" s="45">
        <f t="shared" si="20"/>
        <v>43.100000000000342</v>
      </c>
      <c r="J433" s="53"/>
    </row>
    <row r="434" spans="3:10">
      <c r="C434" s="48">
        <v>433</v>
      </c>
      <c r="D434" s="45">
        <f t="shared" si="19"/>
        <v>14.319999999999908</v>
      </c>
      <c r="E434" s="45">
        <f t="shared" si="18"/>
        <v>14.32</v>
      </c>
      <c r="F434" s="45">
        <f t="shared" si="20"/>
        <v>43.200000000000344</v>
      </c>
      <c r="J434" s="53"/>
    </row>
    <row r="435" spans="3:10">
      <c r="C435" s="48">
        <v>434</v>
      </c>
      <c r="D435" s="45">
        <f t="shared" si="19"/>
        <v>14.329999999999908</v>
      </c>
      <c r="E435" s="45">
        <f t="shared" si="18"/>
        <v>14.33</v>
      </c>
      <c r="F435" s="45">
        <f t="shared" si="20"/>
        <v>43.300000000000345</v>
      </c>
      <c r="J435" s="53"/>
    </row>
    <row r="436" spans="3:10">
      <c r="C436" s="48">
        <v>435</v>
      </c>
      <c r="D436" s="45">
        <f t="shared" si="19"/>
        <v>14.339999999999907</v>
      </c>
      <c r="E436" s="45">
        <f t="shared" si="18"/>
        <v>14.34</v>
      </c>
      <c r="F436" s="45">
        <f t="shared" si="20"/>
        <v>43.400000000000347</v>
      </c>
      <c r="J436" s="53"/>
    </row>
    <row r="437" spans="3:10">
      <c r="C437" s="48">
        <v>436</v>
      </c>
      <c r="D437" s="45">
        <f t="shared" si="19"/>
        <v>14.349999999999907</v>
      </c>
      <c r="E437" s="45">
        <f t="shared" si="18"/>
        <v>14.35</v>
      </c>
      <c r="F437" s="45">
        <f t="shared" si="20"/>
        <v>43.500000000000348</v>
      </c>
      <c r="J437" s="53"/>
    </row>
    <row r="438" spans="3:10">
      <c r="C438" s="48">
        <v>437</v>
      </c>
      <c r="D438" s="45">
        <f t="shared" si="19"/>
        <v>14.359999999999907</v>
      </c>
      <c r="E438" s="45">
        <f t="shared" si="18"/>
        <v>14.36</v>
      </c>
      <c r="F438" s="45">
        <f t="shared" si="20"/>
        <v>43.60000000000035</v>
      </c>
      <c r="J438" s="53"/>
    </row>
    <row r="439" spans="3:10">
      <c r="C439" s="48">
        <v>438</v>
      </c>
      <c r="D439" s="45">
        <f t="shared" si="19"/>
        <v>14.369999999999907</v>
      </c>
      <c r="E439" s="45">
        <f t="shared" si="18"/>
        <v>14.37</v>
      </c>
      <c r="F439" s="45">
        <f t="shared" si="20"/>
        <v>43.700000000000351</v>
      </c>
      <c r="J439" s="53"/>
    </row>
    <row r="440" spans="3:10">
      <c r="C440" s="48">
        <v>439</v>
      </c>
      <c r="D440" s="45">
        <f t="shared" si="19"/>
        <v>14.379999999999907</v>
      </c>
      <c r="E440" s="45">
        <f t="shared" si="18"/>
        <v>14.38</v>
      </c>
      <c r="F440" s="45">
        <f t="shared" si="20"/>
        <v>43.800000000000352</v>
      </c>
      <c r="J440" s="53"/>
    </row>
    <row r="441" spans="3:10">
      <c r="C441" s="48">
        <v>440</v>
      </c>
      <c r="D441" s="45">
        <f t="shared" si="19"/>
        <v>14.389999999999906</v>
      </c>
      <c r="E441" s="45">
        <f t="shared" si="18"/>
        <v>14.39</v>
      </c>
      <c r="F441" s="45">
        <f t="shared" si="20"/>
        <v>43.900000000000354</v>
      </c>
      <c r="J441" s="53"/>
    </row>
    <row r="442" spans="3:10">
      <c r="C442" s="48">
        <v>441</v>
      </c>
      <c r="D442" s="45">
        <f t="shared" si="19"/>
        <v>14.399999999999906</v>
      </c>
      <c r="E442" s="45">
        <f t="shared" si="18"/>
        <v>14.4</v>
      </c>
      <c r="F442" s="45">
        <f t="shared" si="20"/>
        <v>44.000000000000355</v>
      </c>
      <c r="J442" s="53"/>
    </row>
    <row r="443" spans="3:10">
      <c r="C443" s="48">
        <v>442</v>
      </c>
      <c r="D443" s="45">
        <f t="shared" si="19"/>
        <v>14.409999999999906</v>
      </c>
      <c r="E443" s="45">
        <f t="shared" si="18"/>
        <v>14.41</v>
      </c>
      <c r="F443" s="45">
        <f t="shared" si="20"/>
        <v>44.100000000000357</v>
      </c>
      <c r="J443" s="53"/>
    </row>
    <row r="444" spans="3:10">
      <c r="C444" s="48">
        <v>443</v>
      </c>
      <c r="D444" s="45">
        <f t="shared" si="19"/>
        <v>14.419999999999906</v>
      </c>
      <c r="E444" s="45">
        <f t="shared" si="18"/>
        <v>14.42</v>
      </c>
      <c r="F444" s="45">
        <f t="shared" si="20"/>
        <v>44.200000000000358</v>
      </c>
      <c r="J444" s="53"/>
    </row>
    <row r="445" spans="3:10">
      <c r="C445" s="48">
        <v>444</v>
      </c>
      <c r="D445" s="45">
        <f t="shared" si="19"/>
        <v>14.429999999999906</v>
      </c>
      <c r="E445" s="45">
        <f t="shared" si="18"/>
        <v>14.43</v>
      </c>
      <c r="F445" s="45">
        <f t="shared" si="20"/>
        <v>44.30000000000036</v>
      </c>
      <c r="J445" s="53"/>
    </row>
    <row r="446" spans="3:10">
      <c r="C446" s="48">
        <v>445</v>
      </c>
      <c r="D446" s="45">
        <f t="shared" si="19"/>
        <v>14.439999999999905</v>
      </c>
      <c r="E446" s="45">
        <f t="shared" si="18"/>
        <v>14.44</v>
      </c>
      <c r="F446" s="45">
        <f t="shared" si="20"/>
        <v>44.400000000000361</v>
      </c>
      <c r="J446" s="53"/>
    </row>
    <row r="447" spans="3:10">
      <c r="C447" s="48">
        <v>446</v>
      </c>
      <c r="D447" s="45">
        <f t="shared" si="19"/>
        <v>14.449999999999905</v>
      </c>
      <c r="E447" s="45">
        <f t="shared" si="18"/>
        <v>14.45</v>
      </c>
      <c r="F447" s="45">
        <f t="shared" si="20"/>
        <v>44.500000000000362</v>
      </c>
      <c r="J447" s="53"/>
    </row>
    <row r="448" spans="3:10">
      <c r="C448" s="48">
        <v>447</v>
      </c>
      <c r="D448" s="45">
        <f t="shared" si="19"/>
        <v>14.459999999999905</v>
      </c>
      <c r="E448" s="45">
        <f t="shared" si="18"/>
        <v>14.46</v>
      </c>
      <c r="F448" s="45">
        <f t="shared" si="20"/>
        <v>44.600000000000364</v>
      </c>
      <c r="J448" s="53"/>
    </row>
    <row r="449" spans="3:10">
      <c r="C449" s="48">
        <v>448</v>
      </c>
      <c r="D449" s="45">
        <f t="shared" si="19"/>
        <v>14.469999999999905</v>
      </c>
      <c r="E449" s="45">
        <f t="shared" si="18"/>
        <v>14.47</v>
      </c>
      <c r="F449" s="45">
        <f t="shared" si="20"/>
        <v>44.700000000000365</v>
      </c>
      <c r="J449" s="53"/>
    </row>
    <row r="450" spans="3:10">
      <c r="C450" s="48">
        <v>449</v>
      </c>
      <c r="D450" s="45">
        <f t="shared" si="19"/>
        <v>14.479999999999905</v>
      </c>
      <c r="E450" s="45">
        <f t="shared" si="18"/>
        <v>14.48</v>
      </c>
      <c r="F450" s="45">
        <f t="shared" si="20"/>
        <v>44.800000000000367</v>
      </c>
      <c r="J450" s="53"/>
    </row>
    <row r="451" spans="3:10">
      <c r="C451" s="48">
        <v>450</v>
      </c>
      <c r="D451" s="45">
        <f t="shared" si="19"/>
        <v>14.489999999999904</v>
      </c>
      <c r="E451" s="45">
        <f t="shared" ref="E451:E514" si="21">ROUND(D451,2)</f>
        <v>14.49</v>
      </c>
      <c r="F451" s="45">
        <f t="shared" si="20"/>
        <v>44.900000000000368</v>
      </c>
      <c r="J451" s="53"/>
    </row>
    <row r="452" spans="3:10">
      <c r="C452" s="48">
        <v>451</v>
      </c>
      <c r="D452" s="45">
        <f t="shared" ref="D452:D515" si="22">D451+$D$1</f>
        <v>14.499999999999904</v>
      </c>
      <c r="E452" s="45">
        <f t="shared" si="21"/>
        <v>14.5</v>
      </c>
      <c r="F452" s="45">
        <f t="shared" ref="F452:F515" si="23">F451+$F$1</f>
        <v>45.000000000000369</v>
      </c>
      <c r="J452" s="53"/>
    </row>
    <row r="453" spans="3:10">
      <c r="C453" s="48">
        <v>452</v>
      </c>
      <c r="D453" s="45">
        <f t="shared" si="22"/>
        <v>14.509999999999904</v>
      </c>
      <c r="E453" s="45">
        <f t="shared" si="21"/>
        <v>14.51</v>
      </c>
      <c r="F453" s="45">
        <f t="shared" si="23"/>
        <v>45.100000000000371</v>
      </c>
      <c r="J453" s="53"/>
    </row>
    <row r="454" spans="3:10">
      <c r="C454" s="48">
        <v>453</v>
      </c>
      <c r="D454" s="45">
        <f t="shared" si="22"/>
        <v>14.519999999999904</v>
      </c>
      <c r="E454" s="45">
        <f t="shared" si="21"/>
        <v>14.52</v>
      </c>
      <c r="F454" s="45">
        <f t="shared" si="23"/>
        <v>45.200000000000372</v>
      </c>
      <c r="J454" s="53"/>
    </row>
    <row r="455" spans="3:10">
      <c r="C455" s="48">
        <v>454</v>
      </c>
      <c r="D455" s="45">
        <f t="shared" si="22"/>
        <v>14.529999999999903</v>
      </c>
      <c r="E455" s="45">
        <f t="shared" si="21"/>
        <v>14.53</v>
      </c>
      <c r="F455" s="45">
        <f t="shared" si="23"/>
        <v>45.300000000000374</v>
      </c>
      <c r="J455" s="53"/>
    </row>
    <row r="456" spans="3:10">
      <c r="C456" s="48">
        <v>455</v>
      </c>
      <c r="D456" s="45">
        <f t="shared" si="22"/>
        <v>14.539999999999903</v>
      </c>
      <c r="E456" s="45">
        <f t="shared" si="21"/>
        <v>14.54</v>
      </c>
      <c r="F456" s="45">
        <f t="shared" si="23"/>
        <v>45.400000000000375</v>
      </c>
      <c r="J456" s="53"/>
    </row>
    <row r="457" spans="3:10">
      <c r="C457" s="48">
        <v>456</v>
      </c>
      <c r="D457" s="45">
        <f t="shared" si="22"/>
        <v>14.549999999999903</v>
      </c>
      <c r="E457" s="45">
        <f t="shared" si="21"/>
        <v>14.55</v>
      </c>
      <c r="F457" s="45">
        <f t="shared" si="23"/>
        <v>45.500000000000377</v>
      </c>
      <c r="J457" s="53"/>
    </row>
    <row r="458" spans="3:10">
      <c r="C458" s="48">
        <v>457</v>
      </c>
      <c r="D458" s="45">
        <f t="shared" si="22"/>
        <v>14.559999999999903</v>
      </c>
      <c r="E458" s="45">
        <f t="shared" si="21"/>
        <v>14.56</v>
      </c>
      <c r="F458" s="45">
        <f t="shared" si="23"/>
        <v>45.600000000000378</v>
      </c>
      <c r="J458" s="53"/>
    </row>
    <row r="459" spans="3:10">
      <c r="C459" s="48">
        <v>458</v>
      </c>
      <c r="D459" s="45">
        <f t="shared" si="22"/>
        <v>14.569999999999903</v>
      </c>
      <c r="E459" s="45">
        <f t="shared" si="21"/>
        <v>14.57</v>
      </c>
      <c r="F459" s="45">
        <f t="shared" si="23"/>
        <v>45.700000000000379</v>
      </c>
      <c r="J459" s="53"/>
    </row>
    <row r="460" spans="3:10">
      <c r="C460" s="48">
        <v>459</v>
      </c>
      <c r="D460" s="45">
        <f t="shared" si="22"/>
        <v>14.579999999999902</v>
      </c>
      <c r="E460" s="45">
        <f t="shared" si="21"/>
        <v>14.58</v>
      </c>
      <c r="F460" s="45">
        <f t="shared" si="23"/>
        <v>45.800000000000381</v>
      </c>
      <c r="J460" s="53"/>
    </row>
    <row r="461" spans="3:10">
      <c r="C461" s="48">
        <v>460</v>
      </c>
      <c r="D461" s="45">
        <f t="shared" si="22"/>
        <v>14.589999999999902</v>
      </c>
      <c r="E461" s="45">
        <f t="shared" si="21"/>
        <v>14.59</v>
      </c>
      <c r="F461" s="45">
        <f t="shared" si="23"/>
        <v>45.900000000000382</v>
      </c>
      <c r="J461" s="53"/>
    </row>
    <row r="462" spans="3:10">
      <c r="C462" s="48">
        <v>461</v>
      </c>
      <c r="D462" s="45">
        <f t="shared" si="22"/>
        <v>14.599999999999902</v>
      </c>
      <c r="E462" s="45">
        <f t="shared" si="21"/>
        <v>14.6</v>
      </c>
      <c r="F462" s="45">
        <f t="shared" si="23"/>
        <v>46.000000000000384</v>
      </c>
      <c r="J462" s="53"/>
    </row>
    <row r="463" spans="3:10">
      <c r="C463" s="48">
        <v>462</v>
      </c>
      <c r="D463" s="45">
        <f t="shared" si="22"/>
        <v>14.609999999999902</v>
      </c>
      <c r="E463" s="45">
        <f t="shared" si="21"/>
        <v>14.61</v>
      </c>
      <c r="F463" s="45">
        <f t="shared" si="23"/>
        <v>46.100000000000385</v>
      </c>
      <c r="J463" s="53"/>
    </row>
    <row r="464" spans="3:10">
      <c r="C464" s="48">
        <v>463</v>
      </c>
      <c r="D464" s="45">
        <f t="shared" si="22"/>
        <v>14.619999999999902</v>
      </c>
      <c r="E464" s="45">
        <f t="shared" si="21"/>
        <v>14.62</v>
      </c>
      <c r="F464" s="45">
        <f t="shared" si="23"/>
        <v>46.200000000000387</v>
      </c>
      <c r="J464" s="53"/>
    </row>
    <row r="465" spans="3:10">
      <c r="C465" s="48">
        <v>464</v>
      </c>
      <c r="D465" s="45">
        <f t="shared" si="22"/>
        <v>14.629999999999901</v>
      </c>
      <c r="E465" s="45">
        <f t="shared" si="21"/>
        <v>14.63</v>
      </c>
      <c r="F465" s="45">
        <f t="shared" si="23"/>
        <v>46.300000000000388</v>
      </c>
      <c r="J465" s="53"/>
    </row>
    <row r="466" spans="3:10">
      <c r="C466" s="48">
        <v>465</v>
      </c>
      <c r="D466" s="45">
        <f t="shared" si="22"/>
        <v>14.639999999999901</v>
      </c>
      <c r="E466" s="45">
        <f t="shared" si="21"/>
        <v>14.64</v>
      </c>
      <c r="F466" s="45">
        <f t="shared" si="23"/>
        <v>46.400000000000389</v>
      </c>
      <c r="J466" s="53"/>
    </row>
    <row r="467" spans="3:10">
      <c r="C467" s="48">
        <v>466</v>
      </c>
      <c r="D467" s="45">
        <f t="shared" si="22"/>
        <v>14.649999999999901</v>
      </c>
      <c r="E467" s="45">
        <f t="shared" si="21"/>
        <v>14.65</v>
      </c>
      <c r="F467" s="45">
        <f t="shared" si="23"/>
        <v>46.500000000000391</v>
      </c>
      <c r="J467" s="53"/>
    </row>
    <row r="468" spans="3:10">
      <c r="C468" s="48">
        <v>467</v>
      </c>
      <c r="D468" s="45">
        <f t="shared" si="22"/>
        <v>14.659999999999901</v>
      </c>
      <c r="E468" s="45">
        <f t="shared" si="21"/>
        <v>14.66</v>
      </c>
      <c r="F468" s="45">
        <f t="shared" si="23"/>
        <v>46.600000000000392</v>
      </c>
      <c r="J468" s="53"/>
    </row>
    <row r="469" spans="3:10">
      <c r="C469" s="48">
        <v>468</v>
      </c>
      <c r="D469" s="45">
        <f t="shared" si="22"/>
        <v>14.6699999999999</v>
      </c>
      <c r="E469" s="45">
        <f t="shared" si="21"/>
        <v>14.67</v>
      </c>
      <c r="F469" s="45">
        <f t="shared" si="23"/>
        <v>46.700000000000394</v>
      </c>
      <c r="J469" s="53"/>
    </row>
    <row r="470" spans="3:10">
      <c r="C470" s="48">
        <v>469</v>
      </c>
      <c r="D470" s="45">
        <f t="shared" si="22"/>
        <v>14.6799999999999</v>
      </c>
      <c r="E470" s="45">
        <f t="shared" si="21"/>
        <v>14.68</v>
      </c>
      <c r="F470" s="45">
        <f t="shared" si="23"/>
        <v>46.800000000000395</v>
      </c>
      <c r="J470" s="53"/>
    </row>
    <row r="471" spans="3:10">
      <c r="C471" s="48">
        <v>470</v>
      </c>
      <c r="D471" s="45">
        <f t="shared" si="22"/>
        <v>14.6899999999999</v>
      </c>
      <c r="E471" s="45">
        <f t="shared" si="21"/>
        <v>14.69</v>
      </c>
      <c r="F471" s="45">
        <f t="shared" si="23"/>
        <v>46.900000000000396</v>
      </c>
      <c r="J471" s="53"/>
    </row>
    <row r="472" spans="3:10">
      <c r="C472" s="48">
        <v>471</v>
      </c>
      <c r="D472" s="45">
        <f t="shared" si="22"/>
        <v>14.6999999999999</v>
      </c>
      <c r="E472" s="45">
        <f t="shared" si="21"/>
        <v>14.7</v>
      </c>
      <c r="F472" s="45">
        <f t="shared" si="23"/>
        <v>47.000000000000398</v>
      </c>
      <c r="J472" s="53"/>
    </row>
    <row r="473" spans="3:10">
      <c r="C473" s="48">
        <v>472</v>
      </c>
      <c r="D473" s="45">
        <f t="shared" si="22"/>
        <v>14.7099999999999</v>
      </c>
      <c r="E473" s="45">
        <f t="shared" si="21"/>
        <v>14.71</v>
      </c>
      <c r="F473" s="45">
        <f t="shared" si="23"/>
        <v>47.100000000000399</v>
      </c>
      <c r="J473" s="53"/>
    </row>
    <row r="474" spans="3:10">
      <c r="C474" s="48">
        <v>473</v>
      </c>
      <c r="D474" s="45">
        <f t="shared" si="22"/>
        <v>14.719999999999899</v>
      </c>
      <c r="E474" s="45">
        <f t="shared" si="21"/>
        <v>14.72</v>
      </c>
      <c r="F474" s="45">
        <f t="shared" si="23"/>
        <v>47.200000000000401</v>
      </c>
      <c r="J474" s="53"/>
    </row>
    <row r="475" spans="3:10">
      <c r="C475" s="48">
        <v>474</v>
      </c>
      <c r="D475" s="45">
        <f t="shared" si="22"/>
        <v>14.729999999999899</v>
      </c>
      <c r="E475" s="45">
        <f t="shared" si="21"/>
        <v>14.73</v>
      </c>
      <c r="F475" s="45">
        <f t="shared" si="23"/>
        <v>47.300000000000402</v>
      </c>
      <c r="J475" s="53"/>
    </row>
    <row r="476" spans="3:10">
      <c r="C476" s="48">
        <v>475</v>
      </c>
      <c r="D476" s="45">
        <f t="shared" si="22"/>
        <v>14.739999999999899</v>
      </c>
      <c r="E476" s="45">
        <f t="shared" si="21"/>
        <v>14.74</v>
      </c>
      <c r="F476" s="45">
        <f t="shared" si="23"/>
        <v>47.400000000000404</v>
      </c>
      <c r="J476" s="53"/>
    </row>
    <row r="477" spans="3:10">
      <c r="C477" s="48">
        <v>476</v>
      </c>
      <c r="D477" s="45">
        <f t="shared" si="22"/>
        <v>14.749999999999899</v>
      </c>
      <c r="E477" s="45">
        <f t="shared" si="21"/>
        <v>14.75</v>
      </c>
      <c r="F477" s="45">
        <f t="shared" si="23"/>
        <v>47.500000000000405</v>
      </c>
      <c r="J477" s="53"/>
    </row>
    <row r="478" spans="3:10">
      <c r="C478" s="48">
        <v>477</v>
      </c>
      <c r="D478" s="45">
        <f t="shared" si="22"/>
        <v>14.759999999999899</v>
      </c>
      <c r="E478" s="45">
        <f t="shared" si="21"/>
        <v>14.76</v>
      </c>
      <c r="F478" s="45">
        <f t="shared" si="23"/>
        <v>47.600000000000406</v>
      </c>
      <c r="J478" s="53"/>
    </row>
    <row r="479" spans="3:10">
      <c r="C479" s="48">
        <v>478</v>
      </c>
      <c r="D479" s="45">
        <f t="shared" si="22"/>
        <v>14.769999999999898</v>
      </c>
      <c r="E479" s="45">
        <f t="shared" si="21"/>
        <v>14.77</v>
      </c>
      <c r="F479" s="45">
        <f t="shared" si="23"/>
        <v>47.700000000000408</v>
      </c>
      <c r="J479" s="53"/>
    </row>
    <row r="480" spans="3:10">
      <c r="C480" s="48">
        <v>479</v>
      </c>
      <c r="D480" s="45">
        <f t="shared" si="22"/>
        <v>14.779999999999898</v>
      </c>
      <c r="E480" s="45">
        <f t="shared" si="21"/>
        <v>14.78</v>
      </c>
      <c r="F480" s="45">
        <f t="shared" si="23"/>
        <v>47.800000000000409</v>
      </c>
      <c r="J480" s="53"/>
    </row>
    <row r="481" spans="3:10">
      <c r="C481" s="48">
        <v>480</v>
      </c>
      <c r="D481" s="45">
        <f t="shared" si="22"/>
        <v>14.789999999999898</v>
      </c>
      <c r="E481" s="45">
        <f t="shared" si="21"/>
        <v>14.79</v>
      </c>
      <c r="F481" s="45">
        <f t="shared" si="23"/>
        <v>47.900000000000411</v>
      </c>
      <c r="J481" s="53"/>
    </row>
    <row r="482" spans="3:10">
      <c r="C482" s="48">
        <v>481</v>
      </c>
      <c r="D482" s="45">
        <f t="shared" si="22"/>
        <v>14.799999999999898</v>
      </c>
      <c r="E482" s="45">
        <f t="shared" si="21"/>
        <v>14.8</v>
      </c>
      <c r="F482" s="45">
        <f t="shared" si="23"/>
        <v>48.000000000000412</v>
      </c>
      <c r="J482" s="53"/>
    </row>
    <row r="483" spans="3:10">
      <c r="C483" s="48">
        <v>482</v>
      </c>
      <c r="D483" s="45">
        <f t="shared" si="22"/>
        <v>14.809999999999897</v>
      </c>
      <c r="E483" s="45">
        <f t="shared" si="21"/>
        <v>14.81</v>
      </c>
      <c r="F483" s="45">
        <f t="shared" si="23"/>
        <v>48.100000000000414</v>
      </c>
      <c r="J483" s="53"/>
    </row>
    <row r="484" spans="3:10">
      <c r="C484" s="48">
        <v>483</v>
      </c>
      <c r="D484" s="45">
        <f t="shared" si="22"/>
        <v>14.819999999999897</v>
      </c>
      <c r="E484" s="45">
        <f t="shared" si="21"/>
        <v>14.82</v>
      </c>
      <c r="F484" s="45">
        <f t="shared" si="23"/>
        <v>48.200000000000415</v>
      </c>
      <c r="J484" s="53"/>
    </row>
    <row r="485" spans="3:10">
      <c r="C485" s="48">
        <v>484</v>
      </c>
      <c r="D485" s="45">
        <f t="shared" si="22"/>
        <v>14.829999999999897</v>
      </c>
      <c r="E485" s="45">
        <f t="shared" si="21"/>
        <v>14.83</v>
      </c>
      <c r="F485" s="45">
        <f t="shared" si="23"/>
        <v>48.300000000000416</v>
      </c>
      <c r="J485" s="53"/>
    </row>
    <row r="486" spans="3:10">
      <c r="C486" s="48">
        <v>485</v>
      </c>
      <c r="D486" s="45">
        <f t="shared" si="22"/>
        <v>14.839999999999897</v>
      </c>
      <c r="E486" s="45">
        <f t="shared" si="21"/>
        <v>14.84</v>
      </c>
      <c r="F486" s="45">
        <f t="shared" si="23"/>
        <v>48.400000000000418</v>
      </c>
      <c r="J486" s="53"/>
    </row>
    <row r="487" spans="3:10">
      <c r="C487" s="48">
        <v>486</v>
      </c>
      <c r="D487" s="45">
        <f t="shared" si="22"/>
        <v>14.849999999999897</v>
      </c>
      <c r="E487" s="45">
        <f t="shared" si="21"/>
        <v>14.85</v>
      </c>
      <c r="F487" s="45">
        <f t="shared" si="23"/>
        <v>48.500000000000419</v>
      </c>
      <c r="J487" s="53"/>
    </row>
    <row r="488" spans="3:10">
      <c r="C488" s="48">
        <v>487</v>
      </c>
      <c r="D488" s="45">
        <f t="shared" si="22"/>
        <v>14.859999999999896</v>
      </c>
      <c r="E488" s="45">
        <f t="shared" si="21"/>
        <v>14.86</v>
      </c>
      <c r="F488" s="45">
        <f t="shared" si="23"/>
        <v>48.600000000000421</v>
      </c>
      <c r="J488" s="53"/>
    </row>
    <row r="489" spans="3:10">
      <c r="C489" s="48">
        <v>488</v>
      </c>
      <c r="D489" s="45">
        <f t="shared" si="22"/>
        <v>14.869999999999896</v>
      </c>
      <c r="E489" s="45">
        <f t="shared" si="21"/>
        <v>14.87</v>
      </c>
      <c r="F489" s="45">
        <f t="shared" si="23"/>
        <v>48.700000000000422</v>
      </c>
      <c r="J489" s="53"/>
    </row>
    <row r="490" spans="3:10">
      <c r="C490" s="48">
        <v>489</v>
      </c>
      <c r="D490" s="45">
        <f t="shared" si="22"/>
        <v>14.879999999999896</v>
      </c>
      <c r="E490" s="45">
        <f t="shared" si="21"/>
        <v>14.88</v>
      </c>
      <c r="F490" s="45">
        <f t="shared" si="23"/>
        <v>48.800000000000423</v>
      </c>
      <c r="J490" s="53"/>
    </row>
    <row r="491" spans="3:10">
      <c r="C491" s="48">
        <v>490</v>
      </c>
      <c r="D491" s="45">
        <f t="shared" si="22"/>
        <v>14.889999999999896</v>
      </c>
      <c r="E491" s="45">
        <f t="shared" si="21"/>
        <v>14.89</v>
      </c>
      <c r="F491" s="45">
        <f t="shared" si="23"/>
        <v>48.900000000000425</v>
      </c>
      <c r="J491" s="53"/>
    </row>
    <row r="492" spans="3:10">
      <c r="C492" s="48">
        <v>491</v>
      </c>
      <c r="D492" s="45">
        <f t="shared" si="22"/>
        <v>14.899999999999896</v>
      </c>
      <c r="E492" s="45">
        <f t="shared" si="21"/>
        <v>14.9</v>
      </c>
      <c r="F492" s="45">
        <f t="shared" si="23"/>
        <v>49.000000000000426</v>
      </c>
      <c r="J492" s="53"/>
    </row>
    <row r="493" spans="3:10">
      <c r="C493" s="48">
        <v>492</v>
      </c>
      <c r="D493" s="45">
        <f t="shared" si="22"/>
        <v>14.909999999999895</v>
      </c>
      <c r="E493" s="45">
        <f t="shared" si="21"/>
        <v>14.91</v>
      </c>
      <c r="F493" s="45">
        <f t="shared" si="23"/>
        <v>49.100000000000428</v>
      </c>
      <c r="J493" s="53"/>
    </row>
    <row r="494" spans="3:10">
      <c r="C494" s="48">
        <v>493</v>
      </c>
      <c r="D494" s="45">
        <f t="shared" si="22"/>
        <v>14.919999999999895</v>
      </c>
      <c r="E494" s="45">
        <f t="shared" si="21"/>
        <v>14.92</v>
      </c>
      <c r="F494" s="45">
        <f t="shared" si="23"/>
        <v>49.200000000000429</v>
      </c>
      <c r="J494" s="53"/>
    </row>
    <row r="495" spans="3:10">
      <c r="C495" s="48">
        <v>494</v>
      </c>
      <c r="D495" s="45">
        <f t="shared" si="22"/>
        <v>14.929999999999895</v>
      </c>
      <c r="E495" s="45">
        <f t="shared" si="21"/>
        <v>14.93</v>
      </c>
      <c r="F495" s="45">
        <f t="shared" si="23"/>
        <v>49.300000000000431</v>
      </c>
      <c r="J495" s="53"/>
    </row>
    <row r="496" spans="3:10">
      <c r="C496" s="48">
        <v>495</v>
      </c>
      <c r="D496" s="45">
        <f t="shared" si="22"/>
        <v>14.939999999999895</v>
      </c>
      <c r="E496" s="45">
        <f t="shared" si="21"/>
        <v>14.94</v>
      </c>
      <c r="F496" s="45">
        <f t="shared" si="23"/>
        <v>49.400000000000432</v>
      </c>
      <c r="J496" s="53"/>
    </row>
    <row r="497" spans="3:10">
      <c r="C497" s="48">
        <v>496</v>
      </c>
      <c r="D497" s="45">
        <f t="shared" si="22"/>
        <v>14.949999999999894</v>
      </c>
      <c r="E497" s="45">
        <f t="shared" si="21"/>
        <v>14.95</v>
      </c>
      <c r="F497" s="45">
        <f t="shared" si="23"/>
        <v>49.500000000000433</v>
      </c>
      <c r="J497" s="53"/>
    </row>
    <row r="498" spans="3:10">
      <c r="C498" s="48">
        <v>497</v>
      </c>
      <c r="D498" s="45">
        <f t="shared" si="22"/>
        <v>14.959999999999894</v>
      </c>
      <c r="E498" s="45">
        <f t="shared" si="21"/>
        <v>14.96</v>
      </c>
      <c r="F498" s="45">
        <f t="shared" si="23"/>
        <v>49.600000000000435</v>
      </c>
      <c r="J498" s="53"/>
    </row>
    <row r="499" spans="3:10">
      <c r="C499" s="48">
        <v>498</v>
      </c>
      <c r="D499" s="45">
        <f t="shared" si="22"/>
        <v>14.969999999999894</v>
      </c>
      <c r="E499" s="45">
        <f t="shared" si="21"/>
        <v>14.97</v>
      </c>
      <c r="F499" s="45">
        <f t="shared" si="23"/>
        <v>49.700000000000436</v>
      </c>
      <c r="J499" s="53"/>
    </row>
    <row r="500" spans="3:10">
      <c r="C500" s="48">
        <v>499</v>
      </c>
      <c r="D500" s="45">
        <f t="shared" si="22"/>
        <v>14.979999999999894</v>
      </c>
      <c r="E500" s="45">
        <f t="shared" si="21"/>
        <v>14.98</v>
      </c>
      <c r="F500" s="45">
        <f t="shared" si="23"/>
        <v>49.800000000000438</v>
      </c>
      <c r="J500" s="53"/>
    </row>
    <row r="501" spans="3:10">
      <c r="C501" s="48">
        <v>500</v>
      </c>
      <c r="D501" s="45">
        <f t="shared" si="22"/>
        <v>14.989999999999894</v>
      </c>
      <c r="E501" s="45">
        <f t="shared" si="21"/>
        <v>14.99</v>
      </c>
      <c r="F501" s="45">
        <f t="shared" si="23"/>
        <v>49.900000000000439</v>
      </c>
      <c r="J501" s="53"/>
    </row>
    <row r="502" spans="3:10">
      <c r="C502" s="48">
        <v>501</v>
      </c>
      <c r="D502" s="45">
        <f t="shared" si="22"/>
        <v>14.999999999999893</v>
      </c>
      <c r="E502" s="45">
        <f t="shared" si="21"/>
        <v>15</v>
      </c>
      <c r="F502" s="45">
        <f t="shared" si="23"/>
        <v>50.000000000000441</v>
      </c>
      <c r="J502" s="53"/>
    </row>
    <row r="503" spans="3:10">
      <c r="C503" s="48">
        <v>502</v>
      </c>
      <c r="D503" s="45">
        <f t="shared" si="22"/>
        <v>15.009999999999893</v>
      </c>
      <c r="E503" s="45">
        <f t="shared" si="21"/>
        <v>15.01</v>
      </c>
      <c r="F503" s="45">
        <f t="shared" si="23"/>
        <v>50.100000000000442</v>
      </c>
      <c r="J503" s="53"/>
    </row>
    <row r="504" spans="3:10">
      <c r="C504" s="48">
        <v>503</v>
      </c>
      <c r="D504" s="45">
        <f t="shared" si="22"/>
        <v>15.019999999999893</v>
      </c>
      <c r="E504" s="45">
        <f t="shared" si="21"/>
        <v>15.02</v>
      </c>
      <c r="F504" s="45">
        <f t="shared" si="23"/>
        <v>50.200000000000443</v>
      </c>
      <c r="J504" s="53"/>
    </row>
    <row r="505" spans="3:10">
      <c r="C505" s="48">
        <v>504</v>
      </c>
      <c r="D505" s="45">
        <f t="shared" si="22"/>
        <v>15.029999999999893</v>
      </c>
      <c r="E505" s="45">
        <f t="shared" si="21"/>
        <v>15.03</v>
      </c>
      <c r="F505" s="45">
        <f t="shared" si="23"/>
        <v>50.300000000000445</v>
      </c>
      <c r="J505" s="53"/>
    </row>
    <row r="506" spans="3:10">
      <c r="C506" s="48">
        <v>505</v>
      </c>
      <c r="D506" s="45">
        <f t="shared" si="22"/>
        <v>15.039999999999893</v>
      </c>
      <c r="E506" s="45">
        <f t="shared" si="21"/>
        <v>15.04</v>
      </c>
      <c r="F506" s="45">
        <f t="shared" si="23"/>
        <v>50.400000000000446</v>
      </c>
      <c r="J506" s="53"/>
    </row>
    <row r="507" spans="3:10">
      <c r="C507" s="48">
        <v>506</v>
      </c>
      <c r="D507" s="45">
        <f t="shared" si="22"/>
        <v>15.049999999999892</v>
      </c>
      <c r="E507" s="45">
        <f t="shared" si="21"/>
        <v>15.05</v>
      </c>
      <c r="F507" s="45">
        <f t="shared" si="23"/>
        <v>50.500000000000448</v>
      </c>
      <c r="J507" s="53"/>
    </row>
    <row r="508" spans="3:10">
      <c r="C508" s="48">
        <v>507</v>
      </c>
      <c r="D508" s="45">
        <f t="shared" si="22"/>
        <v>15.059999999999892</v>
      </c>
      <c r="E508" s="45">
        <f t="shared" si="21"/>
        <v>15.06</v>
      </c>
      <c r="F508" s="45">
        <f t="shared" si="23"/>
        <v>50.600000000000449</v>
      </c>
      <c r="J508" s="53"/>
    </row>
    <row r="509" spans="3:10">
      <c r="C509" s="48">
        <v>508</v>
      </c>
      <c r="D509" s="45">
        <f t="shared" si="22"/>
        <v>15.069999999999892</v>
      </c>
      <c r="E509" s="45">
        <f t="shared" si="21"/>
        <v>15.07</v>
      </c>
      <c r="F509" s="45">
        <f t="shared" si="23"/>
        <v>50.70000000000045</v>
      </c>
      <c r="J509" s="53"/>
    </row>
    <row r="510" spans="3:10">
      <c r="C510" s="48">
        <v>509</v>
      </c>
      <c r="D510" s="45">
        <f t="shared" si="22"/>
        <v>15.079999999999892</v>
      </c>
      <c r="E510" s="45">
        <f t="shared" si="21"/>
        <v>15.08</v>
      </c>
      <c r="F510" s="45">
        <f t="shared" si="23"/>
        <v>50.800000000000452</v>
      </c>
      <c r="J510" s="53"/>
    </row>
    <row r="511" spans="3:10">
      <c r="C511" s="48">
        <v>510</v>
      </c>
      <c r="D511" s="45">
        <f t="shared" si="22"/>
        <v>15.089999999999892</v>
      </c>
      <c r="E511" s="45">
        <f t="shared" si="21"/>
        <v>15.09</v>
      </c>
      <c r="F511" s="45">
        <f t="shared" si="23"/>
        <v>50.900000000000453</v>
      </c>
      <c r="J511" s="53"/>
    </row>
    <row r="512" spans="3:10">
      <c r="C512" s="48">
        <v>511</v>
      </c>
      <c r="D512" s="45">
        <f t="shared" si="22"/>
        <v>15.099999999999891</v>
      </c>
      <c r="E512" s="45">
        <f t="shared" si="21"/>
        <v>15.1</v>
      </c>
      <c r="F512" s="45">
        <f t="shared" si="23"/>
        <v>51.000000000000455</v>
      </c>
      <c r="J512" s="53"/>
    </row>
    <row r="513" spans="3:10">
      <c r="C513" s="48">
        <v>512</v>
      </c>
      <c r="D513" s="45">
        <f t="shared" si="22"/>
        <v>15.109999999999891</v>
      </c>
      <c r="E513" s="45">
        <f t="shared" si="21"/>
        <v>15.11</v>
      </c>
      <c r="F513" s="45">
        <f t="shared" si="23"/>
        <v>51.100000000000456</v>
      </c>
      <c r="J513" s="53"/>
    </row>
    <row r="514" spans="3:10">
      <c r="C514" s="48">
        <v>513</v>
      </c>
      <c r="D514" s="45">
        <f t="shared" si="22"/>
        <v>15.119999999999891</v>
      </c>
      <c r="E514" s="45">
        <f t="shared" si="21"/>
        <v>15.12</v>
      </c>
      <c r="F514" s="45">
        <f t="shared" si="23"/>
        <v>51.200000000000458</v>
      </c>
      <c r="J514" s="53"/>
    </row>
    <row r="515" spans="3:10">
      <c r="C515" s="48">
        <v>514</v>
      </c>
      <c r="D515" s="45">
        <f t="shared" si="22"/>
        <v>15.129999999999891</v>
      </c>
      <c r="E515" s="45">
        <f t="shared" ref="E515:E578" si="24">ROUND(D515,2)</f>
        <v>15.13</v>
      </c>
      <c r="F515" s="45">
        <f t="shared" si="23"/>
        <v>51.300000000000459</v>
      </c>
      <c r="J515" s="53"/>
    </row>
    <row r="516" spans="3:10">
      <c r="C516" s="48">
        <v>515</v>
      </c>
      <c r="D516" s="45">
        <f t="shared" ref="D516:D579" si="25">D515+$D$1</f>
        <v>15.13999999999989</v>
      </c>
      <c r="E516" s="45">
        <f t="shared" si="24"/>
        <v>15.14</v>
      </c>
      <c r="F516" s="45">
        <f t="shared" ref="F516:F579" si="26">F515+$F$1</f>
        <v>51.40000000000046</v>
      </c>
      <c r="J516" s="53"/>
    </row>
    <row r="517" spans="3:10">
      <c r="C517" s="48">
        <v>516</v>
      </c>
      <c r="D517" s="45">
        <f t="shared" si="25"/>
        <v>15.14999999999989</v>
      </c>
      <c r="E517" s="45">
        <f t="shared" si="24"/>
        <v>15.15</v>
      </c>
      <c r="F517" s="45">
        <f t="shared" si="26"/>
        <v>51.500000000000462</v>
      </c>
      <c r="J517" s="53"/>
    </row>
    <row r="518" spans="3:10">
      <c r="C518" s="48">
        <v>517</v>
      </c>
      <c r="D518" s="45">
        <f t="shared" si="25"/>
        <v>15.15999999999989</v>
      </c>
      <c r="E518" s="45">
        <f t="shared" si="24"/>
        <v>15.16</v>
      </c>
      <c r="F518" s="45">
        <f t="shared" si="26"/>
        <v>51.600000000000463</v>
      </c>
      <c r="J518" s="53"/>
    </row>
    <row r="519" spans="3:10">
      <c r="C519" s="48">
        <v>518</v>
      </c>
      <c r="D519" s="45">
        <f t="shared" si="25"/>
        <v>15.16999999999989</v>
      </c>
      <c r="E519" s="45">
        <f t="shared" si="24"/>
        <v>15.17</v>
      </c>
      <c r="F519" s="45">
        <f t="shared" si="26"/>
        <v>51.700000000000465</v>
      </c>
      <c r="J519" s="53"/>
    </row>
    <row r="520" spans="3:10">
      <c r="C520" s="48">
        <v>519</v>
      </c>
      <c r="D520" s="45">
        <f t="shared" si="25"/>
        <v>15.17999999999989</v>
      </c>
      <c r="E520" s="45">
        <f t="shared" si="24"/>
        <v>15.18</v>
      </c>
      <c r="F520" s="45">
        <f t="shared" si="26"/>
        <v>51.800000000000466</v>
      </c>
      <c r="J520" s="53"/>
    </row>
    <row r="521" spans="3:10">
      <c r="C521" s="48">
        <v>520</v>
      </c>
      <c r="D521" s="45">
        <f t="shared" si="25"/>
        <v>15.189999999999889</v>
      </c>
      <c r="E521" s="45">
        <f t="shared" si="24"/>
        <v>15.19</v>
      </c>
      <c r="F521" s="45">
        <f t="shared" si="26"/>
        <v>51.900000000000468</v>
      </c>
      <c r="J521" s="53"/>
    </row>
    <row r="522" spans="3:10">
      <c r="C522" s="48">
        <v>521</v>
      </c>
      <c r="D522" s="45">
        <f t="shared" si="25"/>
        <v>15.199999999999889</v>
      </c>
      <c r="E522" s="45">
        <f t="shared" si="24"/>
        <v>15.2</v>
      </c>
      <c r="F522" s="45">
        <f t="shared" si="26"/>
        <v>52.000000000000469</v>
      </c>
      <c r="J522" s="53"/>
    </row>
    <row r="523" spans="3:10">
      <c r="C523" s="48">
        <v>522</v>
      </c>
      <c r="D523" s="45">
        <f t="shared" si="25"/>
        <v>15.209999999999889</v>
      </c>
      <c r="E523" s="45">
        <f t="shared" si="24"/>
        <v>15.21</v>
      </c>
      <c r="F523" s="45">
        <f t="shared" si="26"/>
        <v>52.10000000000047</v>
      </c>
      <c r="J523" s="53"/>
    </row>
    <row r="524" spans="3:10">
      <c r="C524" s="48">
        <v>523</v>
      </c>
      <c r="D524" s="45">
        <f t="shared" si="25"/>
        <v>15.219999999999889</v>
      </c>
      <c r="E524" s="45">
        <f t="shared" si="24"/>
        <v>15.22</v>
      </c>
      <c r="F524" s="45">
        <f t="shared" si="26"/>
        <v>52.200000000000472</v>
      </c>
      <c r="J524" s="53"/>
    </row>
    <row r="525" spans="3:10">
      <c r="C525" s="48">
        <v>524</v>
      </c>
      <c r="D525" s="45">
        <f t="shared" si="25"/>
        <v>15.229999999999889</v>
      </c>
      <c r="E525" s="45">
        <f t="shared" si="24"/>
        <v>15.23</v>
      </c>
      <c r="F525" s="45">
        <f t="shared" si="26"/>
        <v>52.300000000000473</v>
      </c>
      <c r="J525" s="53"/>
    </row>
    <row r="526" spans="3:10">
      <c r="C526" s="48">
        <v>525</v>
      </c>
      <c r="D526" s="45">
        <f t="shared" si="25"/>
        <v>15.239999999999888</v>
      </c>
      <c r="E526" s="45">
        <f t="shared" si="24"/>
        <v>15.24</v>
      </c>
      <c r="F526" s="45">
        <f t="shared" si="26"/>
        <v>52.400000000000475</v>
      </c>
      <c r="J526" s="53"/>
    </row>
    <row r="527" spans="3:10">
      <c r="C527" s="48">
        <v>526</v>
      </c>
      <c r="D527" s="45">
        <f t="shared" si="25"/>
        <v>15.249999999999888</v>
      </c>
      <c r="E527" s="45">
        <f t="shared" si="24"/>
        <v>15.25</v>
      </c>
      <c r="F527" s="45">
        <f t="shared" si="26"/>
        <v>52.500000000000476</v>
      </c>
      <c r="J527" s="53"/>
    </row>
    <row r="528" spans="3:10">
      <c r="C528" s="48">
        <v>527</v>
      </c>
      <c r="D528" s="45">
        <f t="shared" si="25"/>
        <v>15.259999999999888</v>
      </c>
      <c r="E528" s="45">
        <f t="shared" si="24"/>
        <v>15.26</v>
      </c>
      <c r="F528" s="45">
        <f t="shared" si="26"/>
        <v>52.600000000000477</v>
      </c>
      <c r="J528" s="53"/>
    </row>
    <row r="529" spans="3:10">
      <c r="C529" s="48">
        <v>528</v>
      </c>
      <c r="D529" s="45">
        <f t="shared" si="25"/>
        <v>15.269999999999888</v>
      </c>
      <c r="E529" s="45">
        <f t="shared" si="24"/>
        <v>15.27</v>
      </c>
      <c r="F529" s="45">
        <f t="shared" si="26"/>
        <v>52.700000000000479</v>
      </c>
      <c r="J529" s="53"/>
    </row>
    <row r="530" spans="3:10">
      <c r="C530" s="48">
        <v>529</v>
      </c>
      <c r="D530" s="45">
        <f t="shared" si="25"/>
        <v>15.279999999999887</v>
      </c>
      <c r="E530" s="45">
        <f t="shared" si="24"/>
        <v>15.28</v>
      </c>
      <c r="F530" s="45">
        <f t="shared" si="26"/>
        <v>52.80000000000048</v>
      </c>
      <c r="J530" s="53"/>
    </row>
    <row r="531" spans="3:10">
      <c r="C531" s="48">
        <v>530</v>
      </c>
      <c r="D531" s="45">
        <f t="shared" si="25"/>
        <v>15.289999999999887</v>
      </c>
      <c r="E531" s="45">
        <f t="shared" si="24"/>
        <v>15.29</v>
      </c>
      <c r="F531" s="45">
        <f t="shared" si="26"/>
        <v>52.900000000000482</v>
      </c>
      <c r="J531" s="53"/>
    </row>
    <row r="532" spans="3:10">
      <c r="C532" s="48">
        <v>531</v>
      </c>
      <c r="D532" s="45">
        <f t="shared" si="25"/>
        <v>15.299999999999887</v>
      </c>
      <c r="E532" s="45">
        <f t="shared" si="24"/>
        <v>15.3</v>
      </c>
      <c r="F532" s="45">
        <f t="shared" si="26"/>
        <v>53.000000000000483</v>
      </c>
      <c r="J532" s="53"/>
    </row>
    <row r="533" spans="3:10">
      <c r="C533" s="48">
        <v>532</v>
      </c>
      <c r="D533" s="45">
        <f t="shared" si="25"/>
        <v>15.309999999999887</v>
      </c>
      <c r="E533" s="45">
        <f t="shared" si="24"/>
        <v>15.31</v>
      </c>
      <c r="F533" s="45">
        <f t="shared" si="26"/>
        <v>53.100000000000485</v>
      </c>
      <c r="J533" s="53"/>
    </row>
    <row r="534" spans="3:10">
      <c r="C534" s="48">
        <v>533</v>
      </c>
      <c r="D534" s="45">
        <f t="shared" si="25"/>
        <v>15.319999999999887</v>
      </c>
      <c r="E534" s="45">
        <f t="shared" si="24"/>
        <v>15.32</v>
      </c>
      <c r="F534" s="45">
        <f t="shared" si="26"/>
        <v>53.200000000000486</v>
      </c>
      <c r="J534" s="53"/>
    </row>
    <row r="535" spans="3:10">
      <c r="C535" s="48">
        <v>534</v>
      </c>
      <c r="D535" s="45">
        <f t="shared" si="25"/>
        <v>15.329999999999886</v>
      </c>
      <c r="E535" s="45">
        <f t="shared" si="24"/>
        <v>15.33</v>
      </c>
      <c r="F535" s="45">
        <f t="shared" si="26"/>
        <v>53.300000000000487</v>
      </c>
      <c r="J535" s="53"/>
    </row>
    <row r="536" spans="3:10">
      <c r="C536" s="48">
        <v>535</v>
      </c>
      <c r="D536" s="45">
        <f t="shared" si="25"/>
        <v>15.339999999999886</v>
      </c>
      <c r="E536" s="45">
        <f t="shared" si="24"/>
        <v>15.34</v>
      </c>
      <c r="F536" s="45">
        <f t="shared" si="26"/>
        <v>53.400000000000489</v>
      </c>
      <c r="J536" s="53"/>
    </row>
    <row r="537" spans="3:10">
      <c r="C537" s="48">
        <v>536</v>
      </c>
      <c r="D537" s="45">
        <f t="shared" si="25"/>
        <v>15.349999999999886</v>
      </c>
      <c r="E537" s="45">
        <f t="shared" si="24"/>
        <v>15.35</v>
      </c>
      <c r="F537" s="45">
        <f t="shared" si="26"/>
        <v>53.50000000000049</v>
      </c>
      <c r="J537" s="53"/>
    </row>
    <row r="538" spans="3:10">
      <c r="C538" s="48">
        <v>537</v>
      </c>
      <c r="D538" s="45">
        <f t="shared" si="25"/>
        <v>15.359999999999886</v>
      </c>
      <c r="E538" s="45">
        <f t="shared" si="24"/>
        <v>15.36</v>
      </c>
      <c r="F538" s="45">
        <f t="shared" si="26"/>
        <v>53.600000000000492</v>
      </c>
      <c r="J538" s="53"/>
    </row>
    <row r="539" spans="3:10">
      <c r="C539" s="48">
        <v>538</v>
      </c>
      <c r="D539" s="45">
        <f t="shared" si="25"/>
        <v>15.369999999999886</v>
      </c>
      <c r="E539" s="45">
        <f t="shared" si="24"/>
        <v>15.37</v>
      </c>
      <c r="F539" s="45">
        <f t="shared" si="26"/>
        <v>53.700000000000493</v>
      </c>
      <c r="J539" s="53"/>
    </row>
    <row r="540" spans="3:10">
      <c r="C540" s="48">
        <v>539</v>
      </c>
      <c r="D540" s="45">
        <f t="shared" si="25"/>
        <v>15.379999999999885</v>
      </c>
      <c r="E540" s="45">
        <f t="shared" si="24"/>
        <v>15.38</v>
      </c>
      <c r="F540" s="45">
        <f t="shared" si="26"/>
        <v>53.800000000000495</v>
      </c>
      <c r="J540" s="53"/>
    </row>
    <row r="541" spans="3:10">
      <c r="C541" s="48">
        <v>540</v>
      </c>
      <c r="D541" s="45">
        <f t="shared" si="25"/>
        <v>15.389999999999885</v>
      </c>
      <c r="E541" s="45">
        <f t="shared" si="24"/>
        <v>15.39</v>
      </c>
      <c r="F541" s="45">
        <f t="shared" si="26"/>
        <v>53.900000000000496</v>
      </c>
      <c r="J541" s="53"/>
    </row>
    <row r="542" spans="3:10">
      <c r="C542" s="48">
        <v>541</v>
      </c>
      <c r="D542" s="45">
        <f t="shared" si="25"/>
        <v>15.399999999999885</v>
      </c>
      <c r="E542" s="45">
        <f t="shared" si="24"/>
        <v>15.4</v>
      </c>
      <c r="F542" s="45">
        <f t="shared" si="26"/>
        <v>54.000000000000497</v>
      </c>
      <c r="J542" s="53"/>
    </row>
    <row r="543" spans="3:10">
      <c r="C543" s="48">
        <v>542</v>
      </c>
      <c r="D543" s="45">
        <f t="shared" si="25"/>
        <v>15.409999999999885</v>
      </c>
      <c r="E543" s="45">
        <f t="shared" si="24"/>
        <v>15.41</v>
      </c>
      <c r="F543" s="45">
        <f t="shared" si="26"/>
        <v>54.100000000000499</v>
      </c>
      <c r="J543" s="53"/>
    </row>
    <row r="544" spans="3:10">
      <c r="C544" s="48">
        <v>543</v>
      </c>
      <c r="D544" s="45">
        <f t="shared" si="25"/>
        <v>15.419999999999884</v>
      </c>
      <c r="E544" s="45">
        <f t="shared" si="24"/>
        <v>15.42</v>
      </c>
      <c r="F544" s="45">
        <f t="shared" si="26"/>
        <v>54.2000000000005</v>
      </c>
      <c r="J544" s="53"/>
    </row>
    <row r="545" spans="3:10">
      <c r="C545" s="48">
        <v>544</v>
      </c>
      <c r="D545" s="45">
        <f t="shared" si="25"/>
        <v>15.429999999999884</v>
      </c>
      <c r="E545" s="45">
        <f t="shared" si="24"/>
        <v>15.43</v>
      </c>
      <c r="F545" s="45">
        <f t="shared" si="26"/>
        <v>54.300000000000502</v>
      </c>
      <c r="J545" s="53"/>
    </row>
    <row r="546" spans="3:10">
      <c r="C546" s="48">
        <v>545</v>
      </c>
      <c r="D546" s="45">
        <f t="shared" si="25"/>
        <v>15.439999999999884</v>
      </c>
      <c r="E546" s="45">
        <f t="shared" si="24"/>
        <v>15.44</v>
      </c>
      <c r="F546" s="45">
        <f t="shared" si="26"/>
        <v>54.400000000000503</v>
      </c>
      <c r="J546" s="53"/>
    </row>
    <row r="547" spans="3:10">
      <c r="C547" s="48">
        <v>546</v>
      </c>
      <c r="D547" s="45">
        <f t="shared" si="25"/>
        <v>15.449999999999884</v>
      </c>
      <c r="E547" s="45">
        <f t="shared" si="24"/>
        <v>15.45</v>
      </c>
      <c r="F547" s="45">
        <f t="shared" si="26"/>
        <v>54.500000000000504</v>
      </c>
      <c r="J547" s="53"/>
    </row>
    <row r="548" spans="3:10">
      <c r="C548" s="48">
        <v>547</v>
      </c>
      <c r="D548" s="45">
        <f t="shared" si="25"/>
        <v>15.459999999999884</v>
      </c>
      <c r="E548" s="45">
        <f t="shared" si="24"/>
        <v>15.46</v>
      </c>
      <c r="F548" s="45">
        <f t="shared" si="26"/>
        <v>54.600000000000506</v>
      </c>
      <c r="J548" s="53"/>
    </row>
    <row r="549" spans="3:10">
      <c r="C549" s="48">
        <v>548</v>
      </c>
      <c r="D549" s="45">
        <f t="shared" si="25"/>
        <v>15.469999999999883</v>
      </c>
      <c r="E549" s="45">
        <f t="shared" si="24"/>
        <v>15.47</v>
      </c>
      <c r="F549" s="45">
        <f t="shared" si="26"/>
        <v>54.700000000000507</v>
      </c>
      <c r="J549" s="53"/>
    </row>
    <row r="550" spans="3:10">
      <c r="C550" s="48">
        <v>549</v>
      </c>
      <c r="D550" s="45">
        <f t="shared" si="25"/>
        <v>15.479999999999883</v>
      </c>
      <c r="E550" s="45">
        <f t="shared" si="24"/>
        <v>15.48</v>
      </c>
      <c r="F550" s="45">
        <f t="shared" si="26"/>
        <v>54.800000000000509</v>
      </c>
      <c r="J550" s="53"/>
    </row>
    <row r="551" spans="3:10">
      <c r="C551" s="48">
        <v>550</v>
      </c>
      <c r="D551" s="45">
        <f t="shared" si="25"/>
        <v>15.489999999999883</v>
      </c>
      <c r="E551" s="45">
        <f t="shared" si="24"/>
        <v>15.49</v>
      </c>
      <c r="F551" s="45">
        <f t="shared" si="26"/>
        <v>54.90000000000051</v>
      </c>
      <c r="J551" s="53"/>
    </row>
    <row r="552" spans="3:10">
      <c r="C552" s="48">
        <v>551</v>
      </c>
      <c r="D552" s="45">
        <f t="shared" si="25"/>
        <v>15.499999999999883</v>
      </c>
      <c r="E552" s="45">
        <f t="shared" si="24"/>
        <v>15.5</v>
      </c>
      <c r="F552" s="45">
        <f t="shared" si="26"/>
        <v>55.000000000000512</v>
      </c>
      <c r="J552" s="53"/>
    </row>
    <row r="553" spans="3:10">
      <c r="C553" s="48">
        <v>552</v>
      </c>
      <c r="D553" s="45">
        <f t="shared" si="25"/>
        <v>15.509999999999883</v>
      </c>
      <c r="E553" s="45">
        <f t="shared" si="24"/>
        <v>15.51</v>
      </c>
      <c r="F553" s="45">
        <f t="shared" si="26"/>
        <v>55.100000000000513</v>
      </c>
      <c r="J553" s="53"/>
    </row>
    <row r="554" spans="3:10">
      <c r="C554" s="48">
        <v>553</v>
      </c>
      <c r="D554" s="45">
        <f t="shared" si="25"/>
        <v>15.519999999999882</v>
      </c>
      <c r="E554" s="45">
        <f t="shared" si="24"/>
        <v>15.52</v>
      </c>
      <c r="F554" s="45">
        <f t="shared" si="26"/>
        <v>55.200000000000514</v>
      </c>
      <c r="J554" s="53"/>
    </row>
    <row r="555" spans="3:10">
      <c r="C555" s="48">
        <v>554</v>
      </c>
      <c r="D555" s="45">
        <f t="shared" si="25"/>
        <v>15.529999999999882</v>
      </c>
      <c r="E555" s="45">
        <f t="shared" si="24"/>
        <v>15.53</v>
      </c>
      <c r="F555" s="45">
        <f t="shared" si="26"/>
        <v>55.300000000000516</v>
      </c>
      <c r="J555" s="53"/>
    </row>
    <row r="556" spans="3:10">
      <c r="C556" s="48">
        <v>555</v>
      </c>
      <c r="D556" s="45">
        <f t="shared" si="25"/>
        <v>15.539999999999882</v>
      </c>
      <c r="E556" s="45">
        <f t="shared" si="24"/>
        <v>15.54</v>
      </c>
      <c r="F556" s="45">
        <f t="shared" si="26"/>
        <v>55.400000000000517</v>
      </c>
      <c r="J556" s="53"/>
    </row>
    <row r="557" spans="3:10">
      <c r="C557" s="48">
        <v>556</v>
      </c>
      <c r="D557" s="45">
        <f t="shared" si="25"/>
        <v>15.549999999999882</v>
      </c>
      <c r="E557" s="45">
        <f t="shared" si="24"/>
        <v>15.55</v>
      </c>
      <c r="F557" s="45">
        <f t="shared" si="26"/>
        <v>55.500000000000519</v>
      </c>
      <c r="J557" s="53"/>
    </row>
    <row r="558" spans="3:10">
      <c r="C558" s="48">
        <v>557</v>
      </c>
      <c r="D558" s="45">
        <f t="shared" si="25"/>
        <v>15.559999999999881</v>
      </c>
      <c r="E558" s="45">
        <f t="shared" si="24"/>
        <v>15.56</v>
      </c>
      <c r="F558" s="45">
        <f t="shared" si="26"/>
        <v>55.60000000000052</v>
      </c>
      <c r="J558" s="53"/>
    </row>
    <row r="559" spans="3:10">
      <c r="C559" s="48">
        <v>558</v>
      </c>
      <c r="D559" s="45">
        <f t="shared" si="25"/>
        <v>15.569999999999881</v>
      </c>
      <c r="E559" s="45">
        <f t="shared" si="24"/>
        <v>15.57</v>
      </c>
      <c r="F559" s="45">
        <f t="shared" si="26"/>
        <v>55.700000000000522</v>
      </c>
      <c r="J559" s="53"/>
    </row>
    <row r="560" spans="3:10">
      <c r="C560" s="48">
        <v>559</v>
      </c>
      <c r="D560" s="45">
        <f t="shared" si="25"/>
        <v>15.579999999999881</v>
      </c>
      <c r="E560" s="45">
        <f t="shared" si="24"/>
        <v>15.58</v>
      </c>
      <c r="F560" s="45">
        <f t="shared" si="26"/>
        <v>55.800000000000523</v>
      </c>
    </row>
    <row r="561" spans="3:6">
      <c r="C561" s="48">
        <v>560</v>
      </c>
      <c r="D561" s="45">
        <f t="shared" si="25"/>
        <v>15.589999999999881</v>
      </c>
      <c r="E561" s="45">
        <f t="shared" si="24"/>
        <v>15.59</v>
      </c>
      <c r="F561" s="45">
        <f t="shared" si="26"/>
        <v>55.900000000000524</v>
      </c>
    </row>
    <row r="562" spans="3:6">
      <c r="C562" s="48">
        <v>561</v>
      </c>
      <c r="D562" s="45">
        <f t="shared" si="25"/>
        <v>15.599999999999881</v>
      </c>
      <c r="E562" s="45">
        <f t="shared" si="24"/>
        <v>15.6</v>
      </c>
      <c r="F562" s="45">
        <f t="shared" si="26"/>
        <v>56.000000000000526</v>
      </c>
    </row>
    <row r="563" spans="3:6">
      <c r="C563" s="48">
        <v>562</v>
      </c>
      <c r="D563" s="45">
        <f t="shared" si="25"/>
        <v>15.60999999999988</v>
      </c>
      <c r="E563" s="45">
        <f t="shared" si="24"/>
        <v>15.61</v>
      </c>
      <c r="F563" s="45">
        <f t="shared" si="26"/>
        <v>56.100000000000527</v>
      </c>
    </row>
    <row r="564" spans="3:6">
      <c r="C564" s="48">
        <v>563</v>
      </c>
      <c r="D564" s="45">
        <f t="shared" si="25"/>
        <v>15.61999999999988</v>
      </c>
      <c r="E564" s="45">
        <f t="shared" si="24"/>
        <v>15.62</v>
      </c>
      <c r="F564" s="45">
        <f t="shared" si="26"/>
        <v>56.200000000000529</v>
      </c>
    </row>
    <row r="565" spans="3:6">
      <c r="C565" s="48">
        <v>564</v>
      </c>
      <c r="D565" s="45">
        <f t="shared" si="25"/>
        <v>15.62999999999988</v>
      </c>
      <c r="E565" s="45">
        <f t="shared" si="24"/>
        <v>15.63</v>
      </c>
      <c r="F565" s="45">
        <f t="shared" si="26"/>
        <v>56.30000000000053</v>
      </c>
    </row>
    <row r="566" spans="3:6">
      <c r="C566" s="48">
        <v>565</v>
      </c>
      <c r="D566" s="45">
        <f t="shared" si="25"/>
        <v>15.63999999999988</v>
      </c>
      <c r="E566" s="45">
        <f t="shared" si="24"/>
        <v>15.64</v>
      </c>
      <c r="F566" s="45">
        <f t="shared" si="26"/>
        <v>56.400000000000531</v>
      </c>
    </row>
    <row r="567" spans="3:6">
      <c r="C567" s="48">
        <v>566</v>
      </c>
      <c r="D567" s="45">
        <f t="shared" si="25"/>
        <v>15.64999999999988</v>
      </c>
      <c r="E567" s="45">
        <f t="shared" si="24"/>
        <v>15.65</v>
      </c>
      <c r="F567" s="45">
        <f t="shared" si="26"/>
        <v>56.500000000000533</v>
      </c>
    </row>
    <row r="568" spans="3:6">
      <c r="C568" s="48">
        <v>567</v>
      </c>
      <c r="D568" s="45">
        <f t="shared" si="25"/>
        <v>15.659999999999879</v>
      </c>
      <c r="E568" s="45">
        <f t="shared" si="24"/>
        <v>15.66</v>
      </c>
      <c r="F568" s="45">
        <f t="shared" si="26"/>
        <v>56.600000000000534</v>
      </c>
    </row>
    <row r="569" spans="3:6">
      <c r="C569" s="48">
        <v>568</v>
      </c>
      <c r="D569" s="45">
        <f t="shared" si="25"/>
        <v>15.669999999999879</v>
      </c>
      <c r="E569" s="45">
        <f t="shared" si="24"/>
        <v>15.67</v>
      </c>
      <c r="F569" s="45">
        <f t="shared" si="26"/>
        <v>56.700000000000536</v>
      </c>
    </row>
    <row r="570" spans="3:6">
      <c r="C570" s="48">
        <v>569</v>
      </c>
      <c r="D570" s="45">
        <f t="shared" si="25"/>
        <v>15.679999999999879</v>
      </c>
      <c r="E570" s="45">
        <f t="shared" si="24"/>
        <v>15.68</v>
      </c>
      <c r="F570" s="45">
        <f t="shared" si="26"/>
        <v>56.800000000000537</v>
      </c>
    </row>
    <row r="571" spans="3:6">
      <c r="C571" s="48">
        <v>570</v>
      </c>
      <c r="D571" s="45">
        <f t="shared" si="25"/>
        <v>15.689999999999879</v>
      </c>
      <c r="E571" s="45">
        <f t="shared" si="24"/>
        <v>15.69</v>
      </c>
      <c r="F571" s="45">
        <f t="shared" si="26"/>
        <v>56.900000000000539</v>
      </c>
    </row>
    <row r="572" spans="3:6">
      <c r="C572" s="48">
        <v>571</v>
      </c>
      <c r="D572" s="45">
        <f t="shared" si="25"/>
        <v>15.699999999999878</v>
      </c>
      <c r="E572" s="45">
        <f t="shared" si="24"/>
        <v>15.7</v>
      </c>
      <c r="F572" s="45">
        <f t="shared" si="26"/>
        <v>57.00000000000054</v>
      </c>
    </row>
    <row r="573" spans="3:6">
      <c r="C573" s="48">
        <v>572</v>
      </c>
      <c r="D573" s="45">
        <f t="shared" si="25"/>
        <v>15.709999999999878</v>
      </c>
      <c r="E573" s="45">
        <f t="shared" si="24"/>
        <v>15.71</v>
      </c>
      <c r="F573" s="45">
        <f t="shared" si="26"/>
        <v>57.100000000000541</v>
      </c>
    </row>
    <row r="574" spans="3:6">
      <c r="C574" s="48">
        <v>573</v>
      </c>
      <c r="D574" s="45">
        <f t="shared" si="25"/>
        <v>15.719999999999878</v>
      </c>
      <c r="E574" s="45">
        <f t="shared" si="24"/>
        <v>15.72</v>
      </c>
      <c r="F574" s="45">
        <f t="shared" si="26"/>
        <v>57.200000000000543</v>
      </c>
    </row>
    <row r="575" spans="3:6">
      <c r="C575" s="48">
        <v>574</v>
      </c>
      <c r="D575" s="45">
        <f t="shared" si="25"/>
        <v>15.729999999999878</v>
      </c>
      <c r="E575" s="45">
        <f t="shared" si="24"/>
        <v>15.73</v>
      </c>
      <c r="F575" s="45">
        <f t="shared" si="26"/>
        <v>57.300000000000544</v>
      </c>
    </row>
    <row r="576" spans="3:6">
      <c r="C576" s="48">
        <v>575</v>
      </c>
      <c r="D576" s="45">
        <f t="shared" si="25"/>
        <v>15.739999999999878</v>
      </c>
      <c r="E576" s="45">
        <f t="shared" si="24"/>
        <v>15.74</v>
      </c>
      <c r="F576" s="45">
        <f t="shared" si="26"/>
        <v>57.400000000000546</v>
      </c>
    </row>
    <row r="577" spans="3:6">
      <c r="C577" s="48">
        <v>576</v>
      </c>
      <c r="D577" s="45">
        <f t="shared" si="25"/>
        <v>15.749999999999877</v>
      </c>
      <c r="E577" s="45">
        <f t="shared" si="24"/>
        <v>15.75</v>
      </c>
      <c r="F577" s="45">
        <f t="shared" si="26"/>
        <v>57.500000000000547</v>
      </c>
    </row>
    <row r="578" spans="3:6">
      <c r="C578" s="48">
        <v>577</v>
      </c>
      <c r="D578" s="45">
        <f t="shared" si="25"/>
        <v>15.759999999999877</v>
      </c>
      <c r="E578" s="45">
        <f t="shared" si="24"/>
        <v>15.76</v>
      </c>
      <c r="F578" s="45">
        <f t="shared" si="26"/>
        <v>57.600000000000549</v>
      </c>
    </row>
    <row r="579" spans="3:6">
      <c r="C579" s="48">
        <v>578</v>
      </c>
      <c r="D579" s="45">
        <f t="shared" si="25"/>
        <v>15.769999999999877</v>
      </c>
      <c r="E579" s="45">
        <f t="shared" ref="E579:E642" si="27">ROUND(D579,2)</f>
        <v>15.77</v>
      </c>
      <c r="F579" s="45">
        <f t="shared" si="26"/>
        <v>57.70000000000055</v>
      </c>
    </row>
    <row r="580" spans="3:6">
      <c r="C580" s="48">
        <v>579</v>
      </c>
      <c r="D580" s="45">
        <f t="shared" ref="D580:D643" si="28">D579+$D$1</f>
        <v>15.779999999999877</v>
      </c>
      <c r="E580" s="45">
        <f t="shared" si="27"/>
        <v>15.78</v>
      </c>
      <c r="F580" s="45">
        <f t="shared" ref="F580:F643" si="29">F579+$F$1</f>
        <v>57.800000000000551</v>
      </c>
    </row>
    <row r="581" spans="3:6">
      <c r="C581" s="48">
        <v>580</v>
      </c>
      <c r="D581" s="45">
        <f t="shared" si="28"/>
        <v>15.789999999999877</v>
      </c>
      <c r="E581" s="45">
        <f t="shared" si="27"/>
        <v>15.79</v>
      </c>
      <c r="F581" s="45">
        <f t="shared" si="29"/>
        <v>57.900000000000553</v>
      </c>
    </row>
    <row r="582" spans="3:6">
      <c r="C582" s="48">
        <v>581</v>
      </c>
      <c r="D582" s="45">
        <f t="shared" si="28"/>
        <v>15.799999999999876</v>
      </c>
      <c r="E582" s="45">
        <f t="shared" si="27"/>
        <v>15.8</v>
      </c>
      <c r="F582" s="45">
        <f t="shared" si="29"/>
        <v>58.000000000000554</v>
      </c>
    </row>
    <row r="583" spans="3:6">
      <c r="C583" s="48">
        <v>582</v>
      </c>
      <c r="D583" s="45">
        <f t="shared" si="28"/>
        <v>15.809999999999876</v>
      </c>
      <c r="E583" s="45">
        <f t="shared" si="27"/>
        <v>15.81</v>
      </c>
      <c r="F583" s="45">
        <f t="shared" si="29"/>
        <v>58.100000000000556</v>
      </c>
    </row>
    <row r="584" spans="3:6">
      <c r="C584" s="48">
        <v>583</v>
      </c>
      <c r="D584" s="45">
        <f t="shared" si="28"/>
        <v>15.819999999999876</v>
      </c>
      <c r="E584" s="45">
        <f t="shared" si="27"/>
        <v>15.82</v>
      </c>
      <c r="F584" s="45">
        <f t="shared" si="29"/>
        <v>58.200000000000557</v>
      </c>
    </row>
    <row r="585" spans="3:6">
      <c r="C585" s="48">
        <v>584</v>
      </c>
      <c r="D585" s="45">
        <f t="shared" si="28"/>
        <v>15.829999999999876</v>
      </c>
      <c r="E585" s="45">
        <f t="shared" si="27"/>
        <v>15.83</v>
      </c>
      <c r="F585" s="45">
        <f t="shared" si="29"/>
        <v>58.300000000000558</v>
      </c>
    </row>
    <row r="586" spans="3:6">
      <c r="C586" s="48">
        <v>585</v>
      </c>
      <c r="D586" s="45">
        <f t="shared" si="28"/>
        <v>15.839999999999876</v>
      </c>
      <c r="E586" s="45">
        <f t="shared" si="27"/>
        <v>15.84</v>
      </c>
      <c r="F586" s="45">
        <f t="shared" si="29"/>
        <v>58.40000000000056</v>
      </c>
    </row>
    <row r="587" spans="3:6">
      <c r="C587" s="48">
        <v>586</v>
      </c>
      <c r="D587" s="45">
        <f t="shared" si="28"/>
        <v>15.849999999999875</v>
      </c>
      <c r="E587" s="45">
        <f t="shared" si="27"/>
        <v>15.85</v>
      </c>
      <c r="F587" s="45">
        <f t="shared" si="29"/>
        <v>58.500000000000561</v>
      </c>
    </row>
    <row r="588" spans="3:6">
      <c r="C588" s="48">
        <v>587</v>
      </c>
      <c r="D588" s="45">
        <f t="shared" si="28"/>
        <v>15.859999999999875</v>
      </c>
      <c r="E588" s="45">
        <f t="shared" si="27"/>
        <v>15.86</v>
      </c>
      <c r="F588" s="45">
        <f t="shared" si="29"/>
        <v>58.600000000000563</v>
      </c>
    </row>
    <row r="589" spans="3:6">
      <c r="C589" s="48">
        <v>588</v>
      </c>
      <c r="D589" s="45">
        <f t="shared" si="28"/>
        <v>15.869999999999875</v>
      </c>
      <c r="E589" s="45">
        <f t="shared" si="27"/>
        <v>15.87</v>
      </c>
      <c r="F589" s="45">
        <f t="shared" si="29"/>
        <v>58.700000000000564</v>
      </c>
    </row>
    <row r="590" spans="3:6">
      <c r="C590" s="48">
        <v>589</v>
      </c>
      <c r="D590" s="45">
        <f t="shared" si="28"/>
        <v>15.879999999999875</v>
      </c>
      <c r="E590" s="45">
        <f t="shared" si="27"/>
        <v>15.88</v>
      </c>
      <c r="F590" s="45">
        <f t="shared" si="29"/>
        <v>58.800000000000566</v>
      </c>
    </row>
    <row r="591" spans="3:6">
      <c r="C591" s="48">
        <v>590</v>
      </c>
      <c r="D591" s="45">
        <f t="shared" si="28"/>
        <v>15.889999999999874</v>
      </c>
      <c r="E591" s="45">
        <f t="shared" si="27"/>
        <v>15.89</v>
      </c>
      <c r="F591" s="45">
        <f t="shared" si="29"/>
        <v>58.900000000000567</v>
      </c>
    </row>
    <row r="592" spans="3:6">
      <c r="C592" s="48">
        <v>591</v>
      </c>
      <c r="D592" s="45">
        <f t="shared" si="28"/>
        <v>15.899999999999874</v>
      </c>
      <c r="E592" s="45">
        <f t="shared" si="27"/>
        <v>15.9</v>
      </c>
      <c r="F592" s="45">
        <f t="shared" si="29"/>
        <v>59.000000000000568</v>
      </c>
    </row>
    <row r="593" spans="3:6">
      <c r="C593" s="48">
        <v>592</v>
      </c>
      <c r="D593" s="45">
        <f t="shared" si="28"/>
        <v>15.909999999999874</v>
      </c>
      <c r="E593" s="45">
        <f t="shared" si="27"/>
        <v>15.91</v>
      </c>
      <c r="F593" s="45">
        <f t="shared" si="29"/>
        <v>59.10000000000057</v>
      </c>
    </row>
    <row r="594" spans="3:6">
      <c r="C594" s="48">
        <v>593</v>
      </c>
      <c r="D594" s="45">
        <f t="shared" si="28"/>
        <v>15.919999999999874</v>
      </c>
      <c r="E594" s="45">
        <f t="shared" si="27"/>
        <v>15.92</v>
      </c>
      <c r="F594" s="45">
        <f t="shared" si="29"/>
        <v>59.200000000000571</v>
      </c>
    </row>
    <row r="595" spans="3:6">
      <c r="C595" s="48">
        <v>594</v>
      </c>
      <c r="D595" s="45">
        <f t="shared" si="28"/>
        <v>15.929999999999874</v>
      </c>
      <c r="E595" s="45">
        <f t="shared" si="27"/>
        <v>15.93</v>
      </c>
      <c r="F595" s="45">
        <f t="shared" si="29"/>
        <v>59.300000000000573</v>
      </c>
    </row>
    <row r="596" spans="3:6">
      <c r="C596" s="48">
        <v>595</v>
      </c>
      <c r="D596" s="45">
        <f t="shared" si="28"/>
        <v>15.939999999999873</v>
      </c>
      <c r="E596" s="45">
        <f t="shared" si="27"/>
        <v>15.94</v>
      </c>
      <c r="F596" s="45">
        <f t="shared" si="29"/>
        <v>59.400000000000574</v>
      </c>
    </row>
    <row r="597" spans="3:6">
      <c r="C597" s="48">
        <v>596</v>
      </c>
      <c r="D597" s="45">
        <f t="shared" si="28"/>
        <v>15.949999999999873</v>
      </c>
      <c r="E597" s="45">
        <f t="shared" si="27"/>
        <v>15.95</v>
      </c>
      <c r="F597" s="45">
        <f t="shared" si="29"/>
        <v>59.500000000000576</v>
      </c>
    </row>
    <row r="598" spans="3:6">
      <c r="C598" s="48">
        <v>597</v>
      </c>
      <c r="D598" s="45">
        <f t="shared" si="28"/>
        <v>15.959999999999873</v>
      </c>
      <c r="E598" s="45">
        <f t="shared" si="27"/>
        <v>15.96</v>
      </c>
      <c r="F598" s="45">
        <f t="shared" si="29"/>
        <v>59.600000000000577</v>
      </c>
    </row>
    <row r="599" spans="3:6">
      <c r="C599" s="48">
        <v>598</v>
      </c>
      <c r="D599" s="45">
        <f t="shared" si="28"/>
        <v>15.969999999999873</v>
      </c>
      <c r="E599" s="45">
        <f t="shared" si="27"/>
        <v>15.97</v>
      </c>
      <c r="F599" s="45">
        <f t="shared" si="29"/>
        <v>59.700000000000578</v>
      </c>
    </row>
    <row r="600" spans="3:6">
      <c r="C600" s="48">
        <v>599</v>
      </c>
      <c r="D600" s="45">
        <f t="shared" si="28"/>
        <v>15.979999999999873</v>
      </c>
      <c r="E600" s="45">
        <f t="shared" si="27"/>
        <v>15.98</v>
      </c>
      <c r="F600" s="45">
        <f t="shared" si="29"/>
        <v>59.80000000000058</v>
      </c>
    </row>
    <row r="601" spans="3:6">
      <c r="C601" s="48">
        <v>600</v>
      </c>
      <c r="D601" s="45">
        <f t="shared" si="28"/>
        <v>15.989999999999872</v>
      </c>
      <c r="E601" s="45">
        <f t="shared" si="27"/>
        <v>15.99</v>
      </c>
      <c r="F601" s="45">
        <f t="shared" si="29"/>
        <v>59.900000000000581</v>
      </c>
    </row>
    <row r="602" spans="3:6">
      <c r="C602" s="48">
        <v>601</v>
      </c>
      <c r="D602" s="45">
        <f t="shared" si="28"/>
        <v>15.999999999999872</v>
      </c>
      <c r="E602" s="45">
        <f t="shared" si="27"/>
        <v>16</v>
      </c>
      <c r="F602" s="45">
        <f t="shared" si="29"/>
        <v>60.000000000000583</v>
      </c>
    </row>
    <row r="603" spans="3:6">
      <c r="C603" s="48">
        <v>602</v>
      </c>
      <c r="D603" s="45">
        <f t="shared" si="28"/>
        <v>16.009999999999874</v>
      </c>
      <c r="E603" s="45">
        <f t="shared" si="27"/>
        <v>16.010000000000002</v>
      </c>
      <c r="F603" s="45">
        <f t="shared" si="29"/>
        <v>60.100000000000584</v>
      </c>
    </row>
    <row r="604" spans="3:6">
      <c r="C604" s="48">
        <v>603</v>
      </c>
      <c r="D604" s="45">
        <f t="shared" si="28"/>
        <v>16.019999999999875</v>
      </c>
      <c r="E604" s="45">
        <f t="shared" si="27"/>
        <v>16.02</v>
      </c>
      <c r="F604" s="45">
        <f t="shared" si="29"/>
        <v>60.200000000000585</v>
      </c>
    </row>
    <row r="605" spans="3:6">
      <c r="C605" s="48">
        <v>604</v>
      </c>
      <c r="D605" s="45">
        <f t="shared" si="28"/>
        <v>16.029999999999877</v>
      </c>
      <c r="E605" s="45">
        <f t="shared" si="27"/>
        <v>16.03</v>
      </c>
      <c r="F605" s="45">
        <f t="shared" si="29"/>
        <v>60.300000000000587</v>
      </c>
    </row>
    <row r="606" spans="3:6">
      <c r="C606" s="48">
        <v>605</v>
      </c>
      <c r="D606" s="45">
        <f t="shared" si="28"/>
        <v>16.039999999999878</v>
      </c>
      <c r="E606" s="45">
        <f t="shared" si="27"/>
        <v>16.04</v>
      </c>
      <c r="F606" s="45">
        <f t="shared" si="29"/>
        <v>60.400000000000588</v>
      </c>
    </row>
    <row r="607" spans="3:6">
      <c r="C607" s="48">
        <v>606</v>
      </c>
      <c r="D607" s="45">
        <f t="shared" si="28"/>
        <v>16.04999999999988</v>
      </c>
      <c r="E607" s="45">
        <f t="shared" si="27"/>
        <v>16.05</v>
      </c>
      <c r="F607" s="45">
        <f t="shared" si="29"/>
        <v>60.50000000000059</v>
      </c>
    </row>
    <row r="608" spans="3:6">
      <c r="C608" s="48">
        <v>607</v>
      </c>
      <c r="D608" s="45">
        <f t="shared" si="28"/>
        <v>16.059999999999881</v>
      </c>
      <c r="E608" s="45">
        <f t="shared" si="27"/>
        <v>16.059999999999999</v>
      </c>
      <c r="F608" s="45">
        <f t="shared" si="29"/>
        <v>60.600000000000591</v>
      </c>
    </row>
    <row r="609" spans="3:6">
      <c r="C609" s="48">
        <v>608</v>
      </c>
      <c r="D609" s="45">
        <f t="shared" si="28"/>
        <v>16.069999999999883</v>
      </c>
      <c r="E609" s="45">
        <f t="shared" si="27"/>
        <v>16.07</v>
      </c>
      <c r="F609" s="45">
        <f t="shared" si="29"/>
        <v>60.700000000000593</v>
      </c>
    </row>
    <row r="610" spans="3:6">
      <c r="C610" s="48">
        <v>609</v>
      </c>
      <c r="D610" s="45">
        <f t="shared" si="28"/>
        <v>16.079999999999885</v>
      </c>
      <c r="E610" s="45">
        <f t="shared" si="27"/>
        <v>16.079999999999998</v>
      </c>
      <c r="F610" s="45">
        <f t="shared" si="29"/>
        <v>60.800000000000594</v>
      </c>
    </row>
    <row r="611" spans="3:6">
      <c r="C611" s="48">
        <v>610</v>
      </c>
      <c r="D611" s="45">
        <f t="shared" si="28"/>
        <v>16.089999999999886</v>
      </c>
      <c r="E611" s="45">
        <f t="shared" si="27"/>
        <v>16.09</v>
      </c>
      <c r="F611" s="45">
        <f t="shared" si="29"/>
        <v>60.900000000000595</v>
      </c>
    </row>
    <row r="612" spans="3:6">
      <c r="C612" s="48">
        <v>611</v>
      </c>
      <c r="D612" s="45">
        <f t="shared" si="28"/>
        <v>16.099999999999888</v>
      </c>
      <c r="E612" s="45">
        <f t="shared" si="27"/>
        <v>16.100000000000001</v>
      </c>
      <c r="F612" s="45">
        <f t="shared" si="29"/>
        <v>61.000000000000597</v>
      </c>
    </row>
    <row r="613" spans="3:6">
      <c r="C613" s="48">
        <v>612</v>
      </c>
      <c r="D613" s="45">
        <f t="shared" si="28"/>
        <v>16.109999999999889</v>
      </c>
      <c r="E613" s="45">
        <f t="shared" si="27"/>
        <v>16.11</v>
      </c>
      <c r="F613" s="45">
        <f t="shared" si="29"/>
        <v>61.100000000000598</v>
      </c>
    </row>
    <row r="614" spans="3:6">
      <c r="C614" s="48">
        <v>613</v>
      </c>
      <c r="D614" s="45">
        <f t="shared" si="28"/>
        <v>16.119999999999891</v>
      </c>
      <c r="E614" s="45">
        <f t="shared" si="27"/>
        <v>16.12</v>
      </c>
      <c r="F614" s="45">
        <f t="shared" si="29"/>
        <v>61.2000000000006</v>
      </c>
    </row>
    <row r="615" spans="3:6">
      <c r="C615" s="48">
        <v>614</v>
      </c>
      <c r="D615" s="45">
        <f t="shared" si="28"/>
        <v>16.129999999999892</v>
      </c>
      <c r="E615" s="45">
        <f t="shared" si="27"/>
        <v>16.13</v>
      </c>
      <c r="F615" s="45">
        <f t="shared" si="29"/>
        <v>61.300000000000601</v>
      </c>
    </row>
    <row r="616" spans="3:6">
      <c r="C616" s="48">
        <v>615</v>
      </c>
      <c r="D616" s="45">
        <f t="shared" si="28"/>
        <v>16.139999999999894</v>
      </c>
      <c r="E616" s="45">
        <f t="shared" si="27"/>
        <v>16.14</v>
      </c>
      <c r="F616" s="45">
        <f t="shared" si="29"/>
        <v>61.400000000000603</v>
      </c>
    </row>
    <row r="617" spans="3:6">
      <c r="C617" s="48">
        <v>616</v>
      </c>
      <c r="D617" s="45">
        <f t="shared" si="28"/>
        <v>16.149999999999896</v>
      </c>
      <c r="E617" s="45">
        <f t="shared" si="27"/>
        <v>16.149999999999999</v>
      </c>
      <c r="F617" s="45">
        <f t="shared" si="29"/>
        <v>61.500000000000604</v>
      </c>
    </row>
    <row r="618" spans="3:6">
      <c r="C618" s="48">
        <v>617</v>
      </c>
      <c r="D618" s="45">
        <f t="shared" si="28"/>
        <v>16.159999999999897</v>
      </c>
      <c r="E618" s="45">
        <f t="shared" si="27"/>
        <v>16.16</v>
      </c>
      <c r="F618" s="45">
        <f t="shared" si="29"/>
        <v>61.600000000000605</v>
      </c>
    </row>
    <row r="619" spans="3:6">
      <c r="C619" s="48">
        <v>618</v>
      </c>
      <c r="D619" s="45">
        <f t="shared" si="28"/>
        <v>16.169999999999899</v>
      </c>
      <c r="E619" s="45">
        <f t="shared" si="27"/>
        <v>16.170000000000002</v>
      </c>
      <c r="F619" s="45">
        <f t="shared" si="29"/>
        <v>61.700000000000607</v>
      </c>
    </row>
    <row r="620" spans="3:6">
      <c r="C620" s="48">
        <v>619</v>
      </c>
      <c r="D620" s="45">
        <f t="shared" si="28"/>
        <v>16.1799999999999</v>
      </c>
      <c r="E620" s="45">
        <f t="shared" si="27"/>
        <v>16.18</v>
      </c>
      <c r="F620" s="45">
        <f t="shared" si="29"/>
        <v>61.800000000000608</v>
      </c>
    </row>
    <row r="621" spans="3:6">
      <c r="C621" s="48">
        <v>620</v>
      </c>
      <c r="D621" s="45">
        <f t="shared" si="28"/>
        <v>16.189999999999902</v>
      </c>
      <c r="E621" s="45">
        <f t="shared" si="27"/>
        <v>16.190000000000001</v>
      </c>
      <c r="F621" s="45">
        <f t="shared" si="29"/>
        <v>61.90000000000061</v>
      </c>
    </row>
    <row r="622" spans="3:6">
      <c r="C622" s="48">
        <v>621</v>
      </c>
      <c r="D622" s="45">
        <f t="shared" si="28"/>
        <v>16.199999999999903</v>
      </c>
      <c r="E622" s="45">
        <f t="shared" si="27"/>
        <v>16.2</v>
      </c>
      <c r="F622" s="45">
        <f t="shared" si="29"/>
        <v>62.000000000000611</v>
      </c>
    </row>
    <row r="623" spans="3:6">
      <c r="C623" s="48">
        <v>622</v>
      </c>
      <c r="D623" s="45">
        <f t="shared" si="28"/>
        <v>16.209999999999905</v>
      </c>
      <c r="E623" s="45">
        <f t="shared" si="27"/>
        <v>16.21</v>
      </c>
      <c r="F623" s="45">
        <f t="shared" si="29"/>
        <v>62.100000000000612</v>
      </c>
    </row>
    <row r="624" spans="3:6">
      <c r="C624" s="48">
        <v>623</v>
      </c>
      <c r="D624" s="45">
        <f t="shared" si="28"/>
        <v>16.219999999999906</v>
      </c>
      <c r="E624" s="45">
        <f t="shared" si="27"/>
        <v>16.22</v>
      </c>
      <c r="F624" s="45">
        <f t="shared" si="29"/>
        <v>62.200000000000614</v>
      </c>
    </row>
    <row r="625" spans="3:6">
      <c r="C625" s="48">
        <v>624</v>
      </c>
      <c r="D625" s="45">
        <f t="shared" si="28"/>
        <v>16.229999999999908</v>
      </c>
      <c r="E625" s="45">
        <f t="shared" si="27"/>
        <v>16.23</v>
      </c>
      <c r="F625" s="45">
        <f t="shared" si="29"/>
        <v>62.300000000000615</v>
      </c>
    </row>
    <row r="626" spans="3:6">
      <c r="C626" s="48">
        <v>625</v>
      </c>
      <c r="D626" s="45">
        <f t="shared" si="28"/>
        <v>16.23999999999991</v>
      </c>
      <c r="E626" s="45">
        <f t="shared" si="27"/>
        <v>16.239999999999998</v>
      </c>
      <c r="F626" s="45">
        <f t="shared" si="29"/>
        <v>62.400000000000617</v>
      </c>
    </row>
    <row r="627" spans="3:6">
      <c r="C627" s="48">
        <v>626</v>
      </c>
      <c r="D627" s="45">
        <f t="shared" si="28"/>
        <v>16.249999999999911</v>
      </c>
      <c r="E627" s="45">
        <f t="shared" si="27"/>
        <v>16.25</v>
      </c>
      <c r="F627" s="45">
        <f t="shared" si="29"/>
        <v>62.500000000000618</v>
      </c>
    </row>
    <row r="628" spans="3:6">
      <c r="C628" s="48">
        <v>627</v>
      </c>
      <c r="D628" s="45">
        <f t="shared" si="28"/>
        <v>16.259999999999913</v>
      </c>
      <c r="E628" s="45">
        <f t="shared" si="27"/>
        <v>16.260000000000002</v>
      </c>
      <c r="F628" s="45">
        <f t="shared" si="29"/>
        <v>62.60000000000062</v>
      </c>
    </row>
    <row r="629" spans="3:6">
      <c r="C629" s="48">
        <v>628</v>
      </c>
      <c r="D629" s="45">
        <f t="shared" si="28"/>
        <v>16.269999999999914</v>
      </c>
      <c r="E629" s="45">
        <f t="shared" si="27"/>
        <v>16.27</v>
      </c>
      <c r="F629" s="45">
        <f t="shared" si="29"/>
        <v>62.700000000000621</v>
      </c>
    </row>
    <row r="630" spans="3:6">
      <c r="C630" s="48">
        <v>629</v>
      </c>
      <c r="D630" s="45">
        <f t="shared" si="28"/>
        <v>16.279999999999916</v>
      </c>
      <c r="E630" s="45">
        <f t="shared" si="27"/>
        <v>16.28</v>
      </c>
      <c r="F630" s="45">
        <f t="shared" si="29"/>
        <v>62.800000000000622</v>
      </c>
    </row>
    <row r="631" spans="3:6">
      <c r="C631" s="48">
        <v>630</v>
      </c>
      <c r="D631" s="45">
        <f t="shared" si="28"/>
        <v>16.289999999999917</v>
      </c>
      <c r="E631" s="45">
        <f t="shared" si="27"/>
        <v>16.29</v>
      </c>
      <c r="F631" s="45">
        <f t="shared" si="29"/>
        <v>62.900000000000624</v>
      </c>
    </row>
    <row r="632" spans="3:6">
      <c r="C632" s="48">
        <v>631</v>
      </c>
      <c r="D632" s="45">
        <f t="shared" si="28"/>
        <v>16.299999999999919</v>
      </c>
      <c r="E632" s="45">
        <f t="shared" si="27"/>
        <v>16.3</v>
      </c>
      <c r="F632" s="45">
        <f t="shared" si="29"/>
        <v>63.000000000000625</v>
      </c>
    </row>
    <row r="633" spans="3:6">
      <c r="C633" s="48">
        <v>632</v>
      </c>
      <c r="D633" s="45">
        <f t="shared" si="28"/>
        <v>16.309999999999921</v>
      </c>
      <c r="E633" s="45">
        <f t="shared" si="27"/>
        <v>16.309999999999999</v>
      </c>
      <c r="F633" s="45">
        <f t="shared" si="29"/>
        <v>63.100000000000627</v>
      </c>
    </row>
    <row r="634" spans="3:6">
      <c r="C634" s="48">
        <v>633</v>
      </c>
      <c r="D634" s="45">
        <f t="shared" si="28"/>
        <v>16.319999999999922</v>
      </c>
      <c r="E634" s="45">
        <f t="shared" si="27"/>
        <v>16.32</v>
      </c>
      <c r="F634" s="45">
        <f t="shared" si="29"/>
        <v>63.200000000000628</v>
      </c>
    </row>
    <row r="635" spans="3:6">
      <c r="C635" s="48">
        <v>634</v>
      </c>
      <c r="D635" s="45">
        <f t="shared" si="28"/>
        <v>16.329999999999924</v>
      </c>
      <c r="E635" s="45">
        <f t="shared" si="27"/>
        <v>16.329999999999998</v>
      </c>
      <c r="F635" s="45">
        <f t="shared" si="29"/>
        <v>63.30000000000063</v>
      </c>
    </row>
    <row r="636" spans="3:6">
      <c r="C636" s="48">
        <v>635</v>
      </c>
      <c r="D636" s="45">
        <f t="shared" si="28"/>
        <v>16.339999999999925</v>
      </c>
      <c r="E636" s="45">
        <f t="shared" si="27"/>
        <v>16.34</v>
      </c>
      <c r="F636" s="45">
        <f t="shared" si="29"/>
        <v>63.400000000000631</v>
      </c>
    </row>
    <row r="637" spans="3:6">
      <c r="C637" s="48">
        <v>636</v>
      </c>
      <c r="D637" s="45">
        <f t="shared" si="28"/>
        <v>16.349999999999927</v>
      </c>
      <c r="E637" s="45">
        <f t="shared" si="27"/>
        <v>16.350000000000001</v>
      </c>
      <c r="F637" s="45">
        <f t="shared" si="29"/>
        <v>63.500000000000632</v>
      </c>
    </row>
    <row r="638" spans="3:6">
      <c r="C638" s="48">
        <v>637</v>
      </c>
      <c r="D638" s="45">
        <f t="shared" si="28"/>
        <v>16.359999999999928</v>
      </c>
      <c r="E638" s="45">
        <f t="shared" si="27"/>
        <v>16.36</v>
      </c>
      <c r="F638" s="45">
        <f t="shared" si="29"/>
        <v>63.600000000000634</v>
      </c>
    </row>
    <row r="639" spans="3:6">
      <c r="C639" s="48">
        <v>638</v>
      </c>
      <c r="D639" s="45">
        <f t="shared" si="28"/>
        <v>16.36999999999993</v>
      </c>
      <c r="E639" s="45">
        <f t="shared" si="27"/>
        <v>16.37</v>
      </c>
      <c r="F639" s="45">
        <f t="shared" si="29"/>
        <v>63.700000000000635</v>
      </c>
    </row>
    <row r="640" spans="3:6">
      <c r="C640" s="48">
        <v>639</v>
      </c>
      <c r="D640" s="45">
        <f t="shared" si="28"/>
        <v>16.379999999999932</v>
      </c>
      <c r="E640" s="45">
        <f t="shared" si="27"/>
        <v>16.38</v>
      </c>
      <c r="F640" s="45">
        <f t="shared" si="29"/>
        <v>63.800000000000637</v>
      </c>
    </row>
    <row r="641" spans="3:6">
      <c r="C641" s="48">
        <v>640</v>
      </c>
      <c r="D641" s="45">
        <f t="shared" si="28"/>
        <v>16.389999999999933</v>
      </c>
      <c r="E641" s="45">
        <f t="shared" si="27"/>
        <v>16.39</v>
      </c>
      <c r="F641" s="45">
        <f t="shared" si="29"/>
        <v>63.900000000000638</v>
      </c>
    </row>
    <row r="642" spans="3:6">
      <c r="C642" s="48">
        <v>641</v>
      </c>
      <c r="D642" s="45">
        <f t="shared" si="28"/>
        <v>16.399999999999935</v>
      </c>
      <c r="E642" s="45">
        <f t="shared" si="27"/>
        <v>16.399999999999999</v>
      </c>
      <c r="F642" s="45">
        <f t="shared" si="29"/>
        <v>64.000000000000639</v>
      </c>
    </row>
    <row r="643" spans="3:6">
      <c r="C643" s="48">
        <v>642</v>
      </c>
      <c r="D643" s="45">
        <f t="shared" si="28"/>
        <v>16.409999999999936</v>
      </c>
      <c r="E643" s="45">
        <f t="shared" ref="E643:E706" si="30">ROUND(D643,2)</f>
        <v>16.41</v>
      </c>
      <c r="F643" s="45">
        <f t="shared" si="29"/>
        <v>64.100000000000634</v>
      </c>
    </row>
    <row r="644" spans="3:6">
      <c r="C644" s="48">
        <v>643</v>
      </c>
      <c r="D644" s="45">
        <f t="shared" ref="D644:D707" si="31">D643+$D$1</f>
        <v>16.419999999999938</v>
      </c>
      <c r="E644" s="45">
        <f t="shared" si="30"/>
        <v>16.420000000000002</v>
      </c>
      <c r="F644" s="45">
        <f t="shared" ref="F644:F707" si="32">F643+$F$1</f>
        <v>64.200000000000628</v>
      </c>
    </row>
    <row r="645" spans="3:6">
      <c r="C645" s="48">
        <v>644</v>
      </c>
      <c r="D645" s="45">
        <f t="shared" si="31"/>
        <v>16.429999999999939</v>
      </c>
      <c r="E645" s="45">
        <f t="shared" si="30"/>
        <v>16.43</v>
      </c>
      <c r="F645" s="45">
        <f t="shared" si="32"/>
        <v>64.300000000000622</v>
      </c>
    </row>
    <row r="646" spans="3:6">
      <c r="C646" s="48">
        <v>645</v>
      </c>
      <c r="D646" s="45">
        <f t="shared" si="31"/>
        <v>16.439999999999941</v>
      </c>
      <c r="E646" s="45">
        <f t="shared" si="30"/>
        <v>16.440000000000001</v>
      </c>
      <c r="F646" s="45">
        <f t="shared" si="32"/>
        <v>64.400000000000617</v>
      </c>
    </row>
    <row r="647" spans="3:6">
      <c r="C647" s="48">
        <v>646</v>
      </c>
      <c r="D647" s="45">
        <f t="shared" si="31"/>
        <v>16.449999999999942</v>
      </c>
      <c r="E647" s="45">
        <f t="shared" si="30"/>
        <v>16.45</v>
      </c>
      <c r="F647" s="45">
        <f t="shared" si="32"/>
        <v>64.500000000000611</v>
      </c>
    </row>
    <row r="648" spans="3:6">
      <c r="C648" s="48">
        <v>647</v>
      </c>
      <c r="D648" s="45">
        <f t="shared" si="31"/>
        <v>16.459999999999944</v>
      </c>
      <c r="E648" s="45">
        <f t="shared" si="30"/>
        <v>16.46</v>
      </c>
      <c r="F648" s="45">
        <f t="shared" si="32"/>
        <v>64.600000000000605</v>
      </c>
    </row>
    <row r="649" spans="3:6">
      <c r="C649" s="48">
        <v>648</v>
      </c>
      <c r="D649" s="45">
        <f t="shared" si="31"/>
        <v>16.469999999999946</v>
      </c>
      <c r="E649" s="45">
        <f t="shared" si="30"/>
        <v>16.47</v>
      </c>
      <c r="F649" s="45">
        <f t="shared" si="32"/>
        <v>64.7000000000006</v>
      </c>
    </row>
    <row r="650" spans="3:6">
      <c r="C650" s="48">
        <v>649</v>
      </c>
      <c r="D650" s="45">
        <f t="shared" si="31"/>
        <v>16.479999999999947</v>
      </c>
      <c r="E650" s="45">
        <f t="shared" si="30"/>
        <v>16.48</v>
      </c>
      <c r="F650" s="45">
        <f t="shared" si="32"/>
        <v>64.800000000000594</v>
      </c>
    </row>
    <row r="651" spans="3:6">
      <c r="C651" s="48">
        <v>650</v>
      </c>
      <c r="D651" s="45">
        <f t="shared" si="31"/>
        <v>16.489999999999949</v>
      </c>
      <c r="E651" s="45">
        <f t="shared" si="30"/>
        <v>16.489999999999998</v>
      </c>
      <c r="F651" s="45">
        <f t="shared" si="32"/>
        <v>64.900000000000588</v>
      </c>
    </row>
    <row r="652" spans="3:6">
      <c r="C652" s="48">
        <v>651</v>
      </c>
      <c r="D652" s="45">
        <f t="shared" si="31"/>
        <v>16.49999999999995</v>
      </c>
      <c r="E652" s="45">
        <f t="shared" si="30"/>
        <v>16.5</v>
      </c>
      <c r="F652" s="45">
        <f t="shared" si="32"/>
        <v>65.000000000000583</v>
      </c>
    </row>
    <row r="653" spans="3:6">
      <c r="C653" s="48">
        <v>652</v>
      </c>
      <c r="D653" s="45">
        <f t="shared" si="31"/>
        <v>16.509999999999952</v>
      </c>
      <c r="E653" s="45">
        <f t="shared" si="30"/>
        <v>16.510000000000002</v>
      </c>
      <c r="F653" s="45">
        <f t="shared" si="32"/>
        <v>65.100000000000577</v>
      </c>
    </row>
    <row r="654" spans="3:6">
      <c r="C654" s="48">
        <v>653</v>
      </c>
      <c r="D654" s="45">
        <f t="shared" si="31"/>
        <v>16.519999999999953</v>
      </c>
      <c r="E654" s="45">
        <f t="shared" si="30"/>
        <v>16.52</v>
      </c>
      <c r="F654" s="45">
        <f t="shared" si="32"/>
        <v>65.200000000000571</v>
      </c>
    </row>
    <row r="655" spans="3:6">
      <c r="C655" s="48">
        <v>654</v>
      </c>
      <c r="D655" s="45">
        <f t="shared" si="31"/>
        <v>16.529999999999955</v>
      </c>
      <c r="E655" s="45">
        <f t="shared" si="30"/>
        <v>16.53</v>
      </c>
      <c r="F655" s="45">
        <f t="shared" si="32"/>
        <v>65.300000000000566</v>
      </c>
    </row>
    <row r="656" spans="3:6">
      <c r="C656" s="48">
        <v>655</v>
      </c>
      <c r="D656" s="45">
        <f t="shared" si="31"/>
        <v>16.539999999999957</v>
      </c>
      <c r="E656" s="45">
        <f t="shared" si="30"/>
        <v>16.54</v>
      </c>
      <c r="F656" s="45">
        <f t="shared" si="32"/>
        <v>65.40000000000056</v>
      </c>
    </row>
    <row r="657" spans="3:6">
      <c r="C657" s="48">
        <v>656</v>
      </c>
      <c r="D657" s="45">
        <f t="shared" si="31"/>
        <v>16.549999999999958</v>
      </c>
      <c r="E657" s="45">
        <f t="shared" si="30"/>
        <v>16.55</v>
      </c>
      <c r="F657" s="45">
        <f t="shared" si="32"/>
        <v>65.500000000000554</v>
      </c>
    </row>
    <row r="658" spans="3:6">
      <c r="C658" s="48">
        <v>657</v>
      </c>
      <c r="D658" s="45">
        <f t="shared" si="31"/>
        <v>16.55999999999996</v>
      </c>
      <c r="E658" s="45">
        <f t="shared" si="30"/>
        <v>16.559999999999999</v>
      </c>
      <c r="F658" s="45">
        <f t="shared" si="32"/>
        <v>65.600000000000549</v>
      </c>
    </row>
    <row r="659" spans="3:6">
      <c r="C659" s="48">
        <v>658</v>
      </c>
      <c r="D659" s="45">
        <f t="shared" si="31"/>
        <v>16.569999999999961</v>
      </c>
      <c r="E659" s="45">
        <f t="shared" si="30"/>
        <v>16.57</v>
      </c>
      <c r="F659" s="45">
        <f t="shared" si="32"/>
        <v>65.700000000000543</v>
      </c>
    </row>
    <row r="660" spans="3:6">
      <c r="C660" s="48">
        <v>659</v>
      </c>
      <c r="D660" s="45">
        <f t="shared" si="31"/>
        <v>16.579999999999963</v>
      </c>
      <c r="E660" s="45">
        <f t="shared" si="30"/>
        <v>16.579999999999998</v>
      </c>
      <c r="F660" s="45">
        <f t="shared" si="32"/>
        <v>65.800000000000537</v>
      </c>
    </row>
    <row r="661" spans="3:6">
      <c r="C661" s="48">
        <v>660</v>
      </c>
      <c r="D661" s="45">
        <f t="shared" si="31"/>
        <v>16.589999999999964</v>
      </c>
      <c r="E661" s="45">
        <f t="shared" si="30"/>
        <v>16.59</v>
      </c>
      <c r="F661" s="45">
        <f t="shared" si="32"/>
        <v>65.900000000000531</v>
      </c>
    </row>
    <row r="662" spans="3:6">
      <c r="C662" s="48">
        <v>661</v>
      </c>
      <c r="D662" s="45">
        <f t="shared" si="31"/>
        <v>16.599999999999966</v>
      </c>
      <c r="E662" s="45">
        <f t="shared" si="30"/>
        <v>16.600000000000001</v>
      </c>
      <c r="F662" s="45">
        <f t="shared" si="32"/>
        <v>66.000000000000526</v>
      </c>
    </row>
    <row r="663" spans="3:6">
      <c r="C663" s="48">
        <v>662</v>
      </c>
      <c r="D663" s="45">
        <f t="shared" si="31"/>
        <v>16.609999999999967</v>
      </c>
      <c r="E663" s="45">
        <f t="shared" si="30"/>
        <v>16.61</v>
      </c>
      <c r="F663" s="45">
        <f t="shared" si="32"/>
        <v>66.10000000000052</v>
      </c>
    </row>
    <row r="664" spans="3:6">
      <c r="C664" s="48">
        <v>663</v>
      </c>
      <c r="D664" s="45">
        <f t="shared" si="31"/>
        <v>16.619999999999969</v>
      </c>
      <c r="E664" s="45">
        <f t="shared" si="30"/>
        <v>16.62</v>
      </c>
      <c r="F664" s="45">
        <f t="shared" si="32"/>
        <v>66.200000000000514</v>
      </c>
    </row>
    <row r="665" spans="3:6">
      <c r="C665" s="48">
        <v>664</v>
      </c>
      <c r="D665" s="45">
        <f t="shared" si="31"/>
        <v>16.629999999999971</v>
      </c>
      <c r="E665" s="45">
        <f t="shared" si="30"/>
        <v>16.63</v>
      </c>
      <c r="F665" s="45">
        <f t="shared" si="32"/>
        <v>66.300000000000509</v>
      </c>
    </row>
    <row r="666" spans="3:6">
      <c r="C666" s="48">
        <v>665</v>
      </c>
      <c r="D666" s="45">
        <f t="shared" si="31"/>
        <v>16.639999999999972</v>
      </c>
      <c r="E666" s="45">
        <f t="shared" si="30"/>
        <v>16.64</v>
      </c>
      <c r="F666" s="45">
        <f t="shared" si="32"/>
        <v>66.400000000000503</v>
      </c>
    </row>
    <row r="667" spans="3:6">
      <c r="C667" s="48">
        <v>666</v>
      </c>
      <c r="D667" s="45">
        <f t="shared" si="31"/>
        <v>16.649999999999974</v>
      </c>
      <c r="E667" s="45">
        <f t="shared" si="30"/>
        <v>16.649999999999999</v>
      </c>
      <c r="F667" s="45">
        <f t="shared" si="32"/>
        <v>66.500000000000497</v>
      </c>
    </row>
    <row r="668" spans="3:6">
      <c r="C668" s="48">
        <v>667</v>
      </c>
      <c r="D668" s="45">
        <f t="shared" si="31"/>
        <v>16.659999999999975</v>
      </c>
      <c r="E668" s="45">
        <f t="shared" si="30"/>
        <v>16.66</v>
      </c>
      <c r="F668" s="45">
        <f t="shared" si="32"/>
        <v>66.600000000000492</v>
      </c>
    </row>
    <row r="669" spans="3:6">
      <c r="C669" s="48">
        <v>668</v>
      </c>
      <c r="D669" s="45">
        <f t="shared" si="31"/>
        <v>16.669999999999977</v>
      </c>
      <c r="E669" s="45">
        <f t="shared" si="30"/>
        <v>16.670000000000002</v>
      </c>
      <c r="F669" s="45">
        <f t="shared" si="32"/>
        <v>66.700000000000486</v>
      </c>
    </row>
    <row r="670" spans="3:6">
      <c r="C670" s="48">
        <v>669</v>
      </c>
      <c r="D670" s="45">
        <f t="shared" si="31"/>
        <v>16.679999999999978</v>
      </c>
      <c r="E670" s="45">
        <f t="shared" si="30"/>
        <v>16.68</v>
      </c>
      <c r="F670" s="45">
        <f t="shared" si="32"/>
        <v>66.80000000000048</v>
      </c>
    </row>
    <row r="671" spans="3:6">
      <c r="C671" s="48">
        <v>670</v>
      </c>
      <c r="D671" s="45">
        <f t="shared" si="31"/>
        <v>16.68999999999998</v>
      </c>
      <c r="E671" s="45">
        <f t="shared" si="30"/>
        <v>16.690000000000001</v>
      </c>
      <c r="F671" s="45">
        <f t="shared" si="32"/>
        <v>66.900000000000475</v>
      </c>
    </row>
    <row r="672" spans="3:6">
      <c r="C672" s="48">
        <v>671</v>
      </c>
      <c r="D672" s="45">
        <f t="shared" si="31"/>
        <v>16.699999999999982</v>
      </c>
      <c r="E672" s="45">
        <f t="shared" si="30"/>
        <v>16.7</v>
      </c>
      <c r="F672" s="45">
        <f t="shared" si="32"/>
        <v>67.000000000000469</v>
      </c>
    </row>
    <row r="673" spans="3:6">
      <c r="C673" s="48">
        <v>672</v>
      </c>
      <c r="D673" s="45">
        <f t="shared" si="31"/>
        <v>16.709999999999983</v>
      </c>
      <c r="E673" s="45">
        <f t="shared" si="30"/>
        <v>16.71</v>
      </c>
      <c r="F673" s="45">
        <f t="shared" si="32"/>
        <v>67.100000000000463</v>
      </c>
    </row>
    <row r="674" spans="3:6">
      <c r="C674" s="48">
        <v>673</v>
      </c>
      <c r="D674" s="45">
        <f t="shared" si="31"/>
        <v>16.719999999999985</v>
      </c>
      <c r="E674" s="45">
        <f t="shared" si="30"/>
        <v>16.72</v>
      </c>
      <c r="F674" s="45">
        <f t="shared" si="32"/>
        <v>67.200000000000458</v>
      </c>
    </row>
    <row r="675" spans="3:6">
      <c r="C675" s="48">
        <v>674</v>
      </c>
      <c r="D675" s="45">
        <f t="shared" si="31"/>
        <v>16.729999999999986</v>
      </c>
      <c r="E675" s="45">
        <f t="shared" si="30"/>
        <v>16.73</v>
      </c>
      <c r="F675" s="45">
        <f t="shared" si="32"/>
        <v>67.300000000000452</v>
      </c>
    </row>
    <row r="676" spans="3:6">
      <c r="C676" s="48">
        <v>675</v>
      </c>
      <c r="D676" s="45">
        <f t="shared" si="31"/>
        <v>16.739999999999988</v>
      </c>
      <c r="E676" s="45">
        <f t="shared" si="30"/>
        <v>16.739999999999998</v>
      </c>
      <c r="F676" s="45">
        <f t="shared" si="32"/>
        <v>67.400000000000446</v>
      </c>
    </row>
    <row r="677" spans="3:6">
      <c r="C677" s="48">
        <v>676</v>
      </c>
      <c r="D677" s="45">
        <f t="shared" si="31"/>
        <v>16.749999999999989</v>
      </c>
      <c r="E677" s="45">
        <f t="shared" si="30"/>
        <v>16.75</v>
      </c>
      <c r="F677" s="45">
        <f t="shared" si="32"/>
        <v>67.500000000000441</v>
      </c>
    </row>
    <row r="678" spans="3:6">
      <c r="C678" s="48">
        <v>677</v>
      </c>
      <c r="D678" s="45">
        <f t="shared" si="31"/>
        <v>16.759999999999991</v>
      </c>
      <c r="E678" s="45">
        <f t="shared" si="30"/>
        <v>16.760000000000002</v>
      </c>
      <c r="F678" s="45">
        <f t="shared" si="32"/>
        <v>67.600000000000435</v>
      </c>
    </row>
    <row r="679" spans="3:6">
      <c r="C679" s="48">
        <v>678</v>
      </c>
      <c r="D679" s="45">
        <f t="shared" si="31"/>
        <v>16.769999999999992</v>
      </c>
      <c r="E679" s="45">
        <f t="shared" si="30"/>
        <v>16.77</v>
      </c>
      <c r="F679" s="45">
        <f t="shared" si="32"/>
        <v>67.700000000000429</v>
      </c>
    </row>
    <row r="680" spans="3:6">
      <c r="C680" s="48">
        <v>679</v>
      </c>
      <c r="D680" s="45">
        <f t="shared" si="31"/>
        <v>16.779999999999994</v>
      </c>
      <c r="E680" s="45">
        <f t="shared" si="30"/>
        <v>16.78</v>
      </c>
      <c r="F680" s="45">
        <f t="shared" si="32"/>
        <v>67.800000000000423</v>
      </c>
    </row>
    <row r="681" spans="3:6">
      <c r="C681" s="48">
        <v>680</v>
      </c>
      <c r="D681" s="45">
        <f t="shared" si="31"/>
        <v>16.789999999999996</v>
      </c>
      <c r="E681" s="45">
        <f t="shared" si="30"/>
        <v>16.79</v>
      </c>
      <c r="F681" s="45">
        <f t="shared" si="32"/>
        <v>67.900000000000418</v>
      </c>
    </row>
    <row r="682" spans="3:6">
      <c r="C682" s="48">
        <v>681</v>
      </c>
      <c r="D682" s="45">
        <f t="shared" si="31"/>
        <v>16.799999999999997</v>
      </c>
      <c r="E682" s="45">
        <f t="shared" si="30"/>
        <v>16.8</v>
      </c>
      <c r="F682" s="45">
        <f t="shared" si="32"/>
        <v>68.000000000000412</v>
      </c>
    </row>
    <row r="683" spans="3:6">
      <c r="C683" s="48">
        <v>682</v>
      </c>
      <c r="D683" s="45">
        <f t="shared" si="31"/>
        <v>16.809999999999999</v>
      </c>
      <c r="E683" s="45">
        <f t="shared" si="30"/>
        <v>16.809999999999999</v>
      </c>
      <c r="F683" s="45">
        <f t="shared" si="32"/>
        <v>68.100000000000406</v>
      </c>
    </row>
    <row r="684" spans="3:6">
      <c r="C684" s="48">
        <v>683</v>
      </c>
      <c r="D684" s="45">
        <f t="shared" si="31"/>
        <v>16.82</v>
      </c>
      <c r="E684" s="45">
        <f t="shared" si="30"/>
        <v>16.82</v>
      </c>
      <c r="F684" s="45">
        <f t="shared" si="32"/>
        <v>68.200000000000401</v>
      </c>
    </row>
    <row r="685" spans="3:6">
      <c r="C685" s="48">
        <v>684</v>
      </c>
      <c r="D685" s="45">
        <f t="shared" si="31"/>
        <v>16.830000000000002</v>
      </c>
      <c r="E685" s="45">
        <f t="shared" si="30"/>
        <v>16.829999999999998</v>
      </c>
      <c r="F685" s="45">
        <f t="shared" si="32"/>
        <v>68.300000000000395</v>
      </c>
    </row>
    <row r="686" spans="3:6">
      <c r="C686" s="48">
        <v>685</v>
      </c>
      <c r="D686" s="45">
        <f t="shared" si="31"/>
        <v>16.840000000000003</v>
      </c>
      <c r="E686" s="45">
        <f t="shared" si="30"/>
        <v>16.84</v>
      </c>
      <c r="F686" s="45">
        <f t="shared" si="32"/>
        <v>68.400000000000389</v>
      </c>
    </row>
    <row r="687" spans="3:6">
      <c r="C687" s="48">
        <v>686</v>
      </c>
      <c r="D687" s="45">
        <f t="shared" si="31"/>
        <v>16.850000000000005</v>
      </c>
      <c r="E687" s="45">
        <f t="shared" si="30"/>
        <v>16.850000000000001</v>
      </c>
      <c r="F687" s="45">
        <f t="shared" si="32"/>
        <v>68.500000000000384</v>
      </c>
    </row>
    <row r="688" spans="3:6">
      <c r="C688" s="48">
        <v>687</v>
      </c>
      <c r="D688" s="45">
        <f t="shared" si="31"/>
        <v>16.860000000000007</v>
      </c>
      <c r="E688" s="45">
        <f t="shared" si="30"/>
        <v>16.86</v>
      </c>
      <c r="F688" s="45">
        <f t="shared" si="32"/>
        <v>68.600000000000378</v>
      </c>
    </row>
    <row r="689" spans="3:6">
      <c r="C689" s="48">
        <v>688</v>
      </c>
      <c r="D689" s="45">
        <f t="shared" si="31"/>
        <v>16.870000000000008</v>
      </c>
      <c r="E689" s="45">
        <f t="shared" si="30"/>
        <v>16.87</v>
      </c>
      <c r="F689" s="45">
        <f t="shared" si="32"/>
        <v>68.700000000000372</v>
      </c>
    </row>
    <row r="690" spans="3:6">
      <c r="C690" s="48">
        <v>689</v>
      </c>
      <c r="D690" s="45">
        <f t="shared" si="31"/>
        <v>16.88000000000001</v>
      </c>
      <c r="E690" s="45">
        <f t="shared" si="30"/>
        <v>16.88</v>
      </c>
      <c r="F690" s="45">
        <f t="shared" si="32"/>
        <v>68.800000000000367</v>
      </c>
    </row>
    <row r="691" spans="3:6">
      <c r="C691" s="48">
        <v>690</v>
      </c>
      <c r="D691" s="45">
        <f t="shared" si="31"/>
        <v>16.890000000000011</v>
      </c>
      <c r="E691" s="45">
        <f t="shared" si="30"/>
        <v>16.89</v>
      </c>
      <c r="F691" s="45">
        <f t="shared" si="32"/>
        <v>68.900000000000361</v>
      </c>
    </row>
    <row r="692" spans="3:6">
      <c r="C692" s="48">
        <v>691</v>
      </c>
      <c r="D692" s="45">
        <f t="shared" si="31"/>
        <v>16.900000000000013</v>
      </c>
      <c r="E692" s="45">
        <f t="shared" si="30"/>
        <v>16.899999999999999</v>
      </c>
      <c r="F692" s="45">
        <f t="shared" si="32"/>
        <v>69.000000000000355</v>
      </c>
    </row>
    <row r="693" spans="3:6">
      <c r="C693" s="48">
        <v>692</v>
      </c>
      <c r="D693" s="45">
        <f t="shared" si="31"/>
        <v>16.910000000000014</v>
      </c>
      <c r="E693" s="45">
        <f t="shared" si="30"/>
        <v>16.91</v>
      </c>
      <c r="F693" s="45">
        <f t="shared" si="32"/>
        <v>69.10000000000035</v>
      </c>
    </row>
    <row r="694" spans="3:6">
      <c r="C694" s="48">
        <v>693</v>
      </c>
      <c r="D694" s="45">
        <f t="shared" si="31"/>
        <v>16.920000000000016</v>
      </c>
      <c r="E694" s="45">
        <f t="shared" si="30"/>
        <v>16.920000000000002</v>
      </c>
      <c r="F694" s="45">
        <f t="shared" si="32"/>
        <v>69.200000000000344</v>
      </c>
    </row>
    <row r="695" spans="3:6">
      <c r="C695" s="48">
        <v>694</v>
      </c>
      <c r="D695" s="45">
        <f t="shared" si="31"/>
        <v>16.930000000000017</v>
      </c>
      <c r="E695" s="45">
        <f t="shared" si="30"/>
        <v>16.93</v>
      </c>
      <c r="F695" s="45">
        <f t="shared" si="32"/>
        <v>69.300000000000338</v>
      </c>
    </row>
    <row r="696" spans="3:6">
      <c r="C696" s="48">
        <v>695</v>
      </c>
      <c r="D696" s="45">
        <f t="shared" si="31"/>
        <v>16.940000000000019</v>
      </c>
      <c r="E696" s="45">
        <f t="shared" si="30"/>
        <v>16.940000000000001</v>
      </c>
      <c r="F696" s="45">
        <f t="shared" si="32"/>
        <v>69.400000000000333</v>
      </c>
    </row>
    <row r="697" spans="3:6">
      <c r="C697" s="48">
        <v>696</v>
      </c>
      <c r="D697" s="45">
        <f t="shared" si="31"/>
        <v>16.950000000000021</v>
      </c>
      <c r="E697" s="45">
        <f t="shared" si="30"/>
        <v>16.95</v>
      </c>
      <c r="F697" s="45">
        <f t="shared" si="32"/>
        <v>69.500000000000327</v>
      </c>
    </row>
    <row r="698" spans="3:6">
      <c r="C698" s="48">
        <v>697</v>
      </c>
      <c r="D698" s="45">
        <f t="shared" si="31"/>
        <v>16.960000000000022</v>
      </c>
      <c r="E698" s="45">
        <f t="shared" si="30"/>
        <v>16.96</v>
      </c>
      <c r="F698" s="45">
        <f t="shared" si="32"/>
        <v>69.600000000000321</v>
      </c>
    </row>
    <row r="699" spans="3:6">
      <c r="C699" s="48">
        <v>698</v>
      </c>
      <c r="D699" s="45">
        <f t="shared" si="31"/>
        <v>16.970000000000024</v>
      </c>
      <c r="E699" s="45">
        <f t="shared" si="30"/>
        <v>16.97</v>
      </c>
      <c r="F699" s="45">
        <f t="shared" si="32"/>
        <v>69.700000000000315</v>
      </c>
    </row>
    <row r="700" spans="3:6">
      <c r="C700" s="48">
        <v>699</v>
      </c>
      <c r="D700" s="45">
        <f t="shared" si="31"/>
        <v>16.980000000000025</v>
      </c>
      <c r="E700" s="45">
        <f t="shared" si="30"/>
        <v>16.98</v>
      </c>
      <c r="F700" s="45">
        <f t="shared" si="32"/>
        <v>69.80000000000031</v>
      </c>
    </row>
    <row r="701" spans="3:6">
      <c r="C701" s="48">
        <v>700</v>
      </c>
      <c r="D701" s="45">
        <f t="shared" si="31"/>
        <v>16.990000000000027</v>
      </c>
      <c r="E701" s="45">
        <f t="shared" si="30"/>
        <v>16.989999999999998</v>
      </c>
      <c r="F701" s="45">
        <f t="shared" si="32"/>
        <v>69.900000000000304</v>
      </c>
    </row>
    <row r="702" spans="3:6">
      <c r="C702" s="48">
        <v>701</v>
      </c>
      <c r="D702" s="45">
        <f t="shared" si="31"/>
        <v>17.000000000000028</v>
      </c>
      <c r="E702" s="45">
        <f t="shared" si="30"/>
        <v>17</v>
      </c>
      <c r="F702" s="45">
        <f t="shared" si="32"/>
        <v>70.000000000000298</v>
      </c>
    </row>
    <row r="703" spans="3:6">
      <c r="C703" s="48">
        <v>702</v>
      </c>
      <c r="D703" s="45">
        <f t="shared" si="31"/>
        <v>17.01000000000003</v>
      </c>
      <c r="E703" s="45">
        <f t="shared" si="30"/>
        <v>17.010000000000002</v>
      </c>
      <c r="F703" s="45">
        <f t="shared" si="32"/>
        <v>70.100000000000293</v>
      </c>
    </row>
    <row r="704" spans="3:6">
      <c r="C704" s="48">
        <v>703</v>
      </c>
      <c r="D704" s="45">
        <f t="shared" si="31"/>
        <v>17.020000000000032</v>
      </c>
      <c r="E704" s="45">
        <f t="shared" si="30"/>
        <v>17.02</v>
      </c>
      <c r="F704" s="45">
        <f t="shared" si="32"/>
        <v>70.200000000000287</v>
      </c>
    </row>
    <row r="705" spans="3:6">
      <c r="C705" s="48">
        <v>704</v>
      </c>
      <c r="D705" s="45">
        <f t="shared" si="31"/>
        <v>17.030000000000033</v>
      </c>
      <c r="E705" s="45">
        <f t="shared" si="30"/>
        <v>17.03</v>
      </c>
      <c r="F705" s="45">
        <f t="shared" si="32"/>
        <v>70.300000000000281</v>
      </c>
    </row>
    <row r="706" spans="3:6">
      <c r="C706" s="48">
        <v>705</v>
      </c>
      <c r="D706" s="45">
        <f t="shared" si="31"/>
        <v>17.040000000000035</v>
      </c>
      <c r="E706" s="45">
        <f t="shared" si="30"/>
        <v>17.04</v>
      </c>
      <c r="F706" s="45">
        <f t="shared" si="32"/>
        <v>70.400000000000276</v>
      </c>
    </row>
    <row r="707" spans="3:6">
      <c r="C707" s="48">
        <v>706</v>
      </c>
      <c r="D707" s="45">
        <f t="shared" si="31"/>
        <v>17.050000000000036</v>
      </c>
      <c r="E707" s="45">
        <f t="shared" ref="E707:E770" si="33">ROUND(D707,2)</f>
        <v>17.05</v>
      </c>
      <c r="F707" s="45">
        <f t="shared" si="32"/>
        <v>70.50000000000027</v>
      </c>
    </row>
    <row r="708" spans="3:6">
      <c r="C708" s="48">
        <v>707</v>
      </c>
      <c r="D708" s="45">
        <f t="shared" ref="D708:D771" si="34">D707+$D$1</f>
        <v>17.060000000000038</v>
      </c>
      <c r="E708" s="45">
        <f t="shared" si="33"/>
        <v>17.059999999999999</v>
      </c>
      <c r="F708" s="45">
        <f t="shared" ref="F708:F771" si="35">F707+$F$1</f>
        <v>70.600000000000264</v>
      </c>
    </row>
    <row r="709" spans="3:6">
      <c r="C709" s="48">
        <v>708</v>
      </c>
      <c r="D709" s="45">
        <f t="shared" si="34"/>
        <v>17.070000000000039</v>
      </c>
      <c r="E709" s="45">
        <f t="shared" si="33"/>
        <v>17.07</v>
      </c>
      <c r="F709" s="45">
        <f t="shared" si="35"/>
        <v>70.700000000000259</v>
      </c>
    </row>
    <row r="710" spans="3:6">
      <c r="C710" s="48">
        <v>709</v>
      </c>
      <c r="D710" s="45">
        <f t="shared" si="34"/>
        <v>17.080000000000041</v>
      </c>
      <c r="E710" s="45">
        <f t="shared" si="33"/>
        <v>17.079999999999998</v>
      </c>
      <c r="F710" s="45">
        <f t="shared" si="35"/>
        <v>70.800000000000253</v>
      </c>
    </row>
    <row r="711" spans="3:6">
      <c r="C711" s="48">
        <v>710</v>
      </c>
      <c r="D711" s="45">
        <f t="shared" si="34"/>
        <v>17.090000000000042</v>
      </c>
      <c r="E711" s="45">
        <f t="shared" si="33"/>
        <v>17.09</v>
      </c>
      <c r="F711" s="45">
        <f t="shared" si="35"/>
        <v>70.900000000000247</v>
      </c>
    </row>
    <row r="712" spans="3:6">
      <c r="C712" s="48">
        <v>711</v>
      </c>
      <c r="D712" s="45">
        <f t="shared" si="34"/>
        <v>17.100000000000044</v>
      </c>
      <c r="E712" s="45">
        <f t="shared" si="33"/>
        <v>17.100000000000001</v>
      </c>
      <c r="F712" s="45">
        <f t="shared" si="35"/>
        <v>71.000000000000242</v>
      </c>
    </row>
    <row r="713" spans="3:6">
      <c r="C713" s="48">
        <v>712</v>
      </c>
      <c r="D713" s="45">
        <f t="shared" si="34"/>
        <v>17.110000000000046</v>
      </c>
      <c r="E713" s="45">
        <f t="shared" si="33"/>
        <v>17.11</v>
      </c>
      <c r="F713" s="45">
        <f t="shared" si="35"/>
        <v>71.100000000000236</v>
      </c>
    </row>
    <row r="714" spans="3:6">
      <c r="C714" s="48">
        <v>713</v>
      </c>
      <c r="D714" s="45">
        <f t="shared" si="34"/>
        <v>17.120000000000047</v>
      </c>
      <c r="E714" s="45">
        <f t="shared" si="33"/>
        <v>17.12</v>
      </c>
      <c r="F714" s="45">
        <f t="shared" si="35"/>
        <v>71.20000000000023</v>
      </c>
    </row>
    <row r="715" spans="3:6">
      <c r="C715" s="48">
        <v>714</v>
      </c>
      <c r="D715" s="45">
        <f t="shared" si="34"/>
        <v>17.130000000000049</v>
      </c>
      <c r="E715" s="45">
        <f t="shared" si="33"/>
        <v>17.13</v>
      </c>
      <c r="F715" s="45">
        <f t="shared" si="35"/>
        <v>71.300000000000225</v>
      </c>
    </row>
    <row r="716" spans="3:6">
      <c r="C716" s="48">
        <v>715</v>
      </c>
      <c r="D716" s="45">
        <f t="shared" si="34"/>
        <v>17.14000000000005</v>
      </c>
      <c r="E716" s="45">
        <f t="shared" si="33"/>
        <v>17.14</v>
      </c>
      <c r="F716" s="45">
        <f t="shared" si="35"/>
        <v>71.400000000000219</v>
      </c>
    </row>
    <row r="717" spans="3:6">
      <c r="C717" s="48">
        <v>716</v>
      </c>
      <c r="D717" s="45">
        <f t="shared" si="34"/>
        <v>17.150000000000052</v>
      </c>
      <c r="E717" s="45">
        <f t="shared" si="33"/>
        <v>17.149999999999999</v>
      </c>
      <c r="F717" s="45">
        <f t="shared" si="35"/>
        <v>71.500000000000213</v>
      </c>
    </row>
    <row r="718" spans="3:6">
      <c r="C718" s="48">
        <v>717</v>
      </c>
      <c r="D718" s="45">
        <f t="shared" si="34"/>
        <v>17.160000000000053</v>
      </c>
      <c r="E718" s="45">
        <f t="shared" si="33"/>
        <v>17.16</v>
      </c>
      <c r="F718" s="45">
        <f t="shared" si="35"/>
        <v>71.600000000000207</v>
      </c>
    </row>
    <row r="719" spans="3:6">
      <c r="C719" s="48">
        <v>718</v>
      </c>
      <c r="D719" s="45">
        <f t="shared" si="34"/>
        <v>17.170000000000055</v>
      </c>
      <c r="E719" s="45">
        <f t="shared" si="33"/>
        <v>17.170000000000002</v>
      </c>
      <c r="F719" s="45">
        <f t="shared" si="35"/>
        <v>71.700000000000202</v>
      </c>
    </row>
    <row r="720" spans="3:6">
      <c r="C720" s="48">
        <v>719</v>
      </c>
      <c r="D720" s="45">
        <f t="shared" si="34"/>
        <v>17.180000000000057</v>
      </c>
      <c r="E720" s="45">
        <f t="shared" si="33"/>
        <v>17.18</v>
      </c>
      <c r="F720" s="45">
        <f t="shared" si="35"/>
        <v>71.800000000000196</v>
      </c>
    </row>
    <row r="721" spans="3:6">
      <c r="C721" s="48">
        <v>720</v>
      </c>
      <c r="D721" s="45">
        <f t="shared" si="34"/>
        <v>17.190000000000058</v>
      </c>
      <c r="E721" s="45">
        <f t="shared" si="33"/>
        <v>17.190000000000001</v>
      </c>
      <c r="F721" s="45">
        <f t="shared" si="35"/>
        <v>71.90000000000019</v>
      </c>
    </row>
    <row r="722" spans="3:6">
      <c r="C722" s="48">
        <v>721</v>
      </c>
      <c r="D722" s="45">
        <f t="shared" si="34"/>
        <v>17.20000000000006</v>
      </c>
      <c r="E722" s="45">
        <f t="shared" si="33"/>
        <v>17.2</v>
      </c>
      <c r="F722" s="45">
        <f t="shared" si="35"/>
        <v>72.000000000000185</v>
      </c>
    </row>
    <row r="723" spans="3:6">
      <c r="C723" s="48">
        <v>722</v>
      </c>
      <c r="D723" s="45">
        <f t="shared" si="34"/>
        <v>17.210000000000061</v>
      </c>
      <c r="E723" s="45">
        <f t="shared" si="33"/>
        <v>17.21</v>
      </c>
      <c r="F723" s="45">
        <f t="shared" si="35"/>
        <v>72.100000000000179</v>
      </c>
    </row>
    <row r="724" spans="3:6">
      <c r="C724" s="48">
        <v>723</v>
      </c>
      <c r="D724" s="45">
        <f t="shared" si="34"/>
        <v>17.220000000000063</v>
      </c>
      <c r="E724" s="45">
        <f t="shared" si="33"/>
        <v>17.22</v>
      </c>
      <c r="F724" s="45">
        <f t="shared" si="35"/>
        <v>72.200000000000173</v>
      </c>
    </row>
    <row r="725" spans="3:6">
      <c r="C725" s="48">
        <v>724</v>
      </c>
      <c r="D725" s="45">
        <f t="shared" si="34"/>
        <v>17.230000000000064</v>
      </c>
      <c r="E725" s="45">
        <f t="shared" si="33"/>
        <v>17.23</v>
      </c>
      <c r="F725" s="45">
        <f t="shared" si="35"/>
        <v>72.300000000000168</v>
      </c>
    </row>
    <row r="726" spans="3:6">
      <c r="C726" s="48">
        <v>725</v>
      </c>
      <c r="D726" s="45">
        <f t="shared" si="34"/>
        <v>17.240000000000066</v>
      </c>
      <c r="E726" s="45">
        <f t="shared" si="33"/>
        <v>17.239999999999998</v>
      </c>
      <c r="F726" s="45">
        <f t="shared" si="35"/>
        <v>72.400000000000162</v>
      </c>
    </row>
    <row r="727" spans="3:6">
      <c r="C727" s="48">
        <v>726</v>
      </c>
      <c r="D727" s="45">
        <f t="shared" si="34"/>
        <v>17.250000000000068</v>
      </c>
      <c r="E727" s="45">
        <f t="shared" si="33"/>
        <v>17.25</v>
      </c>
      <c r="F727" s="45">
        <f t="shared" si="35"/>
        <v>72.500000000000156</v>
      </c>
    </row>
    <row r="728" spans="3:6">
      <c r="C728" s="48">
        <v>727</v>
      </c>
      <c r="D728" s="45">
        <f t="shared" si="34"/>
        <v>17.260000000000069</v>
      </c>
      <c r="E728" s="45">
        <f t="shared" si="33"/>
        <v>17.260000000000002</v>
      </c>
      <c r="F728" s="45">
        <f t="shared" si="35"/>
        <v>72.600000000000151</v>
      </c>
    </row>
    <row r="729" spans="3:6">
      <c r="C729" s="48">
        <v>728</v>
      </c>
      <c r="D729" s="45">
        <f t="shared" si="34"/>
        <v>17.270000000000071</v>
      </c>
      <c r="E729" s="45">
        <f t="shared" si="33"/>
        <v>17.27</v>
      </c>
      <c r="F729" s="45">
        <f t="shared" si="35"/>
        <v>72.700000000000145</v>
      </c>
    </row>
    <row r="730" spans="3:6">
      <c r="C730" s="48">
        <v>729</v>
      </c>
      <c r="D730" s="45">
        <f t="shared" si="34"/>
        <v>17.280000000000072</v>
      </c>
      <c r="E730" s="45">
        <f t="shared" si="33"/>
        <v>17.28</v>
      </c>
      <c r="F730" s="45">
        <f t="shared" si="35"/>
        <v>72.800000000000139</v>
      </c>
    </row>
    <row r="731" spans="3:6">
      <c r="C731" s="48">
        <v>730</v>
      </c>
      <c r="D731" s="45">
        <f t="shared" si="34"/>
        <v>17.290000000000074</v>
      </c>
      <c r="E731" s="45">
        <f t="shared" si="33"/>
        <v>17.29</v>
      </c>
      <c r="F731" s="45">
        <f t="shared" si="35"/>
        <v>72.900000000000134</v>
      </c>
    </row>
    <row r="732" spans="3:6">
      <c r="C732" s="48">
        <v>731</v>
      </c>
      <c r="D732" s="45">
        <f t="shared" si="34"/>
        <v>17.300000000000075</v>
      </c>
      <c r="E732" s="45">
        <f t="shared" si="33"/>
        <v>17.3</v>
      </c>
      <c r="F732" s="45">
        <f t="shared" si="35"/>
        <v>73.000000000000128</v>
      </c>
    </row>
    <row r="733" spans="3:6">
      <c r="C733" s="48">
        <v>732</v>
      </c>
      <c r="D733" s="45">
        <f t="shared" si="34"/>
        <v>17.310000000000077</v>
      </c>
      <c r="E733" s="45">
        <f t="shared" si="33"/>
        <v>17.309999999999999</v>
      </c>
      <c r="F733" s="45">
        <f t="shared" si="35"/>
        <v>73.100000000000122</v>
      </c>
    </row>
    <row r="734" spans="3:6">
      <c r="C734" s="48">
        <v>733</v>
      </c>
      <c r="D734" s="45">
        <f t="shared" si="34"/>
        <v>17.320000000000078</v>
      </c>
      <c r="E734" s="45">
        <f t="shared" si="33"/>
        <v>17.32</v>
      </c>
      <c r="F734" s="45">
        <f t="shared" si="35"/>
        <v>73.200000000000117</v>
      </c>
    </row>
    <row r="735" spans="3:6">
      <c r="C735" s="48">
        <v>734</v>
      </c>
      <c r="D735" s="45">
        <f t="shared" si="34"/>
        <v>17.33000000000008</v>
      </c>
      <c r="E735" s="45">
        <f t="shared" si="33"/>
        <v>17.329999999999998</v>
      </c>
      <c r="F735" s="45">
        <f t="shared" si="35"/>
        <v>73.300000000000111</v>
      </c>
    </row>
    <row r="736" spans="3:6">
      <c r="C736" s="48">
        <v>735</v>
      </c>
      <c r="D736" s="45">
        <f t="shared" si="34"/>
        <v>17.340000000000082</v>
      </c>
      <c r="E736" s="45">
        <f t="shared" si="33"/>
        <v>17.34</v>
      </c>
      <c r="F736" s="45">
        <f t="shared" si="35"/>
        <v>73.400000000000105</v>
      </c>
    </row>
    <row r="737" spans="3:6">
      <c r="C737" s="48">
        <v>736</v>
      </c>
      <c r="D737" s="45">
        <f t="shared" si="34"/>
        <v>17.350000000000083</v>
      </c>
      <c r="E737" s="45">
        <f t="shared" si="33"/>
        <v>17.350000000000001</v>
      </c>
      <c r="F737" s="45">
        <f t="shared" si="35"/>
        <v>73.500000000000099</v>
      </c>
    </row>
    <row r="738" spans="3:6">
      <c r="C738" s="48">
        <v>737</v>
      </c>
      <c r="D738" s="45">
        <f t="shared" si="34"/>
        <v>17.360000000000085</v>
      </c>
      <c r="E738" s="45">
        <f t="shared" si="33"/>
        <v>17.36</v>
      </c>
      <c r="F738" s="45">
        <f t="shared" si="35"/>
        <v>73.600000000000094</v>
      </c>
    </row>
    <row r="739" spans="3:6">
      <c r="C739" s="48">
        <v>738</v>
      </c>
      <c r="D739" s="45">
        <f t="shared" si="34"/>
        <v>17.370000000000086</v>
      </c>
      <c r="E739" s="45">
        <f t="shared" si="33"/>
        <v>17.37</v>
      </c>
      <c r="F739" s="45">
        <f t="shared" si="35"/>
        <v>73.700000000000088</v>
      </c>
    </row>
    <row r="740" spans="3:6">
      <c r="C740" s="48">
        <v>739</v>
      </c>
      <c r="D740" s="45">
        <f t="shared" si="34"/>
        <v>17.380000000000088</v>
      </c>
      <c r="E740" s="45">
        <f t="shared" si="33"/>
        <v>17.38</v>
      </c>
      <c r="F740" s="45">
        <f t="shared" si="35"/>
        <v>73.800000000000082</v>
      </c>
    </row>
    <row r="741" spans="3:6">
      <c r="C741" s="48">
        <v>740</v>
      </c>
      <c r="D741" s="45">
        <f t="shared" si="34"/>
        <v>17.390000000000089</v>
      </c>
      <c r="E741" s="45">
        <f t="shared" si="33"/>
        <v>17.39</v>
      </c>
      <c r="F741" s="45">
        <f t="shared" si="35"/>
        <v>73.900000000000077</v>
      </c>
    </row>
    <row r="742" spans="3:6">
      <c r="C742" s="48">
        <v>741</v>
      </c>
      <c r="D742" s="45">
        <f t="shared" si="34"/>
        <v>17.400000000000091</v>
      </c>
      <c r="E742" s="45">
        <f t="shared" si="33"/>
        <v>17.399999999999999</v>
      </c>
      <c r="F742" s="45">
        <f t="shared" si="35"/>
        <v>74.000000000000071</v>
      </c>
    </row>
    <row r="743" spans="3:6">
      <c r="C743" s="48">
        <v>742</v>
      </c>
      <c r="D743" s="45">
        <f t="shared" si="34"/>
        <v>17.410000000000093</v>
      </c>
      <c r="E743" s="45">
        <f t="shared" si="33"/>
        <v>17.41</v>
      </c>
      <c r="F743" s="45">
        <f t="shared" si="35"/>
        <v>74.100000000000065</v>
      </c>
    </row>
    <row r="744" spans="3:6">
      <c r="C744" s="48">
        <v>743</v>
      </c>
      <c r="D744" s="45">
        <f t="shared" si="34"/>
        <v>17.420000000000094</v>
      </c>
      <c r="E744" s="45">
        <f t="shared" si="33"/>
        <v>17.420000000000002</v>
      </c>
      <c r="F744" s="45">
        <f t="shared" si="35"/>
        <v>74.20000000000006</v>
      </c>
    </row>
    <row r="745" spans="3:6">
      <c r="C745" s="48">
        <v>744</v>
      </c>
      <c r="D745" s="45">
        <f t="shared" si="34"/>
        <v>17.430000000000096</v>
      </c>
      <c r="E745" s="45">
        <f t="shared" si="33"/>
        <v>17.43</v>
      </c>
      <c r="F745" s="45">
        <f t="shared" si="35"/>
        <v>74.300000000000054</v>
      </c>
    </row>
    <row r="746" spans="3:6">
      <c r="C746" s="48">
        <v>745</v>
      </c>
      <c r="D746" s="45">
        <f t="shared" si="34"/>
        <v>17.440000000000097</v>
      </c>
      <c r="E746" s="45">
        <f t="shared" si="33"/>
        <v>17.440000000000001</v>
      </c>
      <c r="F746" s="45">
        <f t="shared" si="35"/>
        <v>74.400000000000048</v>
      </c>
    </row>
    <row r="747" spans="3:6">
      <c r="C747" s="48">
        <v>746</v>
      </c>
      <c r="D747" s="45">
        <f t="shared" si="34"/>
        <v>17.450000000000099</v>
      </c>
      <c r="E747" s="45">
        <f t="shared" si="33"/>
        <v>17.45</v>
      </c>
      <c r="F747" s="45">
        <f t="shared" si="35"/>
        <v>74.500000000000043</v>
      </c>
    </row>
    <row r="748" spans="3:6">
      <c r="C748" s="48">
        <v>747</v>
      </c>
      <c r="D748" s="45">
        <f t="shared" si="34"/>
        <v>17.4600000000001</v>
      </c>
      <c r="E748" s="45">
        <f t="shared" si="33"/>
        <v>17.46</v>
      </c>
      <c r="F748" s="45">
        <f t="shared" si="35"/>
        <v>74.600000000000037</v>
      </c>
    </row>
    <row r="749" spans="3:6">
      <c r="C749" s="48">
        <v>748</v>
      </c>
      <c r="D749" s="45">
        <f t="shared" si="34"/>
        <v>17.470000000000102</v>
      </c>
      <c r="E749" s="45">
        <f t="shared" si="33"/>
        <v>17.47</v>
      </c>
      <c r="F749" s="45">
        <f t="shared" si="35"/>
        <v>74.700000000000031</v>
      </c>
    </row>
    <row r="750" spans="3:6">
      <c r="C750" s="48">
        <v>749</v>
      </c>
      <c r="D750" s="45">
        <f t="shared" si="34"/>
        <v>17.480000000000103</v>
      </c>
      <c r="E750" s="45">
        <f t="shared" si="33"/>
        <v>17.48</v>
      </c>
      <c r="F750" s="45">
        <f t="shared" si="35"/>
        <v>74.800000000000026</v>
      </c>
    </row>
    <row r="751" spans="3:6">
      <c r="C751" s="48">
        <v>750</v>
      </c>
      <c r="D751" s="45">
        <f t="shared" si="34"/>
        <v>17.490000000000105</v>
      </c>
      <c r="E751" s="45">
        <f t="shared" si="33"/>
        <v>17.489999999999998</v>
      </c>
      <c r="F751" s="45">
        <f t="shared" si="35"/>
        <v>74.90000000000002</v>
      </c>
    </row>
    <row r="752" spans="3:6">
      <c r="C752" s="48">
        <v>751</v>
      </c>
      <c r="D752" s="45">
        <f t="shared" si="34"/>
        <v>17.500000000000107</v>
      </c>
      <c r="E752" s="45">
        <f t="shared" si="33"/>
        <v>17.5</v>
      </c>
      <c r="F752" s="45">
        <f t="shared" si="35"/>
        <v>75.000000000000014</v>
      </c>
    </row>
    <row r="753" spans="3:6">
      <c r="C753" s="48">
        <v>752</v>
      </c>
      <c r="D753" s="45">
        <f t="shared" si="34"/>
        <v>17.510000000000108</v>
      </c>
      <c r="E753" s="45">
        <f t="shared" si="33"/>
        <v>17.510000000000002</v>
      </c>
      <c r="F753" s="45">
        <f t="shared" si="35"/>
        <v>75.100000000000009</v>
      </c>
    </row>
    <row r="754" spans="3:6">
      <c r="C754" s="48">
        <v>753</v>
      </c>
      <c r="D754" s="45">
        <f t="shared" si="34"/>
        <v>17.52000000000011</v>
      </c>
      <c r="E754" s="45">
        <f t="shared" si="33"/>
        <v>17.52</v>
      </c>
      <c r="F754" s="45">
        <f t="shared" si="35"/>
        <v>75.2</v>
      </c>
    </row>
    <row r="755" spans="3:6">
      <c r="C755" s="48">
        <v>754</v>
      </c>
      <c r="D755" s="45">
        <f t="shared" si="34"/>
        <v>17.530000000000111</v>
      </c>
      <c r="E755" s="45">
        <f t="shared" si="33"/>
        <v>17.53</v>
      </c>
      <c r="F755" s="45">
        <f t="shared" si="35"/>
        <v>75.3</v>
      </c>
    </row>
    <row r="756" spans="3:6">
      <c r="C756" s="48">
        <v>755</v>
      </c>
      <c r="D756" s="45">
        <f t="shared" si="34"/>
        <v>17.540000000000113</v>
      </c>
      <c r="E756" s="45">
        <f t="shared" si="33"/>
        <v>17.54</v>
      </c>
      <c r="F756" s="45">
        <f t="shared" si="35"/>
        <v>75.399999999999991</v>
      </c>
    </row>
    <row r="757" spans="3:6">
      <c r="C757" s="48">
        <v>756</v>
      </c>
      <c r="D757" s="45">
        <f t="shared" si="34"/>
        <v>17.550000000000114</v>
      </c>
      <c r="E757" s="45">
        <f t="shared" si="33"/>
        <v>17.55</v>
      </c>
      <c r="F757" s="45">
        <f t="shared" si="35"/>
        <v>75.499999999999986</v>
      </c>
    </row>
    <row r="758" spans="3:6">
      <c r="C758" s="48">
        <v>757</v>
      </c>
      <c r="D758" s="45">
        <f t="shared" si="34"/>
        <v>17.560000000000116</v>
      </c>
      <c r="E758" s="45">
        <f t="shared" si="33"/>
        <v>17.559999999999999</v>
      </c>
      <c r="F758" s="45">
        <f t="shared" si="35"/>
        <v>75.59999999999998</v>
      </c>
    </row>
    <row r="759" spans="3:6">
      <c r="C759" s="48">
        <v>758</v>
      </c>
      <c r="D759" s="45">
        <f t="shared" si="34"/>
        <v>17.570000000000118</v>
      </c>
      <c r="E759" s="45">
        <f t="shared" si="33"/>
        <v>17.57</v>
      </c>
      <c r="F759" s="45">
        <f t="shared" si="35"/>
        <v>75.699999999999974</v>
      </c>
    </row>
    <row r="760" spans="3:6">
      <c r="C760" s="48">
        <v>759</v>
      </c>
      <c r="D760" s="45">
        <f t="shared" si="34"/>
        <v>17.580000000000119</v>
      </c>
      <c r="E760" s="45">
        <f t="shared" si="33"/>
        <v>17.579999999999998</v>
      </c>
      <c r="F760" s="45">
        <f t="shared" si="35"/>
        <v>75.799999999999969</v>
      </c>
    </row>
    <row r="761" spans="3:6">
      <c r="C761" s="48">
        <v>760</v>
      </c>
      <c r="D761" s="45">
        <f t="shared" si="34"/>
        <v>17.590000000000121</v>
      </c>
      <c r="E761" s="45">
        <f t="shared" si="33"/>
        <v>17.59</v>
      </c>
      <c r="F761" s="45">
        <f t="shared" si="35"/>
        <v>75.899999999999963</v>
      </c>
    </row>
    <row r="762" spans="3:6">
      <c r="C762" s="48">
        <v>761</v>
      </c>
      <c r="D762" s="45">
        <f t="shared" si="34"/>
        <v>17.600000000000122</v>
      </c>
      <c r="E762" s="45">
        <f t="shared" si="33"/>
        <v>17.600000000000001</v>
      </c>
      <c r="F762" s="45">
        <f t="shared" si="35"/>
        <v>75.999999999999957</v>
      </c>
    </row>
    <row r="763" spans="3:6">
      <c r="C763" s="48">
        <v>762</v>
      </c>
      <c r="D763" s="45">
        <f t="shared" si="34"/>
        <v>17.610000000000124</v>
      </c>
      <c r="E763" s="45">
        <f t="shared" si="33"/>
        <v>17.61</v>
      </c>
      <c r="F763" s="45">
        <f t="shared" si="35"/>
        <v>76.099999999999952</v>
      </c>
    </row>
    <row r="764" spans="3:6">
      <c r="C764" s="48">
        <v>763</v>
      </c>
      <c r="D764" s="45">
        <f t="shared" si="34"/>
        <v>17.620000000000125</v>
      </c>
      <c r="E764" s="45">
        <f t="shared" si="33"/>
        <v>17.62</v>
      </c>
      <c r="F764" s="45">
        <f t="shared" si="35"/>
        <v>76.199999999999946</v>
      </c>
    </row>
    <row r="765" spans="3:6">
      <c r="C765" s="48">
        <v>764</v>
      </c>
      <c r="D765" s="45">
        <f t="shared" si="34"/>
        <v>17.630000000000127</v>
      </c>
      <c r="E765" s="45">
        <f t="shared" si="33"/>
        <v>17.63</v>
      </c>
      <c r="F765" s="45">
        <f t="shared" si="35"/>
        <v>76.29999999999994</v>
      </c>
    </row>
    <row r="766" spans="3:6">
      <c r="C766" s="48">
        <v>765</v>
      </c>
      <c r="D766" s="45">
        <f t="shared" si="34"/>
        <v>17.640000000000128</v>
      </c>
      <c r="E766" s="45">
        <f t="shared" si="33"/>
        <v>17.64</v>
      </c>
      <c r="F766" s="45">
        <f t="shared" si="35"/>
        <v>76.399999999999935</v>
      </c>
    </row>
    <row r="767" spans="3:6">
      <c r="C767" s="48">
        <v>766</v>
      </c>
      <c r="D767" s="45">
        <f t="shared" si="34"/>
        <v>17.65000000000013</v>
      </c>
      <c r="E767" s="45">
        <f t="shared" si="33"/>
        <v>17.649999999999999</v>
      </c>
      <c r="F767" s="45">
        <f t="shared" si="35"/>
        <v>76.499999999999929</v>
      </c>
    </row>
    <row r="768" spans="3:6">
      <c r="C768" s="48">
        <v>767</v>
      </c>
      <c r="D768" s="45">
        <f t="shared" si="34"/>
        <v>17.660000000000132</v>
      </c>
      <c r="E768" s="45">
        <f t="shared" si="33"/>
        <v>17.66</v>
      </c>
      <c r="F768" s="45">
        <f t="shared" si="35"/>
        <v>76.599999999999923</v>
      </c>
    </row>
    <row r="769" spans="3:6">
      <c r="C769" s="48">
        <v>768</v>
      </c>
      <c r="D769" s="45">
        <f t="shared" si="34"/>
        <v>17.670000000000133</v>
      </c>
      <c r="E769" s="45">
        <f t="shared" si="33"/>
        <v>17.670000000000002</v>
      </c>
      <c r="F769" s="45">
        <f t="shared" si="35"/>
        <v>76.699999999999918</v>
      </c>
    </row>
    <row r="770" spans="3:6">
      <c r="C770" s="48">
        <v>769</v>
      </c>
      <c r="D770" s="45">
        <f t="shared" si="34"/>
        <v>17.680000000000135</v>
      </c>
      <c r="E770" s="45">
        <f t="shared" si="33"/>
        <v>17.68</v>
      </c>
      <c r="F770" s="45">
        <f t="shared" si="35"/>
        <v>76.799999999999912</v>
      </c>
    </row>
    <row r="771" spans="3:6">
      <c r="C771" s="48">
        <v>770</v>
      </c>
      <c r="D771" s="45">
        <f t="shared" si="34"/>
        <v>17.690000000000136</v>
      </c>
      <c r="E771" s="45">
        <f t="shared" ref="E771:E834" si="36">ROUND(D771,2)</f>
        <v>17.690000000000001</v>
      </c>
      <c r="F771" s="45">
        <f t="shared" si="35"/>
        <v>76.899999999999906</v>
      </c>
    </row>
    <row r="772" spans="3:6">
      <c r="C772" s="48">
        <v>771</v>
      </c>
      <c r="D772" s="45">
        <f t="shared" ref="D772:D835" si="37">D771+$D$1</f>
        <v>17.700000000000138</v>
      </c>
      <c r="E772" s="45">
        <f t="shared" si="36"/>
        <v>17.7</v>
      </c>
      <c r="F772" s="45">
        <f t="shared" ref="F772:F835" si="38">F771+$F$1</f>
        <v>76.999999999999901</v>
      </c>
    </row>
    <row r="773" spans="3:6">
      <c r="C773" s="48">
        <v>772</v>
      </c>
      <c r="D773" s="45">
        <f t="shared" si="37"/>
        <v>17.710000000000139</v>
      </c>
      <c r="E773" s="45">
        <f t="shared" si="36"/>
        <v>17.71</v>
      </c>
      <c r="F773" s="45">
        <f t="shared" si="38"/>
        <v>77.099999999999895</v>
      </c>
    </row>
    <row r="774" spans="3:6">
      <c r="C774" s="48">
        <v>773</v>
      </c>
      <c r="D774" s="45">
        <f t="shared" si="37"/>
        <v>17.720000000000141</v>
      </c>
      <c r="E774" s="45">
        <f t="shared" si="36"/>
        <v>17.72</v>
      </c>
      <c r="F774" s="45">
        <f t="shared" si="38"/>
        <v>77.199999999999889</v>
      </c>
    </row>
    <row r="775" spans="3:6">
      <c r="C775" s="48">
        <v>774</v>
      </c>
      <c r="D775" s="45">
        <f t="shared" si="37"/>
        <v>17.730000000000143</v>
      </c>
      <c r="E775" s="45">
        <f t="shared" si="36"/>
        <v>17.73</v>
      </c>
      <c r="F775" s="45">
        <f t="shared" si="38"/>
        <v>77.299999999999883</v>
      </c>
    </row>
    <row r="776" spans="3:6">
      <c r="C776" s="48">
        <v>775</v>
      </c>
      <c r="D776" s="45">
        <f t="shared" si="37"/>
        <v>17.740000000000144</v>
      </c>
      <c r="E776" s="45">
        <f t="shared" si="36"/>
        <v>17.739999999999998</v>
      </c>
      <c r="F776" s="45">
        <f t="shared" si="38"/>
        <v>77.399999999999878</v>
      </c>
    </row>
    <row r="777" spans="3:6">
      <c r="C777" s="48">
        <v>776</v>
      </c>
      <c r="D777" s="45">
        <f t="shared" si="37"/>
        <v>17.750000000000146</v>
      </c>
      <c r="E777" s="45">
        <f t="shared" si="36"/>
        <v>17.75</v>
      </c>
      <c r="F777" s="45">
        <f t="shared" si="38"/>
        <v>77.499999999999872</v>
      </c>
    </row>
    <row r="778" spans="3:6">
      <c r="C778" s="48">
        <v>777</v>
      </c>
      <c r="D778" s="45">
        <f t="shared" si="37"/>
        <v>17.760000000000147</v>
      </c>
      <c r="E778" s="45">
        <f t="shared" si="36"/>
        <v>17.760000000000002</v>
      </c>
      <c r="F778" s="45">
        <f t="shared" si="38"/>
        <v>77.599999999999866</v>
      </c>
    </row>
    <row r="779" spans="3:6">
      <c r="C779" s="48">
        <v>778</v>
      </c>
      <c r="D779" s="45">
        <f t="shared" si="37"/>
        <v>17.770000000000149</v>
      </c>
      <c r="E779" s="45">
        <f t="shared" si="36"/>
        <v>17.77</v>
      </c>
      <c r="F779" s="45">
        <f t="shared" si="38"/>
        <v>77.699999999999861</v>
      </c>
    </row>
    <row r="780" spans="3:6">
      <c r="C780" s="48">
        <v>779</v>
      </c>
      <c r="D780" s="45">
        <f t="shared" si="37"/>
        <v>17.78000000000015</v>
      </c>
      <c r="E780" s="45">
        <f t="shared" si="36"/>
        <v>17.78</v>
      </c>
      <c r="F780" s="45">
        <f t="shared" si="38"/>
        <v>77.799999999999855</v>
      </c>
    </row>
    <row r="781" spans="3:6">
      <c r="C781" s="48">
        <v>780</v>
      </c>
      <c r="D781" s="45">
        <f t="shared" si="37"/>
        <v>17.790000000000152</v>
      </c>
      <c r="E781" s="45">
        <f t="shared" si="36"/>
        <v>17.79</v>
      </c>
      <c r="F781" s="45">
        <f t="shared" si="38"/>
        <v>77.899999999999849</v>
      </c>
    </row>
    <row r="782" spans="3:6">
      <c r="C782" s="48">
        <v>781</v>
      </c>
      <c r="D782" s="45">
        <f t="shared" si="37"/>
        <v>17.800000000000153</v>
      </c>
      <c r="E782" s="45">
        <f t="shared" si="36"/>
        <v>17.8</v>
      </c>
      <c r="F782" s="45">
        <f t="shared" si="38"/>
        <v>77.999999999999844</v>
      </c>
    </row>
    <row r="783" spans="3:6">
      <c r="C783" s="48">
        <v>782</v>
      </c>
      <c r="D783" s="45">
        <f t="shared" si="37"/>
        <v>17.810000000000155</v>
      </c>
      <c r="E783" s="45">
        <f t="shared" si="36"/>
        <v>17.809999999999999</v>
      </c>
      <c r="F783" s="45">
        <f t="shared" si="38"/>
        <v>78.099999999999838</v>
      </c>
    </row>
    <row r="784" spans="3:6">
      <c r="C784" s="48">
        <v>783</v>
      </c>
      <c r="D784" s="45">
        <f t="shared" si="37"/>
        <v>17.820000000000157</v>
      </c>
      <c r="E784" s="45">
        <f t="shared" si="36"/>
        <v>17.82</v>
      </c>
      <c r="F784" s="45">
        <f t="shared" si="38"/>
        <v>78.199999999999832</v>
      </c>
    </row>
    <row r="785" spans="3:6">
      <c r="C785" s="48">
        <v>784</v>
      </c>
      <c r="D785" s="45">
        <f t="shared" si="37"/>
        <v>17.830000000000158</v>
      </c>
      <c r="E785" s="45">
        <f t="shared" si="36"/>
        <v>17.829999999999998</v>
      </c>
      <c r="F785" s="45">
        <f t="shared" si="38"/>
        <v>78.299999999999827</v>
      </c>
    </row>
    <row r="786" spans="3:6">
      <c r="C786" s="48">
        <v>785</v>
      </c>
      <c r="D786" s="45">
        <f t="shared" si="37"/>
        <v>17.84000000000016</v>
      </c>
      <c r="E786" s="45">
        <f t="shared" si="36"/>
        <v>17.84</v>
      </c>
      <c r="F786" s="45">
        <f t="shared" si="38"/>
        <v>78.399999999999821</v>
      </c>
    </row>
    <row r="787" spans="3:6">
      <c r="C787" s="48">
        <v>786</v>
      </c>
      <c r="D787" s="45">
        <f t="shared" si="37"/>
        <v>17.850000000000161</v>
      </c>
      <c r="E787" s="45">
        <f t="shared" si="36"/>
        <v>17.850000000000001</v>
      </c>
      <c r="F787" s="45">
        <f t="shared" si="38"/>
        <v>78.499999999999815</v>
      </c>
    </row>
    <row r="788" spans="3:6">
      <c r="C788" s="48">
        <v>787</v>
      </c>
      <c r="D788" s="45">
        <f t="shared" si="37"/>
        <v>17.860000000000163</v>
      </c>
      <c r="E788" s="45">
        <f t="shared" si="36"/>
        <v>17.86</v>
      </c>
      <c r="F788" s="45">
        <f t="shared" si="38"/>
        <v>78.59999999999981</v>
      </c>
    </row>
    <row r="789" spans="3:6">
      <c r="C789" s="48">
        <v>788</v>
      </c>
      <c r="D789" s="45">
        <f t="shared" si="37"/>
        <v>17.870000000000164</v>
      </c>
      <c r="E789" s="45">
        <f t="shared" si="36"/>
        <v>17.87</v>
      </c>
      <c r="F789" s="45">
        <f t="shared" si="38"/>
        <v>78.699999999999804</v>
      </c>
    </row>
    <row r="790" spans="3:6">
      <c r="C790" s="48">
        <v>789</v>
      </c>
      <c r="D790" s="45">
        <f t="shared" si="37"/>
        <v>17.880000000000166</v>
      </c>
      <c r="E790" s="45">
        <f t="shared" si="36"/>
        <v>17.88</v>
      </c>
      <c r="F790" s="45">
        <f t="shared" si="38"/>
        <v>78.799999999999798</v>
      </c>
    </row>
    <row r="791" spans="3:6">
      <c r="C791" s="48">
        <v>790</v>
      </c>
      <c r="D791" s="45">
        <f t="shared" si="37"/>
        <v>17.890000000000168</v>
      </c>
      <c r="E791" s="45">
        <f t="shared" si="36"/>
        <v>17.89</v>
      </c>
      <c r="F791" s="45">
        <f t="shared" si="38"/>
        <v>78.899999999999793</v>
      </c>
    </row>
    <row r="792" spans="3:6">
      <c r="C792" s="48">
        <v>791</v>
      </c>
      <c r="D792" s="45">
        <f t="shared" si="37"/>
        <v>17.900000000000169</v>
      </c>
      <c r="E792" s="45">
        <f t="shared" si="36"/>
        <v>17.899999999999999</v>
      </c>
      <c r="F792" s="45">
        <f t="shared" si="38"/>
        <v>78.999999999999787</v>
      </c>
    </row>
    <row r="793" spans="3:6">
      <c r="C793" s="48">
        <v>792</v>
      </c>
      <c r="D793" s="45">
        <f t="shared" si="37"/>
        <v>17.910000000000171</v>
      </c>
      <c r="E793" s="45">
        <f t="shared" si="36"/>
        <v>17.91</v>
      </c>
      <c r="F793" s="45">
        <f t="shared" si="38"/>
        <v>79.099999999999781</v>
      </c>
    </row>
    <row r="794" spans="3:6">
      <c r="C794" s="48">
        <v>793</v>
      </c>
      <c r="D794" s="45">
        <f t="shared" si="37"/>
        <v>17.920000000000172</v>
      </c>
      <c r="E794" s="45">
        <f t="shared" si="36"/>
        <v>17.920000000000002</v>
      </c>
      <c r="F794" s="45">
        <f t="shared" si="38"/>
        <v>79.199999999999775</v>
      </c>
    </row>
    <row r="795" spans="3:6">
      <c r="C795" s="48">
        <v>794</v>
      </c>
      <c r="D795" s="45">
        <f t="shared" si="37"/>
        <v>17.930000000000174</v>
      </c>
      <c r="E795" s="45">
        <f t="shared" si="36"/>
        <v>17.93</v>
      </c>
      <c r="F795" s="45">
        <f t="shared" si="38"/>
        <v>79.29999999999977</v>
      </c>
    </row>
    <row r="796" spans="3:6">
      <c r="C796" s="48">
        <v>795</v>
      </c>
      <c r="D796" s="45">
        <f t="shared" si="37"/>
        <v>17.940000000000175</v>
      </c>
      <c r="E796" s="45">
        <f t="shared" si="36"/>
        <v>17.940000000000001</v>
      </c>
      <c r="F796" s="45">
        <f t="shared" si="38"/>
        <v>79.399999999999764</v>
      </c>
    </row>
    <row r="797" spans="3:6">
      <c r="C797" s="48">
        <v>796</v>
      </c>
      <c r="D797" s="45">
        <f t="shared" si="37"/>
        <v>17.950000000000177</v>
      </c>
      <c r="E797" s="45">
        <f t="shared" si="36"/>
        <v>17.95</v>
      </c>
      <c r="F797" s="45">
        <f t="shared" si="38"/>
        <v>79.499999999999758</v>
      </c>
    </row>
    <row r="798" spans="3:6">
      <c r="C798" s="48">
        <v>797</v>
      </c>
      <c r="D798" s="45">
        <f t="shared" si="37"/>
        <v>17.960000000000178</v>
      </c>
      <c r="E798" s="45">
        <f t="shared" si="36"/>
        <v>17.96</v>
      </c>
      <c r="F798" s="45">
        <f t="shared" si="38"/>
        <v>79.599999999999753</v>
      </c>
    </row>
    <row r="799" spans="3:6">
      <c r="C799" s="48">
        <v>798</v>
      </c>
      <c r="D799" s="45">
        <f t="shared" si="37"/>
        <v>17.97000000000018</v>
      </c>
      <c r="E799" s="45">
        <f t="shared" si="36"/>
        <v>17.97</v>
      </c>
      <c r="F799" s="45">
        <f t="shared" si="38"/>
        <v>79.699999999999747</v>
      </c>
    </row>
    <row r="800" spans="3:6">
      <c r="C800" s="48">
        <v>799</v>
      </c>
      <c r="D800" s="45">
        <f t="shared" si="37"/>
        <v>17.980000000000182</v>
      </c>
      <c r="E800" s="45">
        <f t="shared" si="36"/>
        <v>17.98</v>
      </c>
      <c r="F800" s="45">
        <f t="shared" si="38"/>
        <v>79.799999999999741</v>
      </c>
    </row>
    <row r="801" spans="3:6">
      <c r="C801" s="48">
        <v>800</v>
      </c>
      <c r="D801" s="45">
        <f t="shared" si="37"/>
        <v>17.990000000000183</v>
      </c>
      <c r="E801" s="45">
        <f t="shared" si="36"/>
        <v>17.989999999999998</v>
      </c>
      <c r="F801" s="45">
        <f t="shared" si="38"/>
        <v>79.899999999999736</v>
      </c>
    </row>
    <row r="802" spans="3:6">
      <c r="C802" s="48">
        <v>801</v>
      </c>
      <c r="D802" s="45">
        <f t="shared" si="37"/>
        <v>18.000000000000185</v>
      </c>
      <c r="E802" s="45">
        <f t="shared" si="36"/>
        <v>18</v>
      </c>
      <c r="F802" s="45">
        <f t="shared" si="38"/>
        <v>79.99999999999973</v>
      </c>
    </row>
    <row r="803" spans="3:6">
      <c r="C803" s="48">
        <v>802</v>
      </c>
      <c r="D803" s="45">
        <f t="shared" si="37"/>
        <v>18.010000000000186</v>
      </c>
      <c r="E803" s="45">
        <f t="shared" si="36"/>
        <v>18.010000000000002</v>
      </c>
      <c r="F803" s="45">
        <f t="shared" si="38"/>
        <v>80.099999999999724</v>
      </c>
    </row>
    <row r="804" spans="3:6">
      <c r="C804" s="48">
        <v>803</v>
      </c>
      <c r="D804" s="45">
        <f t="shared" si="37"/>
        <v>18.020000000000188</v>
      </c>
      <c r="E804" s="45">
        <f t="shared" si="36"/>
        <v>18.02</v>
      </c>
      <c r="F804" s="45">
        <f t="shared" si="38"/>
        <v>80.199999999999719</v>
      </c>
    </row>
    <row r="805" spans="3:6">
      <c r="C805" s="48">
        <v>804</v>
      </c>
      <c r="D805" s="45">
        <f t="shared" si="37"/>
        <v>18.030000000000189</v>
      </c>
      <c r="E805" s="45">
        <f t="shared" si="36"/>
        <v>18.03</v>
      </c>
      <c r="F805" s="45">
        <f t="shared" si="38"/>
        <v>80.299999999999713</v>
      </c>
    </row>
    <row r="806" spans="3:6">
      <c r="C806" s="48">
        <v>805</v>
      </c>
      <c r="D806" s="45">
        <f t="shared" si="37"/>
        <v>18.040000000000191</v>
      </c>
      <c r="E806" s="45">
        <f t="shared" si="36"/>
        <v>18.04</v>
      </c>
      <c r="F806" s="45">
        <f t="shared" si="38"/>
        <v>80.399999999999707</v>
      </c>
    </row>
    <row r="807" spans="3:6">
      <c r="C807" s="48">
        <v>806</v>
      </c>
      <c r="D807" s="45">
        <f t="shared" si="37"/>
        <v>18.050000000000193</v>
      </c>
      <c r="E807" s="45">
        <f t="shared" si="36"/>
        <v>18.05</v>
      </c>
      <c r="F807" s="45">
        <f t="shared" si="38"/>
        <v>80.499999999999702</v>
      </c>
    </row>
    <row r="808" spans="3:6">
      <c r="C808" s="48">
        <v>807</v>
      </c>
      <c r="D808" s="45">
        <f t="shared" si="37"/>
        <v>18.060000000000194</v>
      </c>
      <c r="E808" s="45">
        <f t="shared" si="36"/>
        <v>18.059999999999999</v>
      </c>
      <c r="F808" s="45">
        <f t="shared" si="38"/>
        <v>80.599999999999696</v>
      </c>
    </row>
    <row r="809" spans="3:6">
      <c r="C809" s="48">
        <v>808</v>
      </c>
      <c r="D809" s="45">
        <f t="shared" si="37"/>
        <v>18.070000000000196</v>
      </c>
      <c r="E809" s="45">
        <f t="shared" si="36"/>
        <v>18.07</v>
      </c>
      <c r="F809" s="45">
        <f t="shared" si="38"/>
        <v>80.69999999999969</v>
      </c>
    </row>
    <row r="810" spans="3:6">
      <c r="C810" s="48">
        <v>809</v>
      </c>
      <c r="D810" s="45">
        <f t="shared" si="37"/>
        <v>18.080000000000197</v>
      </c>
      <c r="E810" s="45">
        <f t="shared" si="36"/>
        <v>18.079999999999998</v>
      </c>
      <c r="F810" s="45">
        <f t="shared" si="38"/>
        <v>80.799999999999685</v>
      </c>
    </row>
    <row r="811" spans="3:6">
      <c r="C811" s="48">
        <v>810</v>
      </c>
      <c r="D811" s="45">
        <f t="shared" si="37"/>
        <v>18.090000000000199</v>
      </c>
      <c r="E811" s="45">
        <f t="shared" si="36"/>
        <v>18.09</v>
      </c>
      <c r="F811" s="45">
        <f t="shared" si="38"/>
        <v>80.899999999999679</v>
      </c>
    </row>
    <row r="812" spans="3:6">
      <c r="C812" s="48">
        <v>811</v>
      </c>
      <c r="D812" s="45">
        <f t="shared" si="37"/>
        <v>18.1000000000002</v>
      </c>
      <c r="E812" s="45">
        <f t="shared" si="36"/>
        <v>18.100000000000001</v>
      </c>
      <c r="F812" s="45">
        <f t="shared" si="38"/>
        <v>80.999999999999673</v>
      </c>
    </row>
    <row r="813" spans="3:6">
      <c r="C813" s="48">
        <v>812</v>
      </c>
      <c r="D813" s="45">
        <f t="shared" si="37"/>
        <v>18.110000000000202</v>
      </c>
      <c r="E813" s="45">
        <f t="shared" si="36"/>
        <v>18.11</v>
      </c>
      <c r="F813" s="45">
        <f t="shared" si="38"/>
        <v>81.099999999999667</v>
      </c>
    </row>
    <row r="814" spans="3:6">
      <c r="C814" s="48">
        <v>813</v>
      </c>
      <c r="D814" s="45">
        <f t="shared" si="37"/>
        <v>18.120000000000203</v>
      </c>
      <c r="E814" s="45">
        <f t="shared" si="36"/>
        <v>18.12</v>
      </c>
      <c r="F814" s="45">
        <f t="shared" si="38"/>
        <v>81.199999999999662</v>
      </c>
    </row>
    <row r="815" spans="3:6">
      <c r="C815" s="48">
        <v>814</v>
      </c>
      <c r="D815" s="45">
        <f t="shared" si="37"/>
        <v>18.130000000000205</v>
      </c>
      <c r="E815" s="45">
        <f t="shared" si="36"/>
        <v>18.13</v>
      </c>
      <c r="F815" s="45">
        <f t="shared" si="38"/>
        <v>81.299999999999656</v>
      </c>
    </row>
    <row r="816" spans="3:6">
      <c r="C816" s="48">
        <v>815</v>
      </c>
      <c r="D816" s="45">
        <f t="shared" si="37"/>
        <v>18.140000000000207</v>
      </c>
      <c r="E816" s="45">
        <f t="shared" si="36"/>
        <v>18.14</v>
      </c>
      <c r="F816" s="45">
        <f t="shared" si="38"/>
        <v>81.39999999999965</v>
      </c>
    </row>
    <row r="817" spans="3:6">
      <c r="C817" s="48">
        <v>816</v>
      </c>
      <c r="D817" s="45">
        <f t="shared" si="37"/>
        <v>18.150000000000208</v>
      </c>
      <c r="E817" s="45">
        <f t="shared" si="36"/>
        <v>18.149999999999999</v>
      </c>
      <c r="F817" s="45">
        <f t="shared" si="38"/>
        <v>81.499999999999645</v>
      </c>
    </row>
    <row r="818" spans="3:6">
      <c r="C818" s="48">
        <v>817</v>
      </c>
      <c r="D818" s="45">
        <f t="shared" si="37"/>
        <v>18.16000000000021</v>
      </c>
      <c r="E818" s="45">
        <f t="shared" si="36"/>
        <v>18.16</v>
      </c>
      <c r="F818" s="45">
        <f t="shared" si="38"/>
        <v>81.599999999999639</v>
      </c>
    </row>
    <row r="819" spans="3:6">
      <c r="C819" s="48">
        <v>818</v>
      </c>
      <c r="D819" s="45">
        <f t="shared" si="37"/>
        <v>18.170000000000211</v>
      </c>
      <c r="E819" s="45">
        <f t="shared" si="36"/>
        <v>18.170000000000002</v>
      </c>
      <c r="F819" s="45">
        <f t="shared" si="38"/>
        <v>81.699999999999633</v>
      </c>
    </row>
    <row r="820" spans="3:6">
      <c r="C820" s="48">
        <v>819</v>
      </c>
      <c r="D820" s="45">
        <f t="shared" si="37"/>
        <v>18.180000000000213</v>
      </c>
      <c r="E820" s="45">
        <f t="shared" si="36"/>
        <v>18.18</v>
      </c>
      <c r="F820" s="45">
        <f t="shared" si="38"/>
        <v>81.799999999999628</v>
      </c>
    </row>
    <row r="821" spans="3:6">
      <c r="C821" s="48">
        <v>820</v>
      </c>
      <c r="D821" s="45">
        <f t="shared" si="37"/>
        <v>18.190000000000214</v>
      </c>
      <c r="E821" s="45">
        <f t="shared" si="36"/>
        <v>18.190000000000001</v>
      </c>
      <c r="F821" s="45">
        <f t="shared" si="38"/>
        <v>81.899999999999622</v>
      </c>
    </row>
    <row r="822" spans="3:6">
      <c r="C822" s="48">
        <v>821</v>
      </c>
      <c r="D822" s="45">
        <f t="shared" si="37"/>
        <v>18.200000000000216</v>
      </c>
      <c r="E822" s="45">
        <f t="shared" si="36"/>
        <v>18.2</v>
      </c>
      <c r="F822" s="45">
        <f t="shared" si="38"/>
        <v>81.999999999999616</v>
      </c>
    </row>
    <row r="823" spans="3:6">
      <c r="C823" s="48">
        <v>822</v>
      </c>
      <c r="D823" s="45">
        <f t="shared" si="37"/>
        <v>18.210000000000218</v>
      </c>
      <c r="E823" s="45">
        <f t="shared" si="36"/>
        <v>18.21</v>
      </c>
      <c r="F823" s="45">
        <f t="shared" si="38"/>
        <v>82.099999999999611</v>
      </c>
    </row>
    <row r="824" spans="3:6">
      <c r="C824" s="48">
        <v>823</v>
      </c>
      <c r="D824" s="45">
        <f t="shared" si="37"/>
        <v>18.220000000000219</v>
      </c>
      <c r="E824" s="45">
        <f t="shared" si="36"/>
        <v>18.22</v>
      </c>
      <c r="F824" s="45">
        <f t="shared" si="38"/>
        <v>82.199999999999605</v>
      </c>
    </row>
    <row r="825" spans="3:6">
      <c r="C825" s="48">
        <v>824</v>
      </c>
      <c r="D825" s="45">
        <f t="shared" si="37"/>
        <v>18.230000000000221</v>
      </c>
      <c r="E825" s="45">
        <f t="shared" si="36"/>
        <v>18.23</v>
      </c>
      <c r="F825" s="45">
        <f t="shared" si="38"/>
        <v>82.299999999999599</v>
      </c>
    </row>
    <row r="826" spans="3:6">
      <c r="C826" s="48">
        <v>825</v>
      </c>
      <c r="D826" s="45">
        <f t="shared" si="37"/>
        <v>18.240000000000222</v>
      </c>
      <c r="E826" s="45">
        <f t="shared" si="36"/>
        <v>18.239999999999998</v>
      </c>
      <c r="F826" s="45">
        <f t="shared" si="38"/>
        <v>82.399999999999594</v>
      </c>
    </row>
    <row r="827" spans="3:6">
      <c r="C827" s="48">
        <v>826</v>
      </c>
      <c r="D827" s="45">
        <f t="shared" si="37"/>
        <v>18.250000000000224</v>
      </c>
      <c r="E827" s="45">
        <f t="shared" si="36"/>
        <v>18.25</v>
      </c>
      <c r="F827" s="45">
        <f t="shared" si="38"/>
        <v>82.499999999999588</v>
      </c>
    </row>
    <row r="828" spans="3:6">
      <c r="C828" s="48">
        <v>827</v>
      </c>
      <c r="D828" s="45">
        <f t="shared" si="37"/>
        <v>18.260000000000225</v>
      </c>
      <c r="E828" s="45">
        <f t="shared" si="36"/>
        <v>18.260000000000002</v>
      </c>
      <c r="F828" s="45">
        <f t="shared" si="38"/>
        <v>82.599999999999582</v>
      </c>
    </row>
    <row r="829" spans="3:6">
      <c r="C829" s="48">
        <v>828</v>
      </c>
      <c r="D829" s="45">
        <f t="shared" si="37"/>
        <v>18.270000000000227</v>
      </c>
      <c r="E829" s="45">
        <f t="shared" si="36"/>
        <v>18.27</v>
      </c>
      <c r="F829" s="45">
        <f t="shared" si="38"/>
        <v>82.699999999999577</v>
      </c>
    </row>
    <row r="830" spans="3:6">
      <c r="C830" s="48">
        <v>829</v>
      </c>
      <c r="D830" s="45">
        <f t="shared" si="37"/>
        <v>18.280000000000229</v>
      </c>
      <c r="E830" s="45">
        <f t="shared" si="36"/>
        <v>18.28</v>
      </c>
      <c r="F830" s="45">
        <f t="shared" si="38"/>
        <v>82.799999999999571</v>
      </c>
    </row>
    <row r="831" spans="3:6">
      <c r="C831" s="48">
        <v>830</v>
      </c>
      <c r="D831" s="45">
        <f t="shared" si="37"/>
        <v>18.29000000000023</v>
      </c>
      <c r="E831" s="45">
        <f t="shared" si="36"/>
        <v>18.29</v>
      </c>
      <c r="F831" s="45">
        <f t="shared" si="38"/>
        <v>82.899999999999565</v>
      </c>
    </row>
    <row r="832" spans="3:6">
      <c r="C832" s="48">
        <v>831</v>
      </c>
      <c r="D832" s="45">
        <f t="shared" si="37"/>
        <v>18.300000000000232</v>
      </c>
      <c r="E832" s="45">
        <f t="shared" si="36"/>
        <v>18.3</v>
      </c>
      <c r="F832" s="45">
        <f t="shared" si="38"/>
        <v>82.999999999999559</v>
      </c>
    </row>
    <row r="833" spans="3:6">
      <c r="C833" s="48">
        <v>832</v>
      </c>
      <c r="D833" s="45">
        <f t="shared" si="37"/>
        <v>18.310000000000233</v>
      </c>
      <c r="E833" s="45">
        <f t="shared" si="36"/>
        <v>18.309999999999999</v>
      </c>
      <c r="F833" s="45">
        <f t="shared" si="38"/>
        <v>83.099999999999554</v>
      </c>
    </row>
    <row r="834" spans="3:6">
      <c r="C834" s="48">
        <v>833</v>
      </c>
      <c r="D834" s="45">
        <f t="shared" si="37"/>
        <v>18.320000000000235</v>
      </c>
      <c r="E834" s="45">
        <f t="shared" si="36"/>
        <v>18.32</v>
      </c>
      <c r="F834" s="45">
        <f t="shared" si="38"/>
        <v>83.199999999999548</v>
      </c>
    </row>
    <row r="835" spans="3:6">
      <c r="C835" s="48">
        <v>834</v>
      </c>
      <c r="D835" s="45">
        <f t="shared" si="37"/>
        <v>18.330000000000236</v>
      </c>
      <c r="E835" s="45">
        <f t="shared" ref="E835:E898" si="39">ROUND(D835,2)</f>
        <v>18.329999999999998</v>
      </c>
      <c r="F835" s="45">
        <f t="shared" si="38"/>
        <v>83.299999999999542</v>
      </c>
    </row>
    <row r="836" spans="3:6">
      <c r="C836" s="48">
        <v>835</v>
      </c>
      <c r="D836" s="45">
        <f t="shared" ref="D836:D899" si="40">D835+$D$1</f>
        <v>18.340000000000238</v>
      </c>
      <c r="E836" s="45">
        <f t="shared" si="39"/>
        <v>18.34</v>
      </c>
      <c r="F836" s="45">
        <f t="shared" ref="F836:F899" si="41">F835+$F$1</f>
        <v>83.399999999999537</v>
      </c>
    </row>
    <row r="837" spans="3:6">
      <c r="C837" s="48">
        <v>836</v>
      </c>
      <c r="D837" s="45">
        <f t="shared" si="40"/>
        <v>18.350000000000239</v>
      </c>
      <c r="E837" s="45">
        <f t="shared" si="39"/>
        <v>18.350000000000001</v>
      </c>
      <c r="F837" s="45">
        <f t="shared" si="41"/>
        <v>83.499999999999531</v>
      </c>
    </row>
    <row r="838" spans="3:6">
      <c r="C838" s="48">
        <v>837</v>
      </c>
      <c r="D838" s="45">
        <f t="shared" si="40"/>
        <v>18.360000000000241</v>
      </c>
      <c r="E838" s="45">
        <f t="shared" si="39"/>
        <v>18.36</v>
      </c>
      <c r="F838" s="45">
        <f t="shared" si="41"/>
        <v>83.599999999999525</v>
      </c>
    </row>
    <row r="839" spans="3:6">
      <c r="C839" s="48">
        <v>838</v>
      </c>
      <c r="D839" s="45">
        <f t="shared" si="40"/>
        <v>18.370000000000243</v>
      </c>
      <c r="E839" s="45">
        <f t="shared" si="39"/>
        <v>18.37</v>
      </c>
      <c r="F839" s="45">
        <f t="shared" si="41"/>
        <v>83.69999999999952</v>
      </c>
    </row>
    <row r="840" spans="3:6">
      <c r="C840" s="48">
        <v>839</v>
      </c>
      <c r="D840" s="45">
        <f t="shared" si="40"/>
        <v>18.380000000000244</v>
      </c>
      <c r="E840" s="45">
        <f t="shared" si="39"/>
        <v>18.38</v>
      </c>
      <c r="F840" s="45">
        <f t="shared" si="41"/>
        <v>83.799999999999514</v>
      </c>
    </row>
    <row r="841" spans="3:6">
      <c r="C841" s="48">
        <v>840</v>
      </c>
      <c r="D841" s="45">
        <f t="shared" si="40"/>
        <v>18.390000000000246</v>
      </c>
      <c r="E841" s="45">
        <f t="shared" si="39"/>
        <v>18.39</v>
      </c>
      <c r="F841" s="45">
        <f t="shared" si="41"/>
        <v>83.899999999999508</v>
      </c>
    </row>
    <row r="842" spans="3:6">
      <c r="C842" s="48">
        <v>841</v>
      </c>
      <c r="D842" s="45">
        <f t="shared" si="40"/>
        <v>18.400000000000247</v>
      </c>
      <c r="E842" s="45">
        <f t="shared" si="39"/>
        <v>18.399999999999999</v>
      </c>
      <c r="F842" s="45">
        <f t="shared" si="41"/>
        <v>83.999999999999503</v>
      </c>
    </row>
    <row r="843" spans="3:6">
      <c r="C843" s="48">
        <v>842</v>
      </c>
      <c r="D843" s="45">
        <f t="shared" si="40"/>
        <v>18.410000000000249</v>
      </c>
      <c r="E843" s="45">
        <f t="shared" si="39"/>
        <v>18.41</v>
      </c>
      <c r="F843" s="45">
        <f t="shared" si="41"/>
        <v>84.099999999999497</v>
      </c>
    </row>
    <row r="844" spans="3:6">
      <c r="C844" s="48">
        <v>843</v>
      </c>
      <c r="D844" s="45">
        <f t="shared" si="40"/>
        <v>18.42000000000025</v>
      </c>
      <c r="E844" s="45">
        <f t="shared" si="39"/>
        <v>18.420000000000002</v>
      </c>
      <c r="F844" s="45">
        <f t="shared" si="41"/>
        <v>84.199999999999491</v>
      </c>
    </row>
    <row r="845" spans="3:6">
      <c r="C845" s="48">
        <v>844</v>
      </c>
      <c r="D845" s="45">
        <f t="shared" si="40"/>
        <v>18.430000000000252</v>
      </c>
      <c r="E845" s="45">
        <f t="shared" si="39"/>
        <v>18.43</v>
      </c>
      <c r="F845" s="45">
        <f t="shared" si="41"/>
        <v>84.299999999999486</v>
      </c>
    </row>
    <row r="846" spans="3:6">
      <c r="C846" s="48">
        <v>845</v>
      </c>
      <c r="D846" s="45">
        <f t="shared" si="40"/>
        <v>18.440000000000254</v>
      </c>
      <c r="E846" s="45">
        <f t="shared" si="39"/>
        <v>18.440000000000001</v>
      </c>
      <c r="F846" s="45">
        <f t="shared" si="41"/>
        <v>84.39999999999948</v>
      </c>
    </row>
    <row r="847" spans="3:6">
      <c r="C847" s="48">
        <v>846</v>
      </c>
      <c r="D847" s="45">
        <f t="shared" si="40"/>
        <v>18.450000000000255</v>
      </c>
      <c r="E847" s="45">
        <f t="shared" si="39"/>
        <v>18.45</v>
      </c>
      <c r="F847" s="45">
        <f t="shared" si="41"/>
        <v>84.499999999999474</v>
      </c>
    </row>
    <row r="848" spans="3:6">
      <c r="C848" s="48">
        <v>847</v>
      </c>
      <c r="D848" s="45">
        <f t="shared" si="40"/>
        <v>18.460000000000257</v>
      </c>
      <c r="E848" s="45">
        <f t="shared" si="39"/>
        <v>18.46</v>
      </c>
      <c r="F848" s="45">
        <f t="shared" si="41"/>
        <v>84.599999999999469</v>
      </c>
    </row>
    <row r="849" spans="3:6">
      <c r="C849" s="48">
        <v>848</v>
      </c>
      <c r="D849" s="45">
        <f t="shared" si="40"/>
        <v>18.470000000000258</v>
      </c>
      <c r="E849" s="45">
        <f t="shared" si="39"/>
        <v>18.47</v>
      </c>
      <c r="F849" s="45">
        <f t="shared" si="41"/>
        <v>84.699999999999463</v>
      </c>
    </row>
    <row r="850" spans="3:6">
      <c r="C850" s="48">
        <v>849</v>
      </c>
      <c r="D850" s="45">
        <f t="shared" si="40"/>
        <v>18.48000000000026</v>
      </c>
      <c r="E850" s="45">
        <f t="shared" si="39"/>
        <v>18.48</v>
      </c>
      <c r="F850" s="45">
        <f t="shared" si="41"/>
        <v>84.799999999999457</v>
      </c>
    </row>
    <row r="851" spans="3:6">
      <c r="C851" s="48">
        <v>850</v>
      </c>
      <c r="D851" s="45">
        <f t="shared" si="40"/>
        <v>18.490000000000261</v>
      </c>
      <c r="E851" s="45">
        <f t="shared" si="39"/>
        <v>18.489999999999998</v>
      </c>
      <c r="F851" s="45">
        <f t="shared" si="41"/>
        <v>84.899999999999451</v>
      </c>
    </row>
    <row r="852" spans="3:6">
      <c r="C852" s="48">
        <v>851</v>
      </c>
      <c r="D852" s="45">
        <f t="shared" si="40"/>
        <v>18.500000000000263</v>
      </c>
      <c r="E852" s="45">
        <f t="shared" si="39"/>
        <v>18.5</v>
      </c>
      <c r="F852" s="45">
        <f t="shared" si="41"/>
        <v>84.999999999999446</v>
      </c>
    </row>
    <row r="853" spans="3:6">
      <c r="C853" s="48">
        <v>852</v>
      </c>
      <c r="D853" s="45">
        <f t="shared" si="40"/>
        <v>18.510000000000264</v>
      </c>
      <c r="E853" s="45">
        <f t="shared" si="39"/>
        <v>18.510000000000002</v>
      </c>
      <c r="F853" s="45">
        <f t="shared" si="41"/>
        <v>85.09999999999944</v>
      </c>
    </row>
    <row r="854" spans="3:6">
      <c r="C854" s="48">
        <v>853</v>
      </c>
      <c r="D854" s="45">
        <f t="shared" si="40"/>
        <v>18.520000000000266</v>
      </c>
      <c r="E854" s="45">
        <f t="shared" si="39"/>
        <v>18.52</v>
      </c>
      <c r="F854" s="45">
        <f t="shared" si="41"/>
        <v>85.199999999999434</v>
      </c>
    </row>
    <row r="855" spans="3:6">
      <c r="C855" s="48">
        <v>854</v>
      </c>
      <c r="D855" s="45">
        <f t="shared" si="40"/>
        <v>18.530000000000268</v>
      </c>
      <c r="E855" s="45">
        <f t="shared" si="39"/>
        <v>18.53</v>
      </c>
      <c r="F855" s="45">
        <f t="shared" si="41"/>
        <v>85.299999999999429</v>
      </c>
    </row>
    <row r="856" spans="3:6">
      <c r="C856" s="48">
        <v>855</v>
      </c>
      <c r="D856" s="45">
        <f t="shared" si="40"/>
        <v>18.540000000000269</v>
      </c>
      <c r="E856" s="45">
        <f t="shared" si="39"/>
        <v>18.54</v>
      </c>
      <c r="F856" s="45">
        <f t="shared" si="41"/>
        <v>85.399999999999423</v>
      </c>
    </row>
    <row r="857" spans="3:6">
      <c r="C857" s="48">
        <v>856</v>
      </c>
      <c r="D857" s="45">
        <f t="shared" si="40"/>
        <v>18.550000000000271</v>
      </c>
      <c r="E857" s="45">
        <f t="shared" si="39"/>
        <v>18.55</v>
      </c>
      <c r="F857" s="45">
        <f t="shared" si="41"/>
        <v>85.499999999999417</v>
      </c>
    </row>
    <row r="858" spans="3:6">
      <c r="C858" s="48">
        <v>857</v>
      </c>
      <c r="D858" s="45">
        <f t="shared" si="40"/>
        <v>18.560000000000272</v>
      </c>
      <c r="E858" s="45">
        <f t="shared" si="39"/>
        <v>18.559999999999999</v>
      </c>
      <c r="F858" s="45">
        <f t="shared" si="41"/>
        <v>85.599999999999412</v>
      </c>
    </row>
    <row r="859" spans="3:6">
      <c r="C859" s="48">
        <v>858</v>
      </c>
      <c r="D859" s="45">
        <f t="shared" si="40"/>
        <v>18.570000000000274</v>
      </c>
      <c r="E859" s="45">
        <f t="shared" si="39"/>
        <v>18.57</v>
      </c>
      <c r="F859" s="45">
        <f t="shared" si="41"/>
        <v>85.699999999999406</v>
      </c>
    </row>
    <row r="860" spans="3:6">
      <c r="C860" s="48">
        <v>859</v>
      </c>
      <c r="D860" s="45">
        <f t="shared" si="40"/>
        <v>18.580000000000275</v>
      </c>
      <c r="E860" s="45">
        <f t="shared" si="39"/>
        <v>18.579999999999998</v>
      </c>
      <c r="F860" s="45">
        <f t="shared" si="41"/>
        <v>85.7999999999994</v>
      </c>
    </row>
    <row r="861" spans="3:6">
      <c r="C861" s="48">
        <v>860</v>
      </c>
      <c r="D861" s="45">
        <f t="shared" si="40"/>
        <v>18.590000000000277</v>
      </c>
      <c r="E861" s="45">
        <f t="shared" si="39"/>
        <v>18.59</v>
      </c>
      <c r="F861" s="45">
        <f t="shared" si="41"/>
        <v>85.899999999999395</v>
      </c>
    </row>
    <row r="862" spans="3:6">
      <c r="C862" s="48">
        <v>861</v>
      </c>
      <c r="D862" s="45">
        <f t="shared" si="40"/>
        <v>18.600000000000279</v>
      </c>
      <c r="E862" s="45">
        <f t="shared" si="39"/>
        <v>18.600000000000001</v>
      </c>
      <c r="F862" s="45">
        <f t="shared" si="41"/>
        <v>85.999999999999389</v>
      </c>
    </row>
    <row r="863" spans="3:6">
      <c r="C863" s="48">
        <v>862</v>
      </c>
      <c r="D863" s="45">
        <f t="shared" si="40"/>
        <v>18.61000000000028</v>
      </c>
      <c r="E863" s="45">
        <f t="shared" si="39"/>
        <v>18.61</v>
      </c>
      <c r="F863" s="45">
        <f t="shared" si="41"/>
        <v>86.099999999999383</v>
      </c>
    </row>
    <row r="864" spans="3:6">
      <c r="C864" s="48">
        <v>863</v>
      </c>
      <c r="D864" s="45">
        <f t="shared" si="40"/>
        <v>18.620000000000282</v>
      </c>
      <c r="E864" s="45">
        <f t="shared" si="39"/>
        <v>18.62</v>
      </c>
      <c r="F864" s="45">
        <f t="shared" si="41"/>
        <v>86.199999999999378</v>
      </c>
    </row>
    <row r="865" spans="3:6">
      <c r="C865" s="48">
        <v>864</v>
      </c>
      <c r="D865" s="45">
        <f t="shared" si="40"/>
        <v>18.630000000000283</v>
      </c>
      <c r="E865" s="45">
        <f t="shared" si="39"/>
        <v>18.63</v>
      </c>
      <c r="F865" s="45">
        <f t="shared" si="41"/>
        <v>86.299999999999372</v>
      </c>
    </row>
    <row r="866" spans="3:6">
      <c r="C866" s="48">
        <v>865</v>
      </c>
      <c r="D866" s="45">
        <f t="shared" si="40"/>
        <v>18.640000000000285</v>
      </c>
      <c r="E866" s="45">
        <f t="shared" si="39"/>
        <v>18.64</v>
      </c>
      <c r="F866" s="45">
        <f t="shared" si="41"/>
        <v>86.399999999999366</v>
      </c>
    </row>
    <row r="867" spans="3:6">
      <c r="C867" s="48">
        <v>866</v>
      </c>
      <c r="D867" s="45">
        <f t="shared" si="40"/>
        <v>18.650000000000286</v>
      </c>
      <c r="E867" s="45">
        <f t="shared" si="39"/>
        <v>18.649999999999999</v>
      </c>
      <c r="F867" s="45">
        <f t="shared" si="41"/>
        <v>86.499999999999361</v>
      </c>
    </row>
    <row r="868" spans="3:6">
      <c r="C868" s="48">
        <v>867</v>
      </c>
      <c r="D868" s="45">
        <f t="shared" si="40"/>
        <v>18.660000000000288</v>
      </c>
      <c r="E868" s="45">
        <f t="shared" si="39"/>
        <v>18.66</v>
      </c>
      <c r="F868" s="45">
        <f t="shared" si="41"/>
        <v>86.599999999999355</v>
      </c>
    </row>
    <row r="869" spans="3:6">
      <c r="C869" s="48">
        <v>868</v>
      </c>
      <c r="D869" s="45">
        <f t="shared" si="40"/>
        <v>18.670000000000289</v>
      </c>
      <c r="E869" s="45">
        <f t="shared" si="39"/>
        <v>18.670000000000002</v>
      </c>
      <c r="F869" s="45">
        <f t="shared" si="41"/>
        <v>86.699999999999349</v>
      </c>
    </row>
    <row r="870" spans="3:6">
      <c r="C870" s="48">
        <v>869</v>
      </c>
      <c r="D870" s="45">
        <f t="shared" si="40"/>
        <v>18.680000000000291</v>
      </c>
      <c r="E870" s="45">
        <f t="shared" si="39"/>
        <v>18.68</v>
      </c>
      <c r="F870" s="45">
        <f t="shared" si="41"/>
        <v>86.799999999999343</v>
      </c>
    </row>
    <row r="871" spans="3:6">
      <c r="C871" s="48">
        <v>870</v>
      </c>
      <c r="D871" s="45">
        <f t="shared" si="40"/>
        <v>18.690000000000293</v>
      </c>
      <c r="E871" s="45">
        <f t="shared" si="39"/>
        <v>18.690000000000001</v>
      </c>
      <c r="F871" s="45">
        <f t="shared" si="41"/>
        <v>86.899999999999338</v>
      </c>
    </row>
    <row r="872" spans="3:6">
      <c r="C872" s="48">
        <v>871</v>
      </c>
      <c r="D872" s="45">
        <f t="shared" si="40"/>
        <v>18.700000000000294</v>
      </c>
      <c r="E872" s="45">
        <f t="shared" si="39"/>
        <v>18.7</v>
      </c>
      <c r="F872" s="45">
        <f t="shared" si="41"/>
        <v>86.999999999999332</v>
      </c>
    </row>
    <row r="873" spans="3:6">
      <c r="C873" s="48">
        <v>872</v>
      </c>
      <c r="D873" s="45">
        <f t="shared" si="40"/>
        <v>18.710000000000296</v>
      </c>
      <c r="E873" s="45">
        <f t="shared" si="39"/>
        <v>18.71</v>
      </c>
      <c r="F873" s="45">
        <f t="shared" si="41"/>
        <v>87.099999999999326</v>
      </c>
    </row>
    <row r="874" spans="3:6">
      <c r="C874" s="48">
        <v>873</v>
      </c>
      <c r="D874" s="45">
        <f t="shared" si="40"/>
        <v>18.720000000000297</v>
      </c>
      <c r="E874" s="45">
        <f t="shared" si="39"/>
        <v>18.72</v>
      </c>
      <c r="F874" s="45">
        <f t="shared" si="41"/>
        <v>87.199999999999321</v>
      </c>
    </row>
    <row r="875" spans="3:6">
      <c r="C875" s="48">
        <v>874</v>
      </c>
      <c r="D875" s="45">
        <f t="shared" si="40"/>
        <v>18.730000000000299</v>
      </c>
      <c r="E875" s="45">
        <f t="shared" si="39"/>
        <v>18.73</v>
      </c>
      <c r="F875" s="45">
        <f t="shared" si="41"/>
        <v>87.299999999999315</v>
      </c>
    </row>
    <row r="876" spans="3:6">
      <c r="C876" s="48">
        <v>875</v>
      </c>
      <c r="D876" s="45">
        <f t="shared" si="40"/>
        <v>18.7400000000003</v>
      </c>
      <c r="E876" s="45">
        <f t="shared" si="39"/>
        <v>18.739999999999998</v>
      </c>
      <c r="F876" s="45">
        <f t="shared" si="41"/>
        <v>87.399999999999309</v>
      </c>
    </row>
    <row r="877" spans="3:6">
      <c r="C877" s="48">
        <v>876</v>
      </c>
      <c r="D877" s="45">
        <f t="shared" si="40"/>
        <v>18.750000000000302</v>
      </c>
      <c r="E877" s="45">
        <f t="shared" si="39"/>
        <v>18.75</v>
      </c>
      <c r="F877" s="45">
        <f t="shared" si="41"/>
        <v>87.499999999999304</v>
      </c>
    </row>
    <row r="878" spans="3:6">
      <c r="C878" s="48">
        <v>877</v>
      </c>
      <c r="D878" s="45">
        <f t="shared" si="40"/>
        <v>18.760000000000304</v>
      </c>
      <c r="E878" s="45">
        <f t="shared" si="39"/>
        <v>18.760000000000002</v>
      </c>
      <c r="F878" s="45">
        <f t="shared" si="41"/>
        <v>87.599999999999298</v>
      </c>
    </row>
    <row r="879" spans="3:6">
      <c r="C879" s="48">
        <v>878</v>
      </c>
      <c r="D879" s="45">
        <f t="shared" si="40"/>
        <v>18.770000000000305</v>
      </c>
      <c r="E879" s="45">
        <f t="shared" si="39"/>
        <v>18.77</v>
      </c>
      <c r="F879" s="45">
        <f t="shared" si="41"/>
        <v>87.699999999999292</v>
      </c>
    </row>
    <row r="880" spans="3:6">
      <c r="C880" s="48">
        <v>879</v>
      </c>
      <c r="D880" s="45">
        <f t="shared" si="40"/>
        <v>18.780000000000307</v>
      </c>
      <c r="E880" s="45">
        <f t="shared" si="39"/>
        <v>18.78</v>
      </c>
      <c r="F880" s="45">
        <f t="shared" si="41"/>
        <v>87.799999999999287</v>
      </c>
    </row>
    <row r="881" spans="3:6">
      <c r="C881" s="48">
        <v>880</v>
      </c>
      <c r="D881" s="45">
        <f t="shared" si="40"/>
        <v>18.790000000000308</v>
      </c>
      <c r="E881" s="45">
        <f t="shared" si="39"/>
        <v>18.79</v>
      </c>
      <c r="F881" s="45">
        <f t="shared" si="41"/>
        <v>87.899999999999281</v>
      </c>
    </row>
    <row r="882" spans="3:6">
      <c r="C882" s="48">
        <v>881</v>
      </c>
      <c r="D882" s="45">
        <f t="shared" si="40"/>
        <v>18.80000000000031</v>
      </c>
      <c r="E882" s="45">
        <f t="shared" si="39"/>
        <v>18.8</v>
      </c>
      <c r="F882" s="45">
        <f t="shared" si="41"/>
        <v>87.999999999999275</v>
      </c>
    </row>
    <row r="883" spans="3:6">
      <c r="C883" s="48">
        <v>882</v>
      </c>
      <c r="D883" s="45">
        <f t="shared" si="40"/>
        <v>18.810000000000311</v>
      </c>
      <c r="E883" s="45">
        <f t="shared" si="39"/>
        <v>18.809999999999999</v>
      </c>
      <c r="F883" s="45">
        <f t="shared" si="41"/>
        <v>88.09999999999927</v>
      </c>
    </row>
    <row r="884" spans="3:6">
      <c r="C884" s="48">
        <v>883</v>
      </c>
      <c r="D884" s="45">
        <f t="shared" si="40"/>
        <v>18.820000000000313</v>
      </c>
      <c r="E884" s="45">
        <f t="shared" si="39"/>
        <v>18.82</v>
      </c>
      <c r="F884" s="45">
        <f t="shared" si="41"/>
        <v>88.199999999999264</v>
      </c>
    </row>
    <row r="885" spans="3:6">
      <c r="C885" s="48">
        <v>884</v>
      </c>
      <c r="D885" s="45">
        <f t="shared" si="40"/>
        <v>18.830000000000314</v>
      </c>
      <c r="E885" s="45">
        <f t="shared" si="39"/>
        <v>18.829999999999998</v>
      </c>
      <c r="F885" s="45">
        <f t="shared" si="41"/>
        <v>88.299999999999258</v>
      </c>
    </row>
    <row r="886" spans="3:6">
      <c r="C886" s="48">
        <v>885</v>
      </c>
      <c r="D886" s="45">
        <f t="shared" si="40"/>
        <v>18.840000000000316</v>
      </c>
      <c r="E886" s="45">
        <f t="shared" si="39"/>
        <v>18.84</v>
      </c>
      <c r="F886" s="45">
        <f t="shared" si="41"/>
        <v>88.399999999999253</v>
      </c>
    </row>
    <row r="887" spans="3:6">
      <c r="C887" s="48">
        <v>886</v>
      </c>
      <c r="D887" s="45">
        <f t="shared" si="40"/>
        <v>18.850000000000318</v>
      </c>
      <c r="E887" s="45">
        <f t="shared" si="39"/>
        <v>18.850000000000001</v>
      </c>
      <c r="F887" s="45">
        <f t="shared" si="41"/>
        <v>88.499999999999247</v>
      </c>
    </row>
    <row r="888" spans="3:6">
      <c r="C888" s="48">
        <v>887</v>
      </c>
      <c r="D888" s="45">
        <f t="shared" si="40"/>
        <v>18.860000000000319</v>
      </c>
      <c r="E888" s="45">
        <f t="shared" si="39"/>
        <v>18.86</v>
      </c>
      <c r="F888" s="45">
        <f t="shared" si="41"/>
        <v>88.599999999999241</v>
      </c>
    </row>
    <row r="889" spans="3:6">
      <c r="C889" s="48">
        <v>888</v>
      </c>
      <c r="D889" s="45">
        <f t="shared" si="40"/>
        <v>18.870000000000321</v>
      </c>
      <c r="E889" s="45">
        <f t="shared" si="39"/>
        <v>18.87</v>
      </c>
      <c r="F889" s="45">
        <f t="shared" si="41"/>
        <v>88.699999999999235</v>
      </c>
    </row>
    <row r="890" spans="3:6">
      <c r="C890" s="48">
        <v>889</v>
      </c>
      <c r="D890" s="45">
        <f t="shared" si="40"/>
        <v>18.880000000000322</v>
      </c>
      <c r="E890" s="45">
        <f t="shared" si="39"/>
        <v>18.88</v>
      </c>
      <c r="F890" s="45">
        <f t="shared" si="41"/>
        <v>88.79999999999923</v>
      </c>
    </row>
    <row r="891" spans="3:6">
      <c r="C891" s="48">
        <v>890</v>
      </c>
      <c r="D891" s="45">
        <f t="shared" si="40"/>
        <v>18.890000000000324</v>
      </c>
      <c r="E891" s="45">
        <f t="shared" si="39"/>
        <v>18.89</v>
      </c>
      <c r="F891" s="45">
        <f t="shared" si="41"/>
        <v>88.899999999999224</v>
      </c>
    </row>
    <row r="892" spans="3:6">
      <c r="C892" s="48">
        <v>891</v>
      </c>
      <c r="D892" s="45">
        <f t="shared" si="40"/>
        <v>18.900000000000325</v>
      </c>
      <c r="E892" s="45">
        <f t="shared" si="39"/>
        <v>18.899999999999999</v>
      </c>
      <c r="F892" s="45">
        <f t="shared" si="41"/>
        <v>88.999999999999218</v>
      </c>
    </row>
    <row r="893" spans="3:6">
      <c r="C893" s="48">
        <v>892</v>
      </c>
      <c r="D893" s="45">
        <f t="shared" si="40"/>
        <v>18.910000000000327</v>
      </c>
      <c r="E893" s="45">
        <f t="shared" si="39"/>
        <v>18.91</v>
      </c>
      <c r="F893" s="45">
        <f t="shared" si="41"/>
        <v>89.099999999999213</v>
      </c>
    </row>
    <row r="894" spans="3:6">
      <c r="C894" s="48">
        <v>893</v>
      </c>
      <c r="D894" s="45">
        <f t="shared" si="40"/>
        <v>18.920000000000329</v>
      </c>
      <c r="E894" s="45">
        <f t="shared" si="39"/>
        <v>18.920000000000002</v>
      </c>
      <c r="F894" s="45">
        <f t="shared" si="41"/>
        <v>89.199999999999207</v>
      </c>
    </row>
    <row r="895" spans="3:6">
      <c r="C895" s="48">
        <v>894</v>
      </c>
      <c r="D895" s="45">
        <f t="shared" si="40"/>
        <v>18.93000000000033</v>
      </c>
      <c r="E895" s="45">
        <f t="shared" si="39"/>
        <v>18.93</v>
      </c>
      <c r="F895" s="45">
        <f t="shared" si="41"/>
        <v>89.299999999999201</v>
      </c>
    </row>
    <row r="896" spans="3:6">
      <c r="C896" s="48">
        <v>895</v>
      </c>
      <c r="D896" s="45">
        <f t="shared" si="40"/>
        <v>18.940000000000332</v>
      </c>
      <c r="E896" s="45">
        <f t="shared" si="39"/>
        <v>18.940000000000001</v>
      </c>
      <c r="F896" s="45">
        <f t="shared" si="41"/>
        <v>89.399999999999196</v>
      </c>
    </row>
    <row r="897" spans="3:6">
      <c r="C897" s="48">
        <v>896</v>
      </c>
      <c r="D897" s="45">
        <f t="shared" si="40"/>
        <v>18.950000000000333</v>
      </c>
      <c r="E897" s="45">
        <f t="shared" si="39"/>
        <v>18.95</v>
      </c>
      <c r="F897" s="45">
        <f t="shared" si="41"/>
        <v>89.49999999999919</v>
      </c>
    </row>
    <row r="898" spans="3:6">
      <c r="C898" s="48">
        <v>897</v>
      </c>
      <c r="D898" s="45">
        <f t="shared" si="40"/>
        <v>18.960000000000335</v>
      </c>
      <c r="E898" s="45">
        <f t="shared" si="39"/>
        <v>18.96</v>
      </c>
      <c r="F898" s="45">
        <f t="shared" si="41"/>
        <v>89.599999999999184</v>
      </c>
    </row>
    <row r="899" spans="3:6">
      <c r="C899" s="48">
        <v>898</v>
      </c>
      <c r="D899" s="45">
        <f t="shared" si="40"/>
        <v>18.970000000000336</v>
      </c>
      <c r="E899" s="45">
        <f t="shared" ref="E899:E962" si="42">ROUND(D899,2)</f>
        <v>18.97</v>
      </c>
      <c r="F899" s="45">
        <f t="shared" si="41"/>
        <v>89.699999999999179</v>
      </c>
    </row>
    <row r="900" spans="3:6">
      <c r="C900" s="48">
        <v>899</v>
      </c>
      <c r="D900" s="45">
        <f t="shared" ref="D900:D963" si="43">D899+$D$1</f>
        <v>18.980000000000338</v>
      </c>
      <c r="E900" s="45">
        <f t="shared" si="42"/>
        <v>18.98</v>
      </c>
      <c r="F900" s="45">
        <f t="shared" ref="F900:F963" si="44">F899+$F$1</f>
        <v>89.799999999999173</v>
      </c>
    </row>
    <row r="901" spans="3:6">
      <c r="C901" s="48">
        <v>900</v>
      </c>
      <c r="D901" s="45">
        <f t="shared" si="43"/>
        <v>18.990000000000339</v>
      </c>
      <c r="E901" s="45">
        <f t="shared" si="42"/>
        <v>18.989999999999998</v>
      </c>
      <c r="F901" s="45">
        <f t="shared" si="44"/>
        <v>89.899999999999167</v>
      </c>
    </row>
    <row r="902" spans="3:6">
      <c r="C902" s="48">
        <v>901</v>
      </c>
      <c r="D902" s="45">
        <f t="shared" si="43"/>
        <v>19.000000000000341</v>
      </c>
      <c r="E902" s="45">
        <f t="shared" si="42"/>
        <v>19</v>
      </c>
      <c r="F902" s="45">
        <f t="shared" si="44"/>
        <v>89.999999999999162</v>
      </c>
    </row>
    <row r="903" spans="3:6">
      <c r="C903" s="48">
        <v>902</v>
      </c>
      <c r="D903" s="45">
        <f t="shared" si="43"/>
        <v>19.010000000000343</v>
      </c>
      <c r="E903" s="45">
        <f t="shared" si="42"/>
        <v>19.010000000000002</v>
      </c>
      <c r="F903" s="45">
        <f t="shared" si="44"/>
        <v>90.099999999999156</v>
      </c>
    </row>
    <row r="904" spans="3:6">
      <c r="C904" s="48">
        <v>903</v>
      </c>
      <c r="D904" s="45">
        <f t="shared" si="43"/>
        <v>19.020000000000344</v>
      </c>
      <c r="E904" s="45">
        <f t="shared" si="42"/>
        <v>19.02</v>
      </c>
      <c r="F904" s="45">
        <f t="shared" si="44"/>
        <v>90.19999999999915</v>
      </c>
    </row>
    <row r="905" spans="3:6">
      <c r="C905" s="48">
        <v>904</v>
      </c>
      <c r="D905" s="45">
        <f t="shared" si="43"/>
        <v>19.030000000000346</v>
      </c>
      <c r="E905" s="45">
        <f t="shared" si="42"/>
        <v>19.03</v>
      </c>
      <c r="F905" s="45">
        <f t="shared" si="44"/>
        <v>90.299999999999145</v>
      </c>
    </row>
    <row r="906" spans="3:6">
      <c r="C906" s="48">
        <v>905</v>
      </c>
      <c r="D906" s="45">
        <f t="shared" si="43"/>
        <v>19.040000000000347</v>
      </c>
      <c r="E906" s="45">
        <f t="shared" si="42"/>
        <v>19.04</v>
      </c>
      <c r="F906" s="45">
        <f t="shared" si="44"/>
        <v>90.399999999999139</v>
      </c>
    </row>
    <row r="907" spans="3:6">
      <c r="C907" s="48">
        <v>906</v>
      </c>
      <c r="D907" s="45">
        <f t="shared" si="43"/>
        <v>19.050000000000349</v>
      </c>
      <c r="E907" s="45">
        <f t="shared" si="42"/>
        <v>19.05</v>
      </c>
      <c r="F907" s="45">
        <f t="shared" si="44"/>
        <v>90.499999999999133</v>
      </c>
    </row>
    <row r="908" spans="3:6">
      <c r="C908" s="48">
        <v>907</v>
      </c>
      <c r="D908" s="45">
        <f t="shared" si="43"/>
        <v>19.06000000000035</v>
      </c>
      <c r="E908" s="45">
        <f t="shared" si="42"/>
        <v>19.059999999999999</v>
      </c>
      <c r="F908" s="45">
        <f t="shared" si="44"/>
        <v>90.599999999999127</v>
      </c>
    </row>
    <row r="909" spans="3:6">
      <c r="C909" s="48">
        <v>908</v>
      </c>
      <c r="D909" s="45">
        <f t="shared" si="43"/>
        <v>19.070000000000352</v>
      </c>
      <c r="E909" s="45">
        <f t="shared" si="42"/>
        <v>19.07</v>
      </c>
      <c r="F909" s="45">
        <f t="shared" si="44"/>
        <v>90.699999999999122</v>
      </c>
    </row>
    <row r="910" spans="3:6">
      <c r="C910" s="48">
        <v>909</v>
      </c>
      <c r="D910" s="45">
        <f t="shared" si="43"/>
        <v>19.080000000000354</v>
      </c>
      <c r="E910" s="45">
        <f t="shared" si="42"/>
        <v>19.079999999999998</v>
      </c>
      <c r="F910" s="45">
        <f t="shared" si="44"/>
        <v>90.799999999999116</v>
      </c>
    </row>
    <row r="911" spans="3:6">
      <c r="C911" s="48">
        <v>910</v>
      </c>
      <c r="D911" s="45">
        <f t="shared" si="43"/>
        <v>19.090000000000355</v>
      </c>
      <c r="E911" s="45">
        <f t="shared" si="42"/>
        <v>19.09</v>
      </c>
      <c r="F911" s="45">
        <f t="shared" si="44"/>
        <v>90.89999999999911</v>
      </c>
    </row>
    <row r="912" spans="3:6">
      <c r="C912" s="48">
        <v>911</v>
      </c>
      <c r="D912" s="45">
        <f t="shared" si="43"/>
        <v>19.100000000000357</v>
      </c>
      <c r="E912" s="45">
        <f t="shared" si="42"/>
        <v>19.100000000000001</v>
      </c>
      <c r="F912" s="45">
        <f t="shared" si="44"/>
        <v>90.999999999999105</v>
      </c>
    </row>
    <row r="913" spans="3:6">
      <c r="C913" s="48">
        <v>912</v>
      </c>
      <c r="D913" s="45">
        <f t="shared" si="43"/>
        <v>19.110000000000358</v>
      </c>
      <c r="E913" s="45">
        <f t="shared" si="42"/>
        <v>19.11</v>
      </c>
      <c r="F913" s="45">
        <f t="shared" si="44"/>
        <v>91.099999999999099</v>
      </c>
    </row>
    <row r="914" spans="3:6">
      <c r="C914" s="48">
        <v>913</v>
      </c>
      <c r="D914" s="45">
        <f t="shared" si="43"/>
        <v>19.12000000000036</v>
      </c>
      <c r="E914" s="45">
        <f t="shared" si="42"/>
        <v>19.12</v>
      </c>
      <c r="F914" s="45">
        <f t="shared" si="44"/>
        <v>91.199999999999093</v>
      </c>
    </row>
    <row r="915" spans="3:6">
      <c r="C915" s="48">
        <v>914</v>
      </c>
      <c r="D915" s="45">
        <f t="shared" si="43"/>
        <v>19.130000000000361</v>
      </c>
      <c r="E915" s="45">
        <f t="shared" si="42"/>
        <v>19.13</v>
      </c>
      <c r="F915" s="45">
        <f t="shared" si="44"/>
        <v>91.299999999999088</v>
      </c>
    </row>
    <row r="916" spans="3:6">
      <c r="C916" s="48">
        <v>915</v>
      </c>
      <c r="D916" s="45">
        <f t="shared" si="43"/>
        <v>19.140000000000363</v>
      </c>
      <c r="E916" s="45">
        <f t="shared" si="42"/>
        <v>19.14</v>
      </c>
      <c r="F916" s="45">
        <f t="shared" si="44"/>
        <v>91.399999999999082</v>
      </c>
    </row>
    <row r="917" spans="3:6">
      <c r="C917" s="48">
        <v>916</v>
      </c>
      <c r="D917" s="45">
        <f t="shared" si="43"/>
        <v>19.150000000000365</v>
      </c>
      <c r="E917" s="45">
        <f t="shared" si="42"/>
        <v>19.149999999999999</v>
      </c>
      <c r="F917" s="45">
        <f t="shared" si="44"/>
        <v>91.499999999999076</v>
      </c>
    </row>
    <row r="918" spans="3:6">
      <c r="C918" s="48">
        <v>917</v>
      </c>
      <c r="D918" s="45">
        <f t="shared" si="43"/>
        <v>19.160000000000366</v>
      </c>
      <c r="E918" s="45">
        <f t="shared" si="42"/>
        <v>19.16</v>
      </c>
      <c r="F918" s="45">
        <f t="shared" si="44"/>
        <v>91.599999999999071</v>
      </c>
    </row>
    <row r="919" spans="3:6">
      <c r="C919" s="48">
        <v>918</v>
      </c>
      <c r="D919" s="45">
        <f t="shared" si="43"/>
        <v>19.170000000000368</v>
      </c>
      <c r="E919" s="45">
        <f t="shared" si="42"/>
        <v>19.170000000000002</v>
      </c>
      <c r="F919" s="45">
        <f t="shared" si="44"/>
        <v>91.699999999999065</v>
      </c>
    </row>
    <row r="920" spans="3:6">
      <c r="C920" s="48">
        <v>919</v>
      </c>
      <c r="D920" s="45">
        <f t="shared" si="43"/>
        <v>19.180000000000369</v>
      </c>
      <c r="E920" s="45">
        <f t="shared" si="42"/>
        <v>19.18</v>
      </c>
      <c r="F920" s="45">
        <f t="shared" si="44"/>
        <v>91.799999999999059</v>
      </c>
    </row>
    <row r="921" spans="3:6">
      <c r="C921" s="48">
        <v>920</v>
      </c>
      <c r="D921" s="45">
        <f t="shared" si="43"/>
        <v>19.190000000000371</v>
      </c>
      <c r="E921" s="45">
        <f t="shared" si="42"/>
        <v>19.190000000000001</v>
      </c>
      <c r="F921" s="45">
        <f t="shared" si="44"/>
        <v>91.899999999999054</v>
      </c>
    </row>
    <row r="922" spans="3:6">
      <c r="C922" s="48">
        <v>921</v>
      </c>
      <c r="D922" s="45">
        <f t="shared" si="43"/>
        <v>19.200000000000372</v>
      </c>
      <c r="E922" s="45">
        <f t="shared" si="42"/>
        <v>19.2</v>
      </c>
      <c r="F922" s="45">
        <f t="shared" si="44"/>
        <v>91.999999999999048</v>
      </c>
    </row>
    <row r="923" spans="3:6">
      <c r="C923" s="48">
        <v>922</v>
      </c>
      <c r="D923" s="45">
        <f t="shared" si="43"/>
        <v>19.210000000000374</v>
      </c>
      <c r="E923" s="45">
        <f t="shared" si="42"/>
        <v>19.21</v>
      </c>
      <c r="F923" s="45">
        <f t="shared" si="44"/>
        <v>92.099999999999042</v>
      </c>
    </row>
    <row r="924" spans="3:6">
      <c r="C924" s="48">
        <v>923</v>
      </c>
      <c r="D924" s="45">
        <f t="shared" si="43"/>
        <v>19.220000000000375</v>
      </c>
      <c r="E924" s="45">
        <f t="shared" si="42"/>
        <v>19.22</v>
      </c>
      <c r="F924" s="45">
        <f t="shared" si="44"/>
        <v>92.199999999999037</v>
      </c>
    </row>
    <row r="925" spans="3:6">
      <c r="C925" s="48">
        <v>924</v>
      </c>
      <c r="D925" s="45">
        <f t="shared" si="43"/>
        <v>19.230000000000377</v>
      </c>
      <c r="E925" s="45">
        <f t="shared" si="42"/>
        <v>19.23</v>
      </c>
      <c r="F925" s="45">
        <f t="shared" si="44"/>
        <v>92.299999999999031</v>
      </c>
    </row>
    <row r="926" spans="3:6">
      <c r="C926" s="48">
        <v>925</v>
      </c>
      <c r="D926" s="45">
        <f t="shared" si="43"/>
        <v>19.240000000000379</v>
      </c>
      <c r="E926" s="45">
        <f t="shared" si="42"/>
        <v>19.239999999999998</v>
      </c>
      <c r="F926" s="45">
        <f t="shared" si="44"/>
        <v>92.399999999999025</v>
      </c>
    </row>
    <row r="927" spans="3:6">
      <c r="C927" s="48">
        <v>926</v>
      </c>
      <c r="D927" s="45">
        <f t="shared" si="43"/>
        <v>19.25000000000038</v>
      </c>
      <c r="E927" s="45">
        <f t="shared" si="42"/>
        <v>19.25</v>
      </c>
      <c r="F927" s="45">
        <f t="shared" si="44"/>
        <v>92.499999999999019</v>
      </c>
    </row>
    <row r="928" spans="3:6">
      <c r="C928" s="48">
        <v>927</v>
      </c>
      <c r="D928" s="45">
        <f t="shared" si="43"/>
        <v>19.260000000000382</v>
      </c>
      <c r="E928" s="45">
        <f t="shared" si="42"/>
        <v>19.260000000000002</v>
      </c>
      <c r="F928" s="45">
        <f t="shared" si="44"/>
        <v>92.599999999999014</v>
      </c>
    </row>
    <row r="929" spans="3:6">
      <c r="C929" s="48">
        <v>928</v>
      </c>
      <c r="D929" s="45">
        <f t="shared" si="43"/>
        <v>19.270000000000383</v>
      </c>
      <c r="E929" s="45">
        <f t="shared" si="42"/>
        <v>19.27</v>
      </c>
      <c r="F929" s="45">
        <f t="shared" si="44"/>
        <v>92.699999999999008</v>
      </c>
    </row>
    <row r="930" spans="3:6">
      <c r="C930" s="48">
        <v>929</v>
      </c>
      <c r="D930" s="45">
        <f t="shared" si="43"/>
        <v>19.280000000000385</v>
      </c>
      <c r="E930" s="45">
        <f t="shared" si="42"/>
        <v>19.28</v>
      </c>
      <c r="F930" s="45">
        <f t="shared" si="44"/>
        <v>92.799999999999002</v>
      </c>
    </row>
    <row r="931" spans="3:6">
      <c r="C931" s="48">
        <v>930</v>
      </c>
      <c r="D931" s="45">
        <f t="shared" si="43"/>
        <v>19.290000000000386</v>
      </c>
      <c r="E931" s="45">
        <f t="shared" si="42"/>
        <v>19.29</v>
      </c>
      <c r="F931" s="45">
        <f t="shared" si="44"/>
        <v>92.899999999998997</v>
      </c>
    </row>
    <row r="932" spans="3:6">
      <c r="C932" s="48">
        <v>931</v>
      </c>
      <c r="D932" s="45">
        <f t="shared" si="43"/>
        <v>19.300000000000388</v>
      </c>
      <c r="E932" s="45">
        <f t="shared" si="42"/>
        <v>19.3</v>
      </c>
      <c r="F932" s="45">
        <f t="shared" si="44"/>
        <v>92.999999999998991</v>
      </c>
    </row>
    <row r="933" spans="3:6">
      <c r="C933" s="48">
        <v>932</v>
      </c>
      <c r="D933" s="45">
        <f t="shared" si="43"/>
        <v>19.31000000000039</v>
      </c>
      <c r="E933" s="45">
        <f t="shared" si="42"/>
        <v>19.309999999999999</v>
      </c>
      <c r="F933" s="45">
        <f t="shared" si="44"/>
        <v>93.099999999998985</v>
      </c>
    </row>
    <row r="934" spans="3:6">
      <c r="C934" s="48">
        <v>933</v>
      </c>
      <c r="D934" s="45">
        <f t="shared" si="43"/>
        <v>19.320000000000391</v>
      </c>
      <c r="E934" s="45">
        <f t="shared" si="42"/>
        <v>19.32</v>
      </c>
      <c r="F934" s="45">
        <f t="shared" si="44"/>
        <v>93.19999999999898</v>
      </c>
    </row>
    <row r="935" spans="3:6">
      <c r="C935" s="48">
        <v>934</v>
      </c>
      <c r="D935" s="45">
        <f t="shared" si="43"/>
        <v>19.330000000000393</v>
      </c>
      <c r="E935" s="45">
        <f t="shared" si="42"/>
        <v>19.329999999999998</v>
      </c>
      <c r="F935" s="45">
        <f t="shared" si="44"/>
        <v>93.299999999998974</v>
      </c>
    </row>
    <row r="936" spans="3:6">
      <c r="C936" s="48">
        <v>935</v>
      </c>
      <c r="D936" s="45">
        <f t="shared" si="43"/>
        <v>19.340000000000394</v>
      </c>
      <c r="E936" s="45">
        <f t="shared" si="42"/>
        <v>19.34</v>
      </c>
      <c r="F936" s="45">
        <f t="shared" si="44"/>
        <v>93.399999999998968</v>
      </c>
    </row>
    <row r="937" spans="3:6">
      <c r="C937" s="48">
        <v>936</v>
      </c>
      <c r="D937" s="45">
        <f t="shared" si="43"/>
        <v>19.350000000000396</v>
      </c>
      <c r="E937" s="45">
        <f t="shared" si="42"/>
        <v>19.350000000000001</v>
      </c>
      <c r="F937" s="45">
        <f t="shared" si="44"/>
        <v>93.499999999998963</v>
      </c>
    </row>
    <row r="938" spans="3:6">
      <c r="C938" s="48">
        <v>937</v>
      </c>
      <c r="D938" s="45">
        <f t="shared" si="43"/>
        <v>19.360000000000397</v>
      </c>
      <c r="E938" s="45">
        <f t="shared" si="42"/>
        <v>19.36</v>
      </c>
      <c r="F938" s="45">
        <f t="shared" si="44"/>
        <v>93.599999999998957</v>
      </c>
    </row>
    <row r="939" spans="3:6">
      <c r="C939" s="48">
        <v>938</v>
      </c>
      <c r="D939" s="45">
        <f t="shared" si="43"/>
        <v>19.370000000000399</v>
      </c>
      <c r="E939" s="45">
        <f t="shared" si="42"/>
        <v>19.37</v>
      </c>
      <c r="F939" s="45">
        <f t="shared" si="44"/>
        <v>93.699999999998951</v>
      </c>
    </row>
    <row r="940" spans="3:6">
      <c r="C940" s="48">
        <v>939</v>
      </c>
      <c r="D940" s="45">
        <f t="shared" si="43"/>
        <v>19.3800000000004</v>
      </c>
      <c r="E940" s="45">
        <f t="shared" si="42"/>
        <v>19.38</v>
      </c>
      <c r="F940" s="45">
        <f t="shared" si="44"/>
        <v>93.799999999998946</v>
      </c>
    </row>
    <row r="941" spans="3:6">
      <c r="C941" s="48">
        <v>940</v>
      </c>
      <c r="D941" s="45">
        <f t="shared" si="43"/>
        <v>19.390000000000402</v>
      </c>
      <c r="E941" s="45">
        <f t="shared" si="42"/>
        <v>19.39</v>
      </c>
      <c r="F941" s="45">
        <f t="shared" si="44"/>
        <v>93.89999999999894</v>
      </c>
    </row>
    <row r="942" spans="3:6">
      <c r="C942" s="48">
        <v>941</v>
      </c>
      <c r="D942" s="45">
        <f t="shared" si="43"/>
        <v>19.400000000000404</v>
      </c>
      <c r="E942" s="45">
        <f t="shared" si="42"/>
        <v>19.399999999999999</v>
      </c>
      <c r="F942" s="45">
        <f t="shared" si="44"/>
        <v>93.999999999998934</v>
      </c>
    </row>
    <row r="943" spans="3:6">
      <c r="C943" s="48">
        <v>942</v>
      </c>
      <c r="D943" s="45">
        <f t="shared" si="43"/>
        <v>19.410000000000405</v>
      </c>
      <c r="E943" s="45">
        <f t="shared" si="42"/>
        <v>19.41</v>
      </c>
      <c r="F943" s="45">
        <f t="shared" si="44"/>
        <v>94.099999999998929</v>
      </c>
    </row>
    <row r="944" spans="3:6">
      <c r="C944" s="48">
        <v>943</v>
      </c>
      <c r="D944" s="45">
        <f t="shared" si="43"/>
        <v>19.420000000000407</v>
      </c>
      <c r="E944" s="45">
        <f t="shared" si="42"/>
        <v>19.420000000000002</v>
      </c>
      <c r="F944" s="45">
        <f t="shared" si="44"/>
        <v>94.199999999998923</v>
      </c>
    </row>
    <row r="945" spans="3:6">
      <c r="C945" s="48">
        <v>944</v>
      </c>
      <c r="D945" s="45">
        <f t="shared" si="43"/>
        <v>19.430000000000408</v>
      </c>
      <c r="E945" s="45">
        <f t="shared" si="42"/>
        <v>19.43</v>
      </c>
      <c r="F945" s="45">
        <f t="shared" si="44"/>
        <v>94.299999999998917</v>
      </c>
    </row>
    <row r="946" spans="3:6">
      <c r="C946" s="48">
        <v>945</v>
      </c>
      <c r="D946" s="45">
        <f t="shared" si="43"/>
        <v>19.44000000000041</v>
      </c>
      <c r="E946" s="45">
        <f t="shared" si="42"/>
        <v>19.440000000000001</v>
      </c>
      <c r="F946" s="45">
        <f t="shared" si="44"/>
        <v>94.399999999998911</v>
      </c>
    </row>
    <row r="947" spans="3:6">
      <c r="C947" s="48">
        <v>946</v>
      </c>
      <c r="D947" s="45">
        <f t="shared" si="43"/>
        <v>19.450000000000411</v>
      </c>
      <c r="E947" s="45">
        <f t="shared" si="42"/>
        <v>19.45</v>
      </c>
      <c r="F947" s="45">
        <f t="shared" si="44"/>
        <v>94.499999999998906</v>
      </c>
    </row>
    <row r="948" spans="3:6">
      <c r="C948" s="48">
        <v>947</v>
      </c>
      <c r="D948" s="45">
        <f t="shared" si="43"/>
        <v>19.460000000000413</v>
      </c>
      <c r="E948" s="45">
        <f t="shared" si="42"/>
        <v>19.46</v>
      </c>
      <c r="F948" s="45">
        <f t="shared" si="44"/>
        <v>94.5999999999989</v>
      </c>
    </row>
    <row r="949" spans="3:6">
      <c r="C949" s="48">
        <v>948</v>
      </c>
      <c r="D949" s="45">
        <f t="shared" si="43"/>
        <v>19.470000000000415</v>
      </c>
      <c r="E949" s="45">
        <f t="shared" si="42"/>
        <v>19.47</v>
      </c>
      <c r="F949" s="45">
        <f t="shared" si="44"/>
        <v>94.699999999998894</v>
      </c>
    </row>
    <row r="950" spans="3:6">
      <c r="C950" s="48">
        <v>949</v>
      </c>
      <c r="D950" s="45">
        <f t="shared" si="43"/>
        <v>19.480000000000416</v>
      </c>
      <c r="E950" s="45">
        <f t="shared" si="42"/>
        <v>19.48</v>
      </c>
      <c r="F950" s="45">
        <f t="shared" si="44"/>
        <v>94.799999999998889</v>
      </c>
    </row>
    <row r="951" spans="3:6">
      <c r="C951" s="48">
        <v>950</v>
      </c>
      <c r="D951" s="45">
        <f t="shared" si="43"/>
        <v>19.490000000000418</v>
      </c>
      <c r="E951" s="45">
        <f t="shared" si="42"/>
        <v>19.489999999999998</v>
      </c>
      <c r="F951" s="45">
        <f t="shared" si="44"/>
        <v>94.899999999998883</v>
      </c>
    </row>
    <row r="952" spans="3:6">
      <c r="C952" s="48">
        <v>951</v>
      </c>
      <c r="D952" s="45">
        <f t="shared" si="43"/>
        <v>19.500000000000419</v>
      </c>
      <c r="E952" s="45">
        <f t="shared" si="42"/>
        <v>19.5</v>
      </c>
      <c r="F952" s="45">
        <f t="shared" si="44"/>
        <v>94.999999999998877</v>
      </c>
    </row>
    <row r="953" spans="3:6">
      <c r="C953" s="48">
        <v>952</v>
      </c>
      <c r="D953" s="45">
        <f t="shared" si="43"/>
        <v>19.510000000000421</v>
      </c>
      <c r="E953" s="45">
        <f t="shared" si="42"/>
        <v>19.510000000000002</v>
      </c>
      <c r="F953" s="45">
        <f t="shared" si="44"/>
        <v>95.099999999998872</v>
      </c>
    </row>
    <row r="954" spans="3:6">
      <c r="C954" s="48">
        <v>953</v>
      </c>
      <c r="D954" s="45">
        <f t="shared" si="43"/>
        <v>19.520000000000422</v>
      </c>
      <c r="E954" s="45">
        <f t="shared" si="42"/>
        <v>19.52</v>
      </c>
      <c r="F954" s="45">
        <f t="shared" si="44"/>
        <v>95.199999999998866</v>
      </c>
    </row>
    <row r="955" spans="3:6">
      <c r="C955" s="48">
        <v>954</v>
      </c>
      <c r="D955" s="45">
        <f t="shared" si="43"/>
        <v>19.530000000000424</v>
      </c>
      <c r="E955" s="45">
        <f t="shared" si="42"/>
        <v>19.53</v>
      </c>
      <c r="F955" s="45">
        <f t="shared" si="44"/>
        <v>95.29999999999886</v>
      </c>
    </row>
    <row r="956" spans="3:6">
      <c r="C956" s="48">
        <v>955</v>
      </c>
      <c r="D956" s="45">
        <f t="shared" si="43"/>
        <v>19.540000000000425</v>
      </c>
      <c r="E956" s="45">
        <f t="shared" si="42"/>
        <v>19.54</v>
      </c>
      <c r="F956" s="45">
        <f t="shared" si="44"/>
        <v>95.399999999998855</v>
      </c>
    </row>
    <row r="957" spans="3:6">
      <c r="C957" s="48">
        <v>956</v>
      </c>
      <c r="D957" s="45">
        <f t="shared" si="43"/>
        <v>19.550000000000427</v>
      </c>
      <c r="E957" s="45">
        <f t="shared" si="42"/>
        <v>19.55</v>
      </c>
      <c r="F957" s="45">
        <f t="shared" si="44"/>
        <v>95.499999999998849</v>
      </c>
    </row>
    <row r="958" spans="3:6">
      <c r="C958" s="48">
        <v>957</v>
      </c>
      <c r="D958" s="45">
        <f t="shared" si="43"/>
        <v>19.560000000000429</v>
      </c>
      <c r="E958" s="45">
        <f t="shared" si="42"/>
        <v>19.559999999999999</v>
      </c>
      <c r="F958" s="45">
        <f t="shared" si="44"/>
        <v>95.599999999998843</v>
      </c>
    </row>
    <row r="959" spans="3:6">
      <c r="C959" s="48">
        <v>958</v>
      </c>
      <c r="D959" s="45">
        <f t="shared" si="43"/>
        <v>19.57000000000043</v>
      </c>
      <c r="E959" s="45">
        <f t="shared" si="42"/>
        <v>19.57</v>
      </c>
      <c r="F959" s="45">
        <f t="shared" si="44"/>
        <v>95.699999999998838</v>
      </c>
    </row>
    <row r="960" spans="3:6">
      <c r="C960" s="48">
        <v>959</v>
      </c>
      <c r="D960" s="45">
        <f t="shared" si="43"/>
        <v>19.580000000000432</v>
      </c>
      <c r="E960" s="45">
        <f t="shared" si="42"/>
        <v>19.579999999999998</v>
      </c>
      <c r="F960" s="45">
        <f t="shared" si="44"/>
        <v>95.799999999998832</v>
      </c>
    </row>
    <row r="961" spans="3:6">
      <c r="C961" s="48">
        <v>960</v>
      </c>
      <c r="D961" s="45">
        <f t="shared" si="43"/>
        <v>19.590000000000433</v>
      </c>
      <c r="E961" s="45">
        <f t="shared" si="42"/>
        <v>19.59</v>
      </c>
      <c r="F961" s="45">
        <f t="shared" si="44"/>
        <v>95.899999999998826</v>
      </c>
    </row>
    <row r="962" spans="3:6">
      <c r="C962" s="48">
        <v>961</v>
      </c>
      <c r="D962" s="45">
        <f t="shared" si="43"/>
        <v>19.600000000000435</v>
      </c>
      <c r="E962" s="45">
        <f t="shared" si="42"/>
        <v>19.600000000000001</v>
      </c>
      <c r="F962" s="45">
        <f t="shared" si="44"/>
        <v>95.99999999999882</v>
      </c>
    </row>
    <row r="963" spans="3:6">
      <c r="C963" s="48">
        <v>962</v>
      </c>
      <c r="D963" s="45">
        <f t="shared" si="43"/>
        <v>19.610000000000436</v>
      </c>
      <c r="E963" s="45">
        <f t="shared" ref="E963:E1026" si="45">ROUND(D963,2)</f>
        <v>19.61</v>
      </c>
      <c r="F963" s="45">
        <f t="shared" si="44"/>
        <v>96.099999999998815</v>
      </c>
    </row>
    <row r="964" spans="3:6">
      <c r="C964" s="48">
        <v>963</v>
      </c>
      <c r="D964" s="45">
        <f t="shared" ref="D964:D1027" si="46">D963+$D$1</f>
        <v>19.620000000000438</v>
      </c>
      <c r="E964" s="45">
        <f t="shared" si="45"/>
        <v>19.62</v>
      </c>
      <c r="F964" s="45">
        <f t="shared" ref="F964:F1027" si="47">F963+$F$1</f>
        <v>96.199999999998809</v>
      </c>
    </row>
    <row r="965" spans="3:6">
      <c r="C965" s="48">
        <v>964</v>
      </c>
      <c r="D965" s="45">
        <f t="shared" si="46"/>
        <v>19.63000000000044</v>
      </c>
      <c r="E965" s="45">
        <f t="shared" si="45"/>
        <v>19.63</v>
      </c>
      <c r="F965" s="45">
        <f t="shared" si="47"/>
        <v>96.299999999998803</v>
      </c>
    </row>
    <row r="966" spans="3:6">
      <c r="C966" s="48">
        <v>965</v>
      </c>
      <c r="D966" s="45">
        <f t="shared" si="46"/>
        <v>19.640000000000441</v>
      </c>
      <c r="E966" s="45">
        <f t="shared" si="45"/>
        <v>19.64</v>
      </c>
      <c r="F966" s="45">
        <f t="shared" si="47"/>
        <v>96.399999999998798</v>
      </c>
    </row>
    <row r="967" spans="3:6">
      <c r="C967" s="48">
        <v>966</v>
      </c>
      <c r="D967" s="45">
        <f t="shared" si="46"/>
        <v>19.650000000000443</v>
      </c>
      <c r="E967" s="45">
        <f t="shared" si="45"/>
        <v>19.649999999999999</v>
      </c>
      <c r="F967" s="45">
        <f t="shared" si="47"/>
        <v>96.499999999998792</v>
      </c>
    </row>
    <row r="968" spans="3:6">
      <c r="C968" s="48">
        <v>967</v>
      </c>
      <c r="D968" s="45">
        <f t="shared" si="46"/>
        <v>19.660000000000444</v>
      </c>
      <c r="E968" s="45">
        <f t="shared" si="45"/>
        <v>19.66</v>
      </c>
      <c r="F968" s="45">
        <f t="shared" si="47"/>
        <v>96.599999999998786</v>
      </c>
    </row>
    <row r="969" spans="3:6">
      <c r="C969" s="48">
        <v>968</v>
      </c>
      <c r="D969" s="45">
        <f t="shared" si="46"/>
        <v>19.670000000000446</v>
      </c>
      <c r="E969" s="45">
        <f t="shared" si="45"/>
        <v>19.670000000000002</v>
      </c>
      <c r="F969" s="45">
        <f t="shared" si="47"/>
        <v>96.699999999998781</v>
      </c>
    </row>
    <row r="970" spans="3:6">
      <c r="C970" s="48">
        <v>969</v>
      </c>
      <c r="D970" s="45">
        <f t="shared" si="46"/>
        <v>19.680000000000447</v>
      </c>
      <c r="E970" s="45">
        <f t="shared" si="45"/>
        <v>19.68</v>
      </c>
      <c r="F970" s="45">
        <f t="shared" si="47"/>
        <v>96.799999999998775</v>
      </c>
    </row>
    <row r="971" spans="3:6">
      <c r="C971" s="48">
        <v>970</v>
      </c>
      <c r="D971" s="45">
        <f t="shared" si="46"/>
        <v>19.690000000000449</v>
      </c>
      <c r="E971" s="45">
        <f t="shared" si="45"/>
        <v>19.690000000000001</v>
      </c>
      <c r="F971" s="45">
        <f t="shared" si="47"/>
        <v>96.899999999998769</v>
      </c>
    </row>
    <row r="972" spans="3:6">
      <c r="C972" s="48">
        <v>971</v>
      </c>
      <c r="D972" s="45">
        <f t="shared" si="46"/>
        <v>19.70000000000045</v>
      </c>
      <c r="E972" s="45">
        <f t="shared" si="45"/>
        <v>19.7</v>
      </c>
      <c r="F972" s="45">
        <f t="shared" si="47"/>
        <v>96.999999999998764</v>
      </c>
    </row>
    <row r="973" spans="3:6">
      <c r="C973" s="48">
        <v>972</v>
      </c>
      <c r="D973" s="45">
        <f t="shared" si="46"/>
        <v>19.710000000000452</v>
      </c>
      <c r="E973" s="45">
        <f t="shared" si="45"/>
        <v>19.71</v>
      </c>
      <c r="F973" s="45">
        <f t="shared" si="47"/>
        <v>97.099999999998758</v>
      </c>
    </row>
    <row r="974" spans="3:6">
      <c r="C974" s="48">
        <v>973</v>
      </c>
      <c r="D974" s="45">
        <f t="shared" si="46"/>
        <v>19.720000000000454</v>
      </c>
      <c r="E974" s="45">
        <f t="shared" si="45"/>
        <v>19.72</v>
      </c>
      <c r="F974" s="45">
        <f t="shared" si="47"/>
        <v>97.199999999998752</v>
      </c>
    </row>
    <row r="975" spans="3:6">
      <c r="C975" s="48">
        <v>974</v>
      </c>
      <c r="D975" s="45">
        <f t="shared" si="46"/>
        <v>19.730000000000455</v>
      </c>
      <c r="E975" s="45">
        <f t="shared" si="45"/>
        <v>19.73</v>
      </c>
      <c r="F975" s="45">
        <f t="shared" si="47"/>
        <v>97.299999999998747</v>
      </c>
    </row>
    <row r="976" spans="3:6">
      <c r="C976" s="48">
        <v>975</v>
      </c>
      <c r="D976" s="45">
        <f t="shared" si="46"/>
        <v>19.740000000000457</v>
      </c>
      <c r="E976" s="45">
        <f t="shared" si="45"/>
        <v>19.739999999999998</v>
      </c>
      <c r="F976" s="45">
        <f t="shared" si="47"/>
        <v>97.399999999998741</v>
      </c>
    </row>
    <row r="977" spans="3:6">
      <c r="C977" s="48">
        <v>976</v>
      </c>
      <c r="D977" s="45">
        <f t="shared" si="46"/>
        <v>19.750000000000458</v>
      </c>
      <c r="E977" s="45">
        <f t="shared" si="45"/>
        <v>19.75</v>
      </c>
      <c r="F977" s="45">
        <f t="shared" si="47"/>
        <v>97.499999999998735</v>
      </c>
    </row>
    <row r="978" spans="3:6">
      <c r="C978" s="48">
        <v>977</v>
      </c>
      <c r="D978" s="45">
        <f t="shared" si="46"/>
        <v>19.76000000000046</v>
      </c>
      <c r="E978" s="45">
        <f t="shared" si="45"/>
        <v>19.760000000000002</v>
      </c>
      <c r="F978" s="45">
        <f t="shared" si="47"/>
        <v>97.59999999999873</v>
      </c>
    </row>
    <row r="979" spans="3:6">
      <c r="C979" s="48">
        <v>978</v>
      </c>
      <c r="D979" s="45">
        <f t="shared" si="46"/>
        <v>19.770000000000461</v>
      </c>
      <c r="E979" s="45">
        <f t="shared" si="45"/>
        <v>19.77</v>
      </c>
      <c r="F979" s="45">
        <f t="shared" si="47"/>
        <v>97.699999999998724</v>
      </c>
    </row>
    <row r="980" spans="3:6">
      <c r="C980" s="48">
        <v>979</v>
      </c>
      <c r="D980" s="45">
        <f t="shared" si="46"/>
        <v>19.780000000000463</v>
      </c>
      <c r="E980" s="45">
        <f t="shared" si="45"/>
        <v>19.78</v>
      </c>
      <c r="F980" s="45">
        <f t="shared" si="47"/>
        <v>97.799999999998718</v>
      </c>
    </row>
    <row r="981" spans="3:6">
      <c r="C981" s="48">
        <v>980</v>
      </c>
      <c r="D981" s="45">
        <f t="shared" si="46"/>
        <v>19.790000000000465</v>
      </c>
      <c r="E981" s="45">
        <f t="shared" si="45"/>
        <v>19.79</v>
      </c>
      <c r="F981" s="45">
        <f t="shared" si="47"/>
        <v>97.899999999998712</v>
      </c>
    </row>
    <row r="982" spans="3:6">
      <c r="C982" s="48">
        <v>981</v>
      </c>
      <c r="D982" s="45">
        <f t="shared" si="46"/>
        <v>19.800000000000466</v>
      </c>
      <c r="E982" s="45">
        <f t="shared" si="45"/>
        <v>19.8</v>
      </c>
      <c r="F982" s="45">
        <f t="shared" si="47"/>
        <v>97.999999999998707</v>
      </c>
    </row>
    <row r="983" spans="3:6">
      <c r="C983" s="48">
        <v>982</v>
      </c>
      <c r="D983" s="45">
        <f t="shared" si="46"/>
        <v>19.810000000000468</v>
      </c>
      <c r="E983" s="45">
        <f t="shared" si="45"/>
        <v>19.809999999999999</v>
      </c>
      <c r="F983" s="45">
        <f t="shared" si="47"/>
        <v>98.099999999998701</v>
      </c>
    </row>
    <row r="984" spans="3:6">
      <c r="C984" s="48">
        <v>983</v>
      </c>
      <c r="D984" s="45">
        <f t="shared" si="46"/>
        <v>19.820000000000469</v>
      </c>
      <c r="E984" s="45">
        <f t="shared" si="45"/>
        <v>19.82</v>
      </c>
      <c r="F984" s="45">
        <f t="shared" si="47"/>
        <v>98.199999999998695</v>
      </c>
    </row>
    <row r="985" spans="3:6">
      <c r="C985" s="48">
        <v>984</v>
      </c>
      <c r="D985" s="45">
        <f t="shared" si="46"/>
        <v>19.830000000000471</v>
      </c>
      <c r="E985" s="45">
        <f t="shared" si="45"/>
        <v>19.829999999999998</v>
      </c>
      <c r="F985" s="45">
        <f t="shared" si="47"/>
        <v>98.29999999999869</v>
      </c>
    </row>
    <row r="986" spans="3:6">
      <c r="C986" s="48">
        <v>985</v>
      </c>
      <c r="D986" s="45">
        <f t="shared" si="46"/>
        <v>19.840000000000472</v>
      </c>
      <c r="E986" s="45">
        <f t="shared" si="45"/>
        <v>19.84</v>
      </c>
      <c r="F986" s="45">
        <f t="shared" si="47"/>
        <v>98.399999999998684</v>
      </c>
    </row>
    <row r="987" spans="3:6">
      <c r="C987" s="48">
        <v>986</v>
      </c>
      <c r="D987" s="45">
        <f t="shared" si="46"/>
        <v>19.850000000000474</v>
      </c>
      <c r="E987" s="45">
        <f t="shared" si="45"/>
        <v>19.850000000000001</v>
      </c>
      <c r="F987" s="45">
        <f t="shared" si="47"/>
        <v>98.499999999998678</v>
      </c>
    </row>
    <row r="988" spans="3:6">
      <c r="C988" s="48">
        <v>987</v>
      </c>
      <c r="D988" s="45">
        <f t="shared" si="46"/>
        <v>19.860000000000475</v>
      </c>
      <c r="E988" s="45">
        <f t="shared" si="45"/>
        <v>19.86</v>
      </c>
      <c r="F988" s="45">
        <f t="shared" si="47"/>
        <v>98.599999999998673</v>
      </c>
    </row>
    <row r="989" spans="3:6">
      <c r="C989" s="48">
        <v>988</v>
      </c>
      <c r="D989" s="45">
        <f t="shared" si="46"/>
        <v>19.870000000000477</v>
      </c>
      <c r="E989" s="45">
        <f t="shared" si="45"/>
        <v>19.87</v>
      </c>
      <c r="F989" s="45">
        <f t="shared" si="47"/>
        <v>98.699999999998667</v>
      </c>
    </row>
    <row r="990" spans="3:6">
      <c r="C990" s="48">
        <v>989</v>
      </c>
      <c r="D990" s="45">
        <f t="shared" si="46"/>
        <v>19.880000000000479</v>
      </c>
      <c r="E990" s="45">
        <f t="shared" si="45"/>
        <v>19.88</v>
      </c>
      <c r="F990" s="45">
        <f t="shared" si="47"/>
        <v>98.799999999998661</v>
      </c>
    </row>
    <row r="991" spans="3:6">
      <c r="C991" s="48">
        <v>990</v>
      </c>
      <c r="D991" s="45">
        <f t="shared" si="46"/>
        <v>19.89000000000048</v>
      </c>
      <c r="E991" s="45">
        <f t="shared" si="45"/>
        <v>19.89</v>
      </c>
      <c r="F991" s="45">
        <f t="shared" si="47"/>
        <v>98.899999999998656</v>
      </c>
    </row>
    <row r="992" spans="3:6">
      <c r="C992" s="48">
        <v>991</v>
      </c>
      <c r="D992" s="45">
        <f t="shared" si="46"/>
        <v>19.900000000000482</v>
      </c>
      <c r="E992" s="45">
        <f t="shared" si="45"/>
        <v>19.899999999999999</v>
      </c>
      <c r="F992" s="45">
        <f t="shared" si="47"/>
        <v>98.99999999999865</v>
      </c>
    </row>
    <row r="993" spans="3:6">
      <c r="C993" s="48">
        <v>992</v>
      </c>
      <c r="D993" s="45">
        <f t="shared" si="46"/>
        <v>19.910000000000483</v>
      </c>
      <c r="E993" s="45">
        <f t="shared" si="45"/>
        <v>19.91</v>
      </c>
      <c r="F993" s="45">
        <f t="shared" si="47"/>
        <v>99.099999999998644</v>
      </c>
    </row>
    <row r="994" spans="3:6">
      <c r="C994" s="48">
        <v>993</v>
      </c>
      <c r="D994" s="45">
        <f t="shared" si="46"/>
        <v>19.920000000000485</v>
      </c>
      <c r="E994" s="45">
        <f t="shared" si="45"/>
        <v>19.920000000000002</v>
      </c>
      <c r="F994" s="45">
        <f t="shared" si="47"/>
        <v>99.199999999998639</v>
      </c>
    </row>
    <row r="995" spans="3:6">
      <c r="C995" s="48">
        <v>994</v>
      </c>
      <c r="D995" s="45">
        <f t="shared" si="46"/>
        <v>19.930000000000486</v>
      </c>
      <c r="E995" s="45">
        <f t="shared" si="45"/>
        <v>19.93</v>
      </c>
      <c r="F995" s="45">
        <f t="shared" si="47"/>
        <v>99.299999999998633</v>
      </c>
    </row>
    <row r="996" spans="3:6">
      <c r="C996" s="48">
        <v>995</v>
      </c>
      <c r="D996" s="45">
        <f t="shared" si="46"/>
        <v>19.940000000000488</v>
      </c>
      <c r="E996" s="45">
        <f t="shared" si="45"/>
        <v>19.940000000000001</v>
      </c>
      <c r="F996" s="45">
        <f t="shared" si="47"/>
        <v>99.399999999998627</v>
      </c>
    </row>
    <row r="997" spans="3:6">
      <c r="C997" s="48">
        <v>996</v>
      </c>
      <c r="D997" s="45">
        <f t="shared" si="46"/>
        <v>19.95000000000049</v>
      </c>
      <c r="E997" s="45">
        <f t="shared" si="45"/>
        <v>19.95</v>
      </c>
      <c r="F997" s="45">
        <f t="shared" si="47"/>
        <v>99.499999999998622</v>
      </c>
    </row>
    <row r="998" spans="3:6">
      <c r="C998" s="48">
        <v>997</v>
      </c>
      <c r="D998" s="45">
        <f t="shared" si="46"/>
        <v>19.960000000000491</v>
      </c>
      <c r="E998" s="45">
        <f t="shared" si="45"/>
        <v>19.96</v>
      </c>
      <c r="F998" s="45">
        <f t="shared" si="47"/>
        <v>99.599999999998616</v>
      </c>
    </row>
    <row r="999" spans="3:6">
      <c r="C999" s="48">
        <v>998</v>
      </c>
      <c r="D999" s="45">
        <f t="shared" si="46"/>
        <v>19.970000000000493</v>
      </c>
      <c r="E999" s="45">
        <f t="shared" si="45"/>
        <v>19.97</v>
      </c>
      <c r="F999" s="45">
        <f t="shared" si="47"/>
        <v>99.69999999999861</v>
      </c>
    </row>
    <row r="1000" spans="3:6">
      <c r="C1000" s="48">
        <v>999</v>
      </c>
      <c r="D1000" s="45">
        <f t="shared" si="46"/>
        <v>19.980000000000494</v>
      </c>
      <c r="E1000" s="45">
        <f t="shared" si="45"/>
        <v>19.98</v>
      </c>
      <c r="F1000" s="45">
        <f t="shared" si="47"/>
        <v>99.799999999998604</v>
      </c>
    </row>
    <row r="1001" spans="3:6">
      <c r="C1001" s="48">
        <v>1000</v>
      </c>
      <c r="D1001" s="45">
        <f t="shared" si="46"/>
        <v>19.990000000000496</v>
      </c>
      <c r="E1001" s="45">
        <f t="shared" si="45"/>
        <v>19.989999999999998</v>
      </c>
      <c r="F1001" s="45">
        <f t="shared" si="47"/>
        <v>99.899999999998599</v>
      </c>
    </row>
    <row r="1002" spans="3:6">
      <c r="C1002" s="48">
        <v>1001</v>
      </c>
      <c r="D1002" s="45">
        <f t="shared" si="46"/>
        <v>20.000000000000497</v>
      </c>
      <c r="E1002" s="45">
        <f t="shared" si="45"/>
        <v>20</v>
      </c>
      <c r="F1002" s="45">
        <f t="shared" si="47"/>
        <v>99.999999999998593</v>
      </c>
    </row>
    <row r="1003" spans="3:6">
      <c r="C1003" s="48">
        <v>1002</v>
      </c>
      <c r="D1003" s="45">
        <f t="shared" si="46"/>
        <v>20.010000000000499</v>
      </c>
      <c r="E1003" s="45">
        <f t="shared" si="45"/>
        <v>20.010000000000002</v>
      </c>
      <c r="F1003" s="45">
        <f t="shared" si="47"/>
        <v>100.09999999999859</v>
      </c>
    </row>
    <row r="1004" spans="3:6">
      <c r="C1004" s="48">
        <v>1003</v>
      </c>
      <c r="D1004" s="45">
        <f t="shared" si="46"/>
        <v>20.020000000000501</v>
      </c>
      <c r="E1004" s="45">
        <f t="shared" si="45"/>
        <v>20.02</v>
      </c>
      <c r="F1004" s="45">
        <f t="shared" si="47"/>
        <v>100.19999999999858</v>
      </c>
    </row>
    <row r="1005" spans="3:6">
      <c r="C1005" s="48">
        <v>1004</v>
      </c>
      <c r="D1005" s="45">
        <f t="shared" si="46"/>
        <v>20.030000000000502</v>
      </c>
      <c r="E1005" s="45">
        <f t="shared" si="45"/>
        <v>20.03</v>
      </c>
      <c r="F1005" s="45">
        <f t="shared" si="47"/>
        <v>100.29999999999858</v>
      </c>
    </row>
    <row r="1006" spans="3:6">
      <c r="C1006" s="48">
        <v>1005</v>
      </c>
      <c r="D1006" s="45">
        <f t="shared" si="46"/>
        <v>20.040000000000504</v>
      </c>
      <c r="E1006" s="45">
        <f t="shared" si="45"/>
        <v>20.04</v>
      </c>
      <c r="F1006" s="45">
        <f t="shared" si="47"/>
        <v>100.39999999999857</v>
      </c>
    </row>
    <row r="1007" spans="3:6">
      <c r="C1007" s="48">
        <v>1006</v>
      </c>
      <c r="D1007" s="45">
        <f t="shared" si="46"/>
        <v>20.050000000000505</v>
      </c>
      <c r="E1007" s="45">
        <f t="shared" si="45"/>
        <v>20.05</v>
      </c>
      <c r="F1007" s="45">
        <f t="shared" si="47"/>
        <v>100.49999999999856</v>
      </c>
    </row>
    <row r="1008" spans="3:6">
      <c r="C1008" s="48">
        <v>1007</v>
      </c>
      <c r="D1008" s="45">
        <f t="shared" si="46"/>
        <v>20.060000000000507</v>
      </c>
      <c r="E1008" s="45">
        <f t="shared" si="45"/>
        <v>20.059999999999999</v>
      </c>
      <c r="F1008" s="45">
        <f t="shared" si="47"/>
        <v>100.59999999999856</v>
      </c>
    </row>
    <row r="1009" spans="3:6">
      <c r="C1009" s="48">
        <v>1008</v>
      </c>
      <c r="D1009" s="45">
        <f t="shared" si="46"/>
        <v>20.070000000000508</v>
      </c>
      <c r="E1009" s="45">
        <f t="shared" si="45"/>
        <v>20.07</v>
      </c>
      <c r="F1009" s="45">
        <f t="shared" si="47"/>
        <v>100.69999999999855</v>
      </c>
    </row>
    <row r="1010" spans="3:6">
      <c r="C1010" s="48">
        <v>1009</v>
      </c>
      <c r="D1010" s="45">
        <f t="shared" si="46"/>
        <v>20.08000000000051</v>
      </c>
      <c r="E1010" s="45">
        <f t="shared" si="45"/>
        <v>20.079999999999998</v>
      </c>
      <c r="F1010" s="45">
        <f t="shared" si="47"/>
        <v>100.79999999999855</v>
      </c>
    </row>
    <row r="1011" spans="3:6">
      <c r="C1011" s="48">
        <v>1010</v>
      </c>
      <c r="D1011" s="45">
        <f t="shared" si="46"/>
        <v>20.090000000000511</v>
      </c>
      <c r="E1011" s="45">
        <f t="shared" si="45"/>
        <v>20.09</v>
      </c>
      <c r="F1011" s="45">
        <f t="shared" si="47"/>
        <v>100.89999999999854</v>
      </c>
    </row>
    <row r="1012" spans="3:6">
      <c r="C1012" s="48">
        <v>1011</v>
      </c>
      <c r="D1012" s="45">
        <f t="shared" si="46"/>
        <v>20.100000000000513</v>
      </c>
      <c r="E1012" s="45">
        <f t="shared" si="45"/>
        <v>20.100000000000001</v>
      </c>
      <c r="F1012" s="45">
        <f t="shared" si="47"/>
        <v>100.99999999999854</v>
      </c>
    </row>
    <row r="1013" spans="3:6">
      <c r="C1013" s="48">
        <v>1012</v>
      </c>
      <c r="D1013" s="45">
        <f t="shared" si="46"/>
        <v>20.110000000000515</v>
      </c>
      <c r="E1013" s="45">
        <f t="shared" si="45"/>
        <v>20.11</v>
      </c>
      <c r="F1013" s="45">
        <f t="shared" si="47"/>
        <v>101.09999999999853</v>
      </c>
    </row>
    <row r="1014" spans="3:6">
      <c r="C1014" s="48">
        <v>1013</v>
      </c>
      <c r="D1014" s="45">
        <f t="shared" si="46"/>
        <v>20.120000000000516</v>
      </c>
      <c r="E1014" s="45">
        <f t="shared" si="45"/>
        <v>20.12</v>
      </c>
      <c r="F1014" s="45">
        <f t="shared" si="47"/>
        <v>101.19999999999852</v>
      </c>
    </row>
    <row r="1015" spans="3:6">
      <c r="C1015" s="48">
        <v>1014</v>
      </c>
      <c r="D1015" s="45">
        <f t="shared" si="46"/>
        <v>20.130000000000518</v>
      </c>
      <c r="E1015" s="45">
        <f t="shared" si="45"/>
        <v>20.13</v>
      </c>
      <c r="F1015" s="45">
        <f t="shared" si="47"/>
        <v>101.29999999999852</v>
      </c>
    </row>
    <row r="1016" spans="3:6">
      <c r="C1016" s="48">
        <v>1015</v>
      </c>
      <c r="D1016" s="45">
        <f t="shared" si="46"/>
        <v>20.140000000000519</v>
      </c>
      <c r="E1016" s="45">
        <f t="shared" si="45"/>
        <v>20.14</v>
      </c>
      <c r="F1016" s="45">
        <f t="shared" si="47"/>
        <v>101.39999999999851</v>
      </c>
    </row>
    <row r="1017" spans="3:6">
      <c r="C1017" s="48">
        <v>1016</v>
      </c>
      <c r="D1017" s="45">
        <f t="shared" si="46"/>
        <v>20.150000000000521</v>
      </c>
      <c r="E1017" s="45">
        <f t="shared" si="45"/>
        <v>20.149999999999999</v>
      </c>
      <c r="F1017" s="45">
        <f t="shared" si="47"/>
        <v>101.49999999999851</v>
      </c>
    </row>
    <row r="1018" spans="3:6">
      <c r="C1018" s="48">
        <v>1017</v>
      </c>
      <c r="D1018" s="45">
        <f t="shared" si="46"/>
        <v>20.160000000000522</v>
      </c>
      <c r="E1018" s="45">
        <f t="shared" si="45"/>
        <v>20.16</v>
      </c>
      <c r="F1018" s="45">
        <f t="shared" si="47"/>
        <v>101.5999999999985</v>
      </c>
    </row>
    <row r="1019" spans="3:6">
      <c r="C1019" s="48">
        <v>1018</v>
      </c>
      <c r="D1019" s="45">
        <f t="shared" si="46"/>
        <v>20.170000000000524</v>
      </c>
      <c r="E1019" s="45">
        <f t="shared" si="45"/>
        <v>20.170000000000002</v>
      </c>
      <c r="F1019" s="45">
        <f t="shared" si="47"/>
        <v>101.6999999999985</v>
      </c>
    </row>
    <row r="1020" spans="3:6">
      <c r="C1020" s="48">
        <v>1019</v>
      </c>
      <c r="D1020" s="45">
        <f t="shared" si="46"/>
        <v>20.180000000000526</v>
      </c>
      <c r="E1020" s="45">
        <f t="shared" si="45"/>
        <v>20.18</v>
      </c>
      <c r="F1020" s="45">
        <f t="shared" si="47"/>
        <v>101.79999999999849</v>
      </c>
    </row>
    <row r="1021" spans="3:6">
      <c r="C1021" s="48">
        <v>1020</v>
      </c>
      <c r="D1021" s="45">
        <f t="shared" si="46"/>
        <v>20.190000000000527</v>
      </c>
      <c r="E1021" s="45">
        <f t="shared" si="45"/>
        <v>20.190000000000001</v>
      </c>
      <c r="F1021" s="45">
        <f t="shared" si="47"/>
        <v>101.89999999999849</v>
      </c>
    </row>
    <row r="1022" spans="3:6">
      <c r="C1022" s="48">
        <v>1021</v>
      </c>
      <c r="D1022" s="45">
        <f t="shared" si="46"/>
        <v>20.200000000000529</v>
      </c>
      <c r="E1022" s="45">
        <f t="shared" si="45"/>
        <v>20.2</v>
      </c>
      <c r="F1022" s="45">
        <f t="shared" si="47"/>
        <v>101.99999999999848</v>
      </c>
    </row>
    <row r="1023" spans="3:6">
      <c r="C1023" s="48">
        <v>1022</v>
      </c>
      <c r="D1023" s="45">
        <f t="shared" si="46"/>
        <v>20.21000000000053</v>
      </c>
      <c r="E1023" s="45">
        <f t="shared" si="45"/>
        <v>20.21</v>
      </c>
      <c r="F1023" s="45">
        <f t="shared" si="47"/>
        <v>102.09999999999847</v>
      </c>
    </row>
    <row r="1024" spans="3:6">
      <c r="C1024" s="48">
        <v>1023</v>
      </c>
      <c r="D1024" s="45">
        <f t="shared" si="46"/>
        <v>20.220000000000532</v>
      </c>
      <c r="E1024" s="45">
        <f t="shared" si="45"/>
        <v>20.22</v>
      </c>
      <c r="F1024" s="45">
        <f t="shared" si="47"/>
        <v>102.19999999999847</v>
      </c>
    </row>
    <row r="1025" spans="3:6">
      <c r="C1025" s="48">
        <v>1024</v>
      </c>
      <c r="D1025" s="45">
        <f t="shared" si="46"/>
        <v>20.230000000000533</v>
      </c>
      <c r="E1025" s="45">
        <f t="shared" si="45"/>
        <v>20.23</v>
      </c>
      <c r="F1025" s="45">
        <f t="shared" si="47"/>
        <v>102.29999999999846</v>
      </c>
    </row>
    <row r="1026" spans="3:6">
      <c r="C1026" s="48">
        <v>1025</v>
      </c>
      <c r="D1026" s="45">
        <f t="shared" si="46"/>
        <v>20.240000000000535</v>
      </c>
      <c r="E1026" s="45">
        <f t="shared" si="45"/>
        <v>20.239999999999998</v>
      </c>
      <c r="F1026" s="45">
        <f t="shared" si="47"/>
        <v>102.39999999999846</v>
      </c>
    </row>
    <row r="1027" spans="3:6">
      <c r="C1027" s="48">
        <v>1026</v>
      </c>
      <c r="D1027" s="45">
        <f t="shared" si="46"/>
        <v>20.250000000000536</v>
      </c>
      <c r="E1027" s="45">
        <f t="shared" ref="E1027:E1090" si="48">ROUND(D1027,2)</f>
        <v>20.25</v>
      </c>
      <c r="F1027" s="45">
        <f t="shared" si="47"/>
        <v>102.49999999999845</v>
      </c>
    </row>
    <row r="1028" spans="3:6">
      <c r="C1028" s="48">
        <v>1027</v>
      </c>
      <c r="D1028" s="45">
        <f t="shared" ref="D1028:D1091" si="49">D1027+$D$1</f>
        <v>20.260000000000538</v>
      </c>
      <c r="E1028" s="45">
        <f t="shared" si="48"/>
        <v>20.260000000000002</v>
      </c>
      <c r="F1028" s="45">
        <f t="shared" ref="F1028:F1091" si="50">F1027+$F$1</f>
        <v>102.59999999999845</v>
      </c>
    </row>
    <row r="1029" spans="3:6">
      <c r="C1029" s="48">
        <v>1028</v>
      </c>
      <c r="D1029" s="45">
        <f t="shared" si="49"/>
        <v>20.27000000000054</v>
      </c>
      <c r="E1029" s="45">
        <f t="shared" si="48"/>
        <v>20.27</v>
      </c>
      <c r="F1029" s="45">
        <f t="shared" si="50"/>
        <v>102.69999999999844</v>
      </c>
    </row>
    <row r="1030" spans="3:6">
      <c r="C1030" s="48">
        <v>1029</v>
      </c>
      <c r="D1030" s="45">
        <f t="shared" si="49"/>
        <v>20.280000000000541</v>
      </c>
      <c r="E1030" s="45">
        <f t="shared" si="48"/>
        <v>20.28</v>
      </c>
      <c r="F1030" s="45">
        <f t="shared" si="50"/>
        <v>102.79999999999843</v>
      </c>
    </row>
    <row r="1031" spans="3:6">
      <c r="C1031" s="48">
        <v>1030</v>
      </c>
      <c r="D1031" s="45">
        <f t="shared" si="49"/>
        <v>20.290000000000543</v>
      </c>
      <c r="E1031" s="45">
        <f t="shared" si="48"/>
        <v>20.29</v>
      </c>
      <c r="F1031" s="45">
        <f t="shared" si="50"/>
        <v>102.89999999999843</v>
      </c>
    </row>
    <row r="1032" spans="3:6">
      <c r="C1032" s="48">
        <v>1031</v>
      </c>
      <c r="D1032" s="45">
        <f t="shared" si="49"/>
        <v>20.300000000000544</v>
      </c>
      <c r="E1032" s="45">
        <f t="shared" si="48"/>
        <v>20.3</v>
      </c>
      <c r="F1032" s="45">
        <f t="shared" si="50"/>
        <v>102.99999999999842</v>
      </c>
    </row>
    <row r="1033" spans="3:6">
      <c r="C1033" s="48">
        <v>1032</v>
      </c>
      <c r="D1033" s="45">
        <f t="shared" si="49"/>
        <v>20.310000000000546</v>
      </c>
      <c r="E1033" s="45">
        <f t="shared" si="48"/>
        <v>20.309999999999999</v>
      </c>
      <c r="F1033" s="45">
        <f t="shared" si="50"/>
        <v>103.09999999999842</v>
      </c>
    </row>
    <row r="1034" spans="3:6">
      <c r="C1034" s="48">
        <v>1033</v>
      </c>
      <c r="D1034" s="45">
        <f t="shared" si="49"/>
        <v>20.320000000000547</v>
      </c>
      <c r="E1034" s="45">
        <f t="shared" si="48"/>
        <v>20.32</v>
      </c>
      <c r="F1034" s="45">
        <f t="shared" si="50"/>
        <v>103.19999999999841</v>
      </c>
    </row>
    <row r="1035" spans="3:6">
      <c r="C1035" s="48">
        <v>1034</v>
      </c>
      <c r="D1035" s="45">
        <f t="shared" si="49"/>
        <v>20.330000000000549</v>
      </c>
      <c r="E1035" s="45">
        <f t="shared" si="48"/>
        <v>20.329999999999998</v>
      </c>
      <c r="F1035" s="45">
        <f t="shared" si="50"/>
        <v>103.29999999999841</v>
      </c>
    </row>
    <row r="1036" spans="3:6">
      <c r="C1036" s="48">
        <v>1035</v>
      </c>
      <c r="D1036" s="45">
        <f t="shared" si="49"/>
        <v>20.340000000000551</v>
      </c>
      <c r="E1036" s="45">
        <f t="shared" si="48"/>
        <v>20.34</v>
      </c>
      <c r="F1036" s="45">
        <f t="shared" si="50"/>
        <v>103.3999999999984</v>
      </c>
    </row>
    <row r="1037" spans="3:6">
      <c r="C1037" s="48">
        <v>1036</v>
      </c>
      <c r="D1037" s="45">
        <f t="shared" si="49"/>
        <v>20.350000000000552</v>
      </c>
      <c r="E1037" s="45">
        <f t="shared" si="48"/>
        <v>20.350000000000001</v>
      </c>
      <c r="F1037" s="45">
        <f t="shared" si="50"/>
        <v>103.49999999999839</v>
      </c>
    </row>
    <row r="1038" spans="3:6">
      <c r="C1038" s="48">
        <v>1037</v>
      </c>
      <c r="D1038" s="45">
        <f t="shared" si="49"/>
        <v>20.360000000000554</v>
      </c>
      <c r="E1038" s="45">
        <f t="shared" si="48"/>
        <v>20.36</v>
      </c>
      <c r="F1038" s="45">
        <f t="shared" si="50"/>
        <v>103.59999999999839</v>
      </c>
    </row>
    <row r="1039" spans="3:6">
      <c r="C1039" s="48">
        <v>1038</v>
      </c>
      <c r="D1039" s="45">
        <f t="shared" si="49"/>
        <v>20.370000000000555</v>
      </c>
      <c r="E1039" s="45">
        <f t="shared" si="48"/>
        <v>20.37</v>
      </c>
      <c r="F1039" s="45">
        <f t="shared" si="50"/>
        <v>103.69999999999838</v>
      </c>
    </row>
    <row r="1040" spans="3:6">
      <c r="C1040" s="48">
        <v>1039</v>
      </c>
      <c r="D1040" s="45">
        <f t="shared" si="49"/>
        <v>20.380000000000557</v>
      </c>
      <c r="E1040" s="45">
        <f t="shared" si="48"/>
        <v>20.38</v>
      </c>
      <c r="F1040" s="45">
        <f t="shared" si="50"/>
        <v>103.79999999999838</v>
      </c>
    </row>
    <row r="1041" spans="3:6">
      <c r="C1041" s="48">
        <v>1040</v>
      </c>
      <c r="D1041" s="45">
        <f t="shared" si="49"/>
        <v>20.390000000000558</v>
      </c>
      <c r="E1041" s="45">
        <f t="shared" si="48"/>
        <v>20.39</v>
      </c>
      <c r="F1041" s="45">
        <f t="shared" si="50"/>
        <v>103.89999999999837</v>
      </c>
    </row>
    <row r="1042" spans="3:6">
      <c r="C1042" s="48">
        <v>1041</v>
      </c>
      <c r="D1042" s="45">
        <f t="shared" si="49"/>
        <v>20.40000000000056</v>
      </c>
      <c r="E1042" s="45">
        <f t="shared" si="48"/>
        <v>20.399999999999999</v>
      </c>
      <c r="F1042" s="45">
        <f t="shared" si="50"/>
        <v>103.99999999999837</v>
      </c>
    </row>
    <row r="1043" spans="3:6">
      <c r="C1043" s="48">
        <v>1042</v>
      </c>
      <c r="D1043" s="45">
        <f t="shared" si="49"/>
        <v>20.410000000000561</v>
      </c>
      <c r="E1043" s="45">
        <f t="shared" si="48"/>
        <v>20.41</v>
      </c>
      <c r="F1043" s="45">
        <f t="shared" si="50"/>
        <v>104.09999999999836</v>
      </c>
    </row>
    <row r="1044" spans="3:6">
      <c r="C1044" s="48">
        <v>1043</v>
      </c>
      <c r="D1044" s="45">
        <f t="shared" si="49"/>
        <v>20.420000000000563</v>
      </c>
      <c r="E1044" s="45">
        <f t="shared" si="48"/>
        <v>20.420000000000002</v>
      </c>
      <c r="F1044" s="45">
        <f t="shared" si="50"/>
        <v>104.19999999999835</v>
      </c>
    </row>
    <row r="1045" spans="3:6">
      <c r="C1045" s="48">
        <v>1044</v>
      </c>
      <c r="D1045" s="45">
        <f t="shared" si="49"/>
        <v>20.430000000000565</v>
      </c>
      <c r="E1045" s="45">
        <f t="shared" si="48"/>
        <v>20.43</v>
      </c>
      <c r="F1045" s="45">
        <f t="shared" si="50"/>
        <v>104.29999999999835</v>
      </c>
    </row>
    <row r="1046" spans="3:6">
      <c r="C1046" s="48">
        <v>1045</v>
      </c>
      <c r="D1046" s="45">
        <f t="shared" si="49"/>
        <v>20.440000000000566</v>
      </c>
      <c r="E1046" s="45">
        <f t="shared" si="48"/>
        <v>20.440000000000001</v>
      </c>
      <c r="F1046" s="45">
        <f t="shared" si="50"/>
        <v>104.39999999999834</v>
      </c>
    </row>
    <row r="1047" spans="3:6">
      <c r="C1047" s="48">
        <v>1046</v>
      </c>
      <c r="D1047" s="45">
        <f t="shared" si="49"/>
        <v>20.450000000000568</v>
      </c>
      <c r="E1047" s="45">
        <f t="shared" si="48"/>
        <v>20.45</v>
      </c>
      <c r="F1047" s="45">
        <f t="shared" si="50"/>
        <v>104.49999999999834</v>
      </c>
    </row>
    <row r="1048" spans="3:6">
      <c r="C1048" s="48">
        <v>1047</v>
      </c>
      <c r="D1048" s="45">
        <f t="shared" si="49"/>
        <v>20.460000000000569</v>
      </c>
      <c r="E1048" s="45">
        <f t="shared" si="48"/>
        <v>20.46</v>
      </c>
      <c r="F1048" s="45">
        <f t="shared" si="50"/>
        <v>104.59999999999833</v>
      </c>
    </row>
    <row r="1049" spans="3:6">
      <c r="C1049" s="48">
        <v>1048</v>
      </c>
      <c r="D1049" s="45">
        <f t="shared" si="49"/>
        <v>20.470000000000571</v>
      </c>
      <c r="E1049" s="45">
        <f t="shared" si="48"/>
        <v>20.47</v>
      </c>
      <c r="F1049" s="45">
        <f t="shared" si="50"/>
        <v>104.69999999999833</v>
      </c>
    </row>
    <row r="1050" spans="3:6">
      <c r="C1050" s="48">
        <v>1049</v>
      </c>
      <c r="D1050" s="45">
        <f t="shared" si="49"/>
        <v>20.480000000000572</v>
      </c>
      <c r="E1050" s="45">
        <f t="shared" si="48"/>
        <v>20.48</v>
      </c>
      <c r="F1050" s="45">
        <f t="shared" si="50"/>
        <v>104.79999999999832</v>
      </c>
    </row>
    <row r="1051" spans="3:6">
      <c r="C1051" s="48">
        <v>1050</v>
      </c>
      <c r="D1051" s="45">
        <f t="shared" si="49"/>
        <v>20.490000000000574</v>
      </c>
      <c r="E1051" s="45">
        <f t="shared" si="48"/>
        <v>20.49</v>
      </c>
      <c r="F1051" s="45">
        <f t="shared" si="50"/>
        <v>104.89999999999831</v>
      </c>
    </row>
    <row r="1052" spans="3:6">
      <c r="C1052" s="48">
        <v>1051</v>
      </c>
      <c r="D1052" s="45">
        <f t="shared" si="49"/>
        <v>20.500000000000576</v>
      </c>
      <c r="E1052" s="45">
        <f t="shared" si="48"/>
        <v>20.5</v>
      </c>
      <c r="F1052" s="45">
        <f t="shared" si="50"/>
        <v>104.99999999999831</v>
      </c>
    </row>
    <row r="1053" spans="3:6">
      <c r="C1053" s="48">
        <v>1052</v>
      </c>
      <c r="D1053" s="45">
        <f t="shared" si="49"/>
        <v>20.510000000000577</v>
      </c>
      <c r="E1053" s="45">
        <f t="shared" si="48"/>
        <v>20.51</v>
      </c>
      <c r="F1053" s="45">
        <f t="shared" si="50"/>
        <v>105.0999999999983</v>
      </c>
    </row>
    <row r="1054" spans="3:6">
      <c r="C1054" s="48">
        <v>1053</v>
      </c>
      <c r="D1054" s="45">
        <f t="shared" si="49"/>
        <v>20.520000000000579</v>
      </c>
      <c r="E1054" s="45">
        <f t="shared" si="48"/>
        <v>20.52</v>
      </c>
      <c r="F1054" s="45">
        <f t="shared" si="50"/>
        <v>105.1999999999983</v>
      </c>
    </row>
    <row r="1055" spans="3:6">
      <c r="C1055" s="48">
        <v>1054</v>
      </c>
      <c r="D1055" s="45">
        <f t="shared" si="49"/>
        <v>20.53000000000058</v>
      </c>
      <c r="E1055" s="45">
        <f t="shared" si="48"/>
        <v>20.53</v>
      </c>
      <c r="F1055" s="45">
        <f t="shared" si="50"/>
        <v>105.29999999999829</v>
      </c>
    </row>
    <row r="1056" spans="3:6">
      <c r="C1056" s="48">
        <v>1055</v>
      </c>
      <c r="D1056" s="45">
        <f t="shared" si="49"/>
        <v>20.540000000000582</v>
      </c>
      <c r="E1056" s="45">
        <f t="shared" si="48"/>
        <v>20.54</v>
      </c>
      <c r="F1056" s="45">
        <f t="shared" si="50"/>
        <v>105.39999999999829</v>
      </c>
    </row>
    <row r="1057" spans="3:6">
      <c r="C1057" s="48">
        <v>1056</v>
      </c>
      <c r="D1057" s="45">
        <f t="shared" si="49"/>
        <v>20.550000000000583</v>
      </c>
      <c r="E1057" s="45">
        <f t="shared" si="48"/>
        <v>20.55</v>
      </c>
      <c r="F1057" s="45">
        <f t="shared" si="50"/>
        <v>105.49999999999828</v>
      </c>
    </row>
    <row r="1058" spans="3:6">
      <c r="C1058" s="48">
        <v>1057</v>
      </c>
      <c r="D1058" s="45">
        <f t="shared" si="49"/>
        <v>20.560000000000585</v>
      </c>
      <c r="E1058" s="45">
        <f t="shared" si="48"/>
        <v>20.56</v>
      </c>
      <c r="F1058" s="45">
        <f t="shared" si="50"/>
        <v>105.59999999999827</v>
      </c>
    </row>
    <row r="1059" spans="3:6">
      <c r="C1059" s="48">
        <v>1058</v>
      </c>
      <c r="D1059" s="45">
        <f t="shared" si="49"/>
        <v>20.570000000000586</v>
      </c>
      <c r="E1059" s="45">
        <f t="shared" si="48"/>
        <v>20.57</v>
      </c>
      <c r="F1059" s="45">
        <f t="shared" si="50"/>
        <v>105.69999999999827</v>
      </c>
    </row>
    <row r="1060" spans="3:6">
      <c r="C1060" s="48">
        <v>1059</v>
      </c>
      <c r="D1060" s="45">
        <f t="shared" si="49"/>
        <v>20.580000000000588</v>
      </c>
      <c r="E1060" s="45">
        <f t="shared" si="48"/>
        <v>20.58</v>
      </c>
      <c r="F1060" s="45">
        <f t="shared" si="50"/>
        <v>105.79999999999826</v>
      </c>
    </row>
    <row r="1061" spans="3:6">
      <c r="C1061" s="48">
        <v>1060</v>
      </c>
      <c r="D1061" s="45">
        <f t="shared" si="49"/>
        <v>20.59000000000059</v>
      </c>
      <c r="E1061" s="45">
        <f t="shared" si="48"/>
        <v>20.59</v>
      </c>
      <c r="F1061" s="45">
        <f t="shared" si="50"/>
        <v>105.89999999999826</v>
      </c>
    </row>
    <row r="1062" spans="3:6">
      <c r="C1062" s="48">
        <v>1061</v>
      </c>
      <c r="D1062" s="45">
        <f t="shared" si="49"/>
        <v>20.600000000000591</v>
      </c>
      <c r="E1062" s="45">
        <f t="shared" si="48"/>
        <v>20.6</v>
      </c>
      <c r="F1062" s="45">
        <f t="shared" si="50"/>
        <v>105.99999999999825</v>
      </c>
    </row>
    <row r="1063" spans="3:6">
      <c r="C1063" s="48">
        <v>1062</v>
      </c>
      <c r="D1063" s="45">
        <f t="shared" si="49"/>
        <v>20.610000000000593</v>
      </c>
      <c r="E1063" s="45">
        <f t="shared" si="48"/>
        <v>20.61</v>
      </c>
      <c r="F1063" s="45">
        <f t="shared" si="50"/>
        <v>106.09999999999825</v>
      </c>
    </row>
    <row r="1064" spans="3:6">
      <c r="C1064" s="48">
        <v>1063</v>
      </c>
      <c r="D1064" s="45">
        <f t="shared" si="49"/>
        <v>20.620000000000594</v>
      </c>
      <c r="E1064" s="45">
        <f t="shared" si="48"/>
        <v>20.62</v>
      </c>
      <c r="F1064" s="45">
        <f t="shared" si="50"/>
        <v>106.19999999999824</v>
      </c>
    </row>
    <row r="1065" spans="3:6">
      <c r="C1065" s="48">
        <v>1064</v>
      </c>
      <c r="D1065" s="45">
        <f t="shared" si="49"/>
        <v>20.630000000000596</v>
      </c>
      <c r="E1065" s="45">
        <f t="shared" si="48"/>
        <v>20.63</v>
      </c>
      <c r="F1065" s="45">
        <f t="shared" si="50"/>
        <v>106.29999999999824</v>
      </c>
    </row>
    <row r="1066" spans="3:6">
      <c r="C1066" s="48">
        <v>1065</v>
      </c>
      <c r="D1066" s="45">
        <f t="shared" si="49"/>
        <v>20.640000000000597</v>
      </c>
      <c r="E1066" s="45">
        <f t="shared" si="48"/>
        <v>20.64</v>
      </c>
      <c r="F1066" s="45">
        <f t="shared" si="50"/>
        <v>106.39999999999823</v>
      </c>
    </row>
    <row r="1067" spans="3:6">
      <c r="C1067" s="48">
        <v>1066</v>
      </c>
      <c r="D1067" s="45">
        <f t="shared" si="49"/>
        <v>20.650000000000599</v>
      </c>
      <c r="E1067" s="45">
        <f t="shared" si="48"/>
        <v>20.65</v>
      </c>
      <c r="F1067" s="45">
        <f t="shared" si="50"/>
        <v>106.49999999999822</v>
      </c>
    </row>
    <row r="1068" spans="3:6">
      <c r="C1068" s="48">
        <v>1067</v>
      </c>
      <c r="D1068" s="45">
        <f t="shared" si="49"/>
        <v>20.660000000000601</v>
      </c>
      <c r="E1068" s="45">
        <f t="shared" si="48"/>
        <v>20.66</v>
      </c>
      <c r="F1068" s="45">
        <f t="shared" si="50"/>
        <v>106.59999999999822</v>
      </c>
    </row>
    <row r="1069" spans="3:6">
      <c r="C1069" s="48">
        <v>1068</v>
      </c>
      <c r="D1069" s="45">
        <f t="shared" si="49"/>
        <v>20.670000000000602</v>
      </c>
      <c r="E1069" s="45">
        <f t="shared" si="48"/>
        <v>20.67</v>
      </c>
      <c r="F1069" s="45">
        <f t="shared" si="50"/>
        <v>106.69999999999821</v>
      </c>
    </row>
    <row r="1070" spans="3:6">
      <c r="C1070" s="48">
        <v>1069</v>
      </c>
      <c r="D1070" s="45">
        <f t="shared" si="49"/>
        <v>20.680000000000604</v>
      </c>
      <c r="E1070" s="45">
        <f t="shared" si="48"/>
        <v>20.68</v>
      </c>
      <c r="F1070" s="45">
        <f t="shared" si="50"/>
        <v>106.79999999999821</v>
      </c>
    </row>
    <row r="1071" spans="3:6">
      <c r="C1071" s="48">
        <v>1070</v>
      </c>
      <c r="D1071" s="45">
        <f t="shared" si="49"/>
        <v>20.690000000000605</v>
      </c>
      <c r="E1071" s="45">
        <f t="shared" si="48"/>
        <v>20.69</v>
      </c>
      <c r="F1071" s="45">
        <f t="shared" si="50"/>
        <v>106.8999999999982</v>
      </c>
    </row>
    <row r="1072" spans="3:6">
      <c r="C1072" s="48">
        <v>1071</v>
      </c>
      <c r="D1072" s="45">
        <f t="shared" si="49"/>
        <v>20.700000000000607</v>
      </c>
      <c r="E1072" s="45">
        <f t="shared" si="48"/>
        <v>20.7</v>
      </c>
      <c r="F1072" s="45">
        <f t="shared" si="50"/>
        <v>106.9999999999982</v>
      </c>
    </row>
    <row r="1073" spans="3:6">
      <c r="C1073" s="48">
        <v>1072</v>
      </c>
      <c r="D1073" s="45">
        <f t="shared" si="49"/>
        <v>20.710000000000608</v>
      </c>
      <c r="E1073" s="45">
        <f t="shared" si="48"/>
        <v>20.71</v>
      </c>
      <c r="F1073" s="45">
        <f t="shared" si="50"/>
        <v>107.09999999999819</v>
      </c>
    </row>
    <row r="1074" spans="3:6">
      <c r="C1074" s="48">
        <v>1073</v>
      </c>
      <c r="D1074" s="45">
        <f t="shared" si="49"/>
        <v>20.72000000000061</v>
      </c>
      <c r="E1074" s="45">
        <f t="shared" si="48"/>
        <v>20.72</v>
      </c>
      <c r="F1074" s="45">
        <f t="shared" si="50"/>
        <v>107.19999999999818</v>
      </c>
    </row>
    <row r="1075" spans="3:6">
      <c r="C1075" s="48">
        <v>1074</v>
      </c>
      <c r="D1075" s="45">
        <f t="shared" si="49"/>
        <v>20.730000000000611</v>
      </c>
      <c r="E1075" s="45">
        <f t="shared" si="48"/>
        <v>20.73</v>
      </c>
      <c r="F1075" s="45">
        <f t="shared" si="50"/>
        <v>107.29999999999818</v>
      </c>
    </row>
    <row r="1076" spans="3:6">
      <c r="C1076" s="48">
        <v>1075</v>
      </c>
      <c r="D1076" s="45">
        <f t="shared" si="49"/>
        <v>20.740000000000613</v>
      </c>
      <c r="E1076" s="45">
        <f t="shared" si="48"/>
        <v>20.74</v>
      </c>
      <c r="F1076" s="45">
        <f t="shared" si="50"/>
        <v>107.39999999999817</v>
      </c>
    </row>
    <row r="1077" spans="3:6">
      <c r="C1077" s="48">
        <v>1076</v>
      </c>
      <c r="D1077" s="45">
        <f t="shared" si="49"/>
        <v>20.750000000000615</v>
      </c>
      <c r="E1077" s="45">
        <f t="shared" si="48"/>
        <v>20.75</v>
      </c>
      <c r="F1077" s="45">
        <f t="shared" si="50"/>
        <v>107.49999999999817</v>
      </c>
    </row>
    <row r="1078" spans="3:6">
      <c r="C1078" s="48">
        <v>1077</v>
      </c>
      <c r="D1078" s="45">
        <f t="shared" si="49"/>
        <v>20.760000000000616</v>
      </c>
      <c r="E1078" s="45">
        <f t="shared" si="48"/>
        <v>20.76</v>
      </c>
      <c r="F1078" s="45">
        <f t="shared" si="50"/>
        <v>107.59999999999816</v>
      </c>
    </row>
    <row r="1079" spans="3:6">
      <c r="C1079" s="48">
        <v>1078</v>
      </c>
      <c r="D1079" s="45">
        <f t="shared" si="49"/>
        <v>20.770000000000618</v>
      </c>
      <c r="E1079" s="45">
        <f t="shared" si="48"/>
        <v>20.77</v>
      </c>
      <c r="F1079" s="45">
        <f t="shared" si="50"/>
        <v>107.69999999999816</v>
      </c>
    </row>
    <row r="1080" spans="3:6">
      <c r="C1080" s="48">
        <v>1079</v>
      </c>
      <c r="D1080" s="45">
        <f t="shared" si="49"/>
        <v>20.780000000000619</v>
      </c>
      <c r="E1080" s="45">
        <f t="shared" si="48"/>
        <v>20.78</v>
      </c>
      <c r="F1080" s="45">
        <f t="shared" si="50"/>
        <v>107.79999999999815</v>
      </c>
    </row>
    <row r="1081" spans="3:6">
      <c r="C1081" s="48">
        <v>1080</v>
      </c>
      <c r="D1081" s="45">
        <f t="shared" si="49"/>
        <v>20.790000000000621</v>
      </c>
      <c r="E1081" s="45">
        <f t="shared" si="48"/>
        <v>20.79</v>
      </c>
      <c r="F1081" s="45">
        <f t="shared" si="50"/>
        <v>107.89999999999814</v>
      </c>
    </row>
    <row r="1082" spans="3:6">
      <c r="C1082" s="48">
        <v>1081</v>
      </c>
      <c r="D1082" s="45">
        <f t="shared" si="49"/>
        <v>20.800000000000622</v>
      </c>
      <c r="E1082" s="45">
        <f t="shared" si="48"/>
        <v>20.8</v>
      </c>
      <c r="F1082" s="45">
        <f t="shared" si="50"/>
        <v>107.99999999999814</v>
      </c>
    </row>
    <row r="1083" spans="3:6">
      <c r="C1083" s="48">
        <v>1082</v>
      </c>
      <c r="D1083" s="45">
        <f t="shared" si="49"/>
        <v>20.810000000000624</v>
      </c>
      <c r="E1083" s="45">
        <f t="shared" si="48"/>
        <v>20.81</v>
      </c>
      <c r="F1083" s="45">
        <f t="shared" si="50"/>
        <v>108.09999999999813</v>
      </c>
    </row>
    <row r="1084" spans="3:6">
      <c r="C1084" s="48">
        <v>1083</v>
      </c>
      <c r="D1084" s="45">
        <f t="shared" si="49"/>
        <v>20.820000000000626</v>
      </c>
      <c r="E1084" s="45">
        <f t="shared" si="48"/>
        <v>20.82</v>
      </c>
      <c r="F1084" s="45">
        <f t="shared" si="50"/>
        <v>108.19999999999813</v>
      </c>
    </row>
    <row r="1085" spans="3:6">
      <c r="C1085" s="48">
        <v>1084</v>
      </c>
      <c r="D1085" s="45">
        <f t="shared" si="49"/>
        <v>20.830000000000627</v>
      </c>
      <c r="E1085" s="45">
        <f t="shared" si="48"/>
        <v>20.83</v>
      </c>
      <c r="F1085" s="45">
        <f t="shared" si="50"/>
        <v>108.29999999999812</v>
      </c>
    </row>
    <row r="1086" spans="3:6">
      <c r="C1086" s="48">
        <v>1085</v>
      </c>
      <c r="D1086" s="45">
        <f t="shared" si="49"/>
        <v>20.840000000000629</v>
      </c>
      <c r="E1086" s="45">
        <f t="shared" si="48"/>
        <v>20.84</v>
      </c>
      <c r="F1086" s="45">
        <f t="shared" si="50"/>
        <v>108.39999999999812</v>
      </c>
    </row>
    <row r="1087" spans="3:6">
      <c r="C1087" s="48">
        <v>1086</v>
      </c>
      <c r="D1087" s="45">
        <f t="shared" si="49"/>
        <v>20.85000000000063</v>
      </c>
      <c r="E1087" s="45">
        <f t="shared" si="48"/>
        <v>20.85</v>
      </c>
      <c r="F1087" s="45">
        <f t="shared" si="50"/>
        <v>108.49999999999811</v>
      </c>
    </row>
    <row r="1088" spans="3:6">
      <c r="C1088" s="48">
        <v>1087</v>
      </c>
      <c r="D1088" s="45">
        <f t="shared" si="49"/>
        <v>20.860000000000632</v>
      </c>
      <c r="E1088" s="45">
        <f t="shared" si="48"/>
        <v>20.86</v>
      </c>
      <c r="F1088" s="45">
        <f t="shared" si="50"/>
        <v>108.5999999999981</v>
      </c>
    </row>
    <row r="1089" spans="3:6">
      <c r="C1089" s="48">
        <v>1088</v>
      </c>
      <c r="D1089" s="45">
        <f t="shared" si="49"/>
        <v>20.870000000000633</v>
      </c>
      <c r="E1089" s="45">
        <f t="shared" si="48"/>
        <v>20.87</v>
      </c>
      <c r="F1089" s="45">
        <f t="shared" si="50"/>
        <v>108.6999999999981</v>
      </c>
    </row>
    <row r="1090" spans="3:6">
      <c r="C1090" s="48">
        <v>1089</v>
      </c>
      <c r="D1090" s="45">
        <f t="shared" si="49"/>
        <v>20.880000000000635</v>
      </c>
      <c r="E1090" s="45">
        <f t="shared" si="48"/>
        <v>20.88</v>
      </c>
      <c r="F1090" s="45">
        <f t="shared" si="50"/>
        <v>108.79999999999809</v>
      </c>
    </row>
    <row r="1091" spans="3:6">
      <c r="C1091" s="48">
        <v>1090</v>
      </c>
      <c r="D1091" s="45">
        <f t="shared" si="49"/>
        <v>20.890000000000637</v>
      </c>
      <c r="E1091" s="45">
        <f t="shared" ref="E1091:E1154" si="51">ROUND(D1091,2)</f>
        <v>20.89</v>
      </c>
      <c r="F1091" s="45">
        <f t="shared" si="50"/>
        <v>108.89999999999809</v>
      </c>
    </row>
    <row r="1092" spans="3:6">
      <c r="C1092" s="48">
        <v>1091</v>
      </c>
      <c r="D1092" s="45">
        <f t="shared" ref="D1092:D1155" si="52">D1091+$D$1</f>
        <v>20.900000000000638</v>
      </c>
      <c r="E1092" s="45">
        <f t="shared" si="51"/>
        <v>20.9</v>
      </c>
      <c r="F1092" s="45">
        <f t="shared" ref="F1092:F1155" si="53">F1091+$F$1</f>
        <v>108.99999999999808</v>
      </c>
    </row>
    <row r="1093" spans="3:6">
      <c r="C1093" s="48">
        <v>1092</v>
      </c>
      <c r="D1093" s="45">
        <f t="shared" si="52"/>
        <v>20.91000000000064</v>
      </c>
      <c r="E1093" s="45">
        <f t="shared" si="51"/>
        <v>20.91</v>
      </c>
      <c r="F1093" s="45">
        <f t="shared" si="53"/>
        <v>109.09999999999808</v>
      </c>
    </row>
    <row r="1094" spans="3:6">
      <c r="C1094" s="48">
        <v>1093</v>
      </c>
      <c r="D1094" s="45">
        <f t="shared" si="52"/>
        <v>20.920000000000641</v>
      </c>
      <c r="E1094" s="45">
        <f t="shared" si="51"/>
        <v>20.92</v>
      </c>
      <c r="F1094" s="45">
        <f t="shared" si="53"/>
        <v>109.19999999999807</v>
      </c>
    </row>
    <row r="1095" spans="3:6">
      <c r="C1095" s="48">
        <v>1094</v>
      </c>
      <c r="D1095" s="45">
        <f t="shared" si="52"/>
        <v>20.930000000000643</v>
      </c>
      <c r="E1095" s="45">
        <f t="shared" si="51"/>
        <v>20.93</v>
      </c>
      <c r="F1095" s="45">
        <f t="shared" si="53"/>
        <v>109.29999999999806</v>
      </c>
    </row>
    <row r="1096" spans="3:6">
      <c r="C1096" s="48">
        <v>1095</v>
      </c>
      <c r="D1096" s="45">
        <f t="shared" si="52"/>
        <v>20.940000000000644</v>
      </c>
      <c r="E1096" s="45">
        <f t="shared" si="51"/>
        <v>20.94</v>
      </c>
      <c r="F1096" s="45">
        <f t="shared" si="53"/>
        <v>109.39999999999806</v>
      </c>
    </row>
    <row r="1097" spans="3:6">
      <c r="C1097" s="48">
        <v>1096</v>
      </c>
      <c r="D1097" s="45">
        <f t="shared" si="52"/>
        <v>20.950000000000646</v>
      </c>
      <c r="E1097" s="45">
        <f t="shared" si="51"/>
        <v>20.95</v>
      </c>
      <c r="F1097" s="45">
        <f t="shared" si="53"/>
        <v>109.49999999999805</v>
      </c>
    </row>
    <row r="1098" spans="3:6">
      <c r="C1098" s="48">
        <v>1097</v>
      </c>
      <c r="D1098" s="45">
        <f t="shared" si="52"/>
        <v>20.960000000000647</v>
      </c>
      <c r="E1098" s="45">
        <f t="shared" si="51"/>
        <v>20.96</v>
      </c>
      <c r="F1098" s="45">
        <f t="shared" si="53"/>
        <v>109.59999999999805</v>
      </c>
    </row>
    <row r="1099" spans="3:6">
      <c r="C1099" s="48">
        <v>1098</v>
      </c>
      <c r="D1099" s="45">
        <f t="shared" si="52"/>
        <v>20.970000000000649</v>
      </c>
      <c r="E1099" s="45">
        <f t="shared" si="51"/>
        <v>20.97</v>
      </c>
      <c r="F1099" s="45">
        <f t="shared" si="53"/>
        <v>109.69999999999804</v>
      </c>
    </row>
    <row r="1100" spans="3:6">
      <c r="C1100" s="48">
        <v>1099</v>
      </c>
      <c r="D1100" s="45">
        <f t="shared" si="52"/>
        <v>20.980000000000651</v>
      </c>
      <c r="E1100" s="45">
        <f t="shared" si="51"/>
        <v>20.98</v>
      </c>
      <c r="F1100" s="45">
        <f t="shared" si="53"/>
        <v>109.79999999999804</v>
      </c>
    </row>
    <row r="1101" spans="3:6">
      <c r="C1101" s="48">
        <v>1100</v>
      </c>
      <c r="D1101" s="45">
        <f t="shared" si="52"/>
        <v>20.990000000000652</v>
      </c>
      <c r="E1101" s="45">
        <f t="shared" si="51"/>
        <v>20.99</v>
      </c>
      <c r="F1101" s="45">
        <f t="shared" si="53"/>
        <v>109.89999999999803</v>
      </c>
    </row>
    <row r="1102" spans="3:6">
      <c r="C1102" s="48">
        <v>1101</v>
      </c>
      <c r="D1102" s="45">
        <f t="shared" si="52"/>
        <v>21.000000000000654</v>
      </c>
      <c r="E1102" s="45">
        <f t="shared" si="51"/>
        <v>21</v>
      </c>
      <c r="F1102" s="45">
        <f t="shared" si="53"/>
        <v>109.99999999999802</v>
      </c>
    </row>
    <row r="1103" spans="3:6">
      <c r="C1103" s="48">
        <v>1102</v>
      </c>
      <c r="D1103" s="45">
        <f t="shared" si="52"/>
        <v>21.010000000000655</v>
      </c>
      <c r="E1103" s="45">
        <f t="shared" si="51"/>
        <v>21.01</v>
      </c>
      <c r="F1103" s="45">
        <f t="shared" si="53"/>
        <v>110.09999999999802</v>
      </c>
    </row>
    <row r="1104" spans="3:6">
      <c r="C1104" s="48">
        <v>1103</v>
      </c>
      <c r="D1104" s="45">
        <f t="shared" si="52"/>
        <v>21.020000000000657</v>
      </c>
      <c r="E1104" s="45">
        <f t="shared" si="51"/>
        <v>21.02</v>
      </c>
      <c r="F1104" s="45">
        <f t="shared" si="53"/>
        <v>110.19999999999801</v>
      </c>
    </row>
    <row r="1105" spans="3:6">
      <c r="C1105" s="48">
        <v>1104</v>
      </c>
      <c r="D1105" s="45">
        <f t="shared" si="52"/>
        <v>21.030000000000658</v>
      </c>
      <c r="E1105" s="45">
        <f t="shared" si="51"/>
        <v>21.03</v>
      </c>
      <c r="F1105" s="45">
        <f t="shared" si="53"/>
        <v>110.29999999999801</v>
      </c>
    </row>
    <row r="1106" spans="3:6">
      <c r="C1106" s="48">
        <v>1105</v>
      </c>
      <c r="D1106" s="45">
        <f t="shared" si="52"/>
        <v>21.04000000000066</v>
      </c>
      <c r="E1106" s="45">
        <f t="shared" si="51"/>
        <v>21.04</v>
      </c>
      <c r="F1106" s="45">
        <f t="shared" si="53"/>
        <v>110.399999999998</v>
      </c>
    </row>
    <row r="1107" spans="3:6">
      <c r="C1107" s="48">
        <v>1106</v>
      </c>
      <c r="D1107" s="45">
        <f t="shared" si="52"/>
        <v>21.050000000000662</v>
      </c>
      <c r="E1107" s="45">
        <f t="shared" si="51"/>
        <v>21.05</v>
      </c>
      <c r="F1107" s="45">
        <f t="shared" si="53"/>
        <v>110.499999999998</v>
      </c>
    </row>
    <row r="1108" spans="3:6">
      <c r="C1108" s="48">
        <v>1107</v>
      </c>
      <c r="D1108" s="45">
        <f t="shared" si="52"/>
        <v>21.060000000000663</v>
      </c>
      <c r="E1108" s="45">
        <f t="shared" si="51"/>
        <v>21.06</v>
      </c>
      <c r="F1108" s="45">
        <f t="shared" si="53"/>
        <v>110.59999999999799</v>
      </c>
    </row>
    <row r="1109" spans="3:6">
      <c r="C1109" s="48">
        <v>1108</v>
      </c>
      <c r="D1109" s="45">
        <f t="shared" si="52"/>
        <v>21.070000000000665</v>
      </c>
      <c r="E1109" s="45">
        <f t="shared" si="51"/>
        <v>21.07</v>
      </c>
      <c r="F1109" s="45">
        <f t="shared" si="53"/>
        <v>110.69999999999798</v>
      </c>
    </row>
    <row r="1110" spans="3:6">
      <c r="C1110" s="48">
        <v>1109</v>
      </c>
      <c r="D1110" s="45">
        <f t="shared" si="52"/>
        <v>21.080000000000666</v>
      </c>
      <c r="E1110" s="45">
        <f t="shared" si="51"/>
        <v>21.08</v>
      </c>
      <c r="F1110" s="45">
        <f t="shared" si="53"/>
        <v>110.79999999999798</v>
      </c>
    </row>
    <row r="1111" spans="3:6">
      <c r="C1111" s="48">
        <v>1110</v>
      </c>
      <c r="D1111" s="45">
        <f t="shared" si="52"/>
        <v>21.090000000000668</v>
      </c>
      <c r="E1111" s="45">
        <f t="shared" si="51"/>
        <v>21.09</v>
      </c>
      <c r="F1111" s="45">
        <f t="shared" si="53"/>
        <v>110.89999999999797</v>
      </c>
    </row>
    <row r="1112" spans="3:6">
      <c r="C1112" s="48">
        <v>1111</v>
      </c>
      <c r="D1112" s="45">
        <f t="shared" si="52"/>
        <v>21.100000000000669</v>
      </c>
      <c r="E1112" s="45">
        <f t="shared" si="51"/>
        <v>21.1</v>
      </c>
      <c r="F1112" s="45">
        <f t="shared" si="53"/>
        <v>110.99999999999797</v>
      </c>
    </row>
    <row r="1113" spans="3:6">
      <c r="C1113" s="48">
        <v>1112</v>
      </c>
      <c r="D1113" s="45">
        <f t="shared" si="52"/>
        <v>21.110000000000671</v>
      </c>
      <c r="E1113" s="45">
        <f t="shared" si="51"/>
        <v>21.11</v>
      </c>
      <c r="F1113" s="45">
        <f t="shared" si="53"/>
        <v>111.09999999999796</v>
      </c>
    </row>
    <row r="1114" spans="3:6">
      <c r="C1114" s="48">
        <v>1113</v>
      </c>
      <c r="D1114" s="45">
        <f t="shared" si="52"/>
        <v>21.120000000000672</v>
      </c>
      <c r="E1114" s="45">
        <f t="shared" si="51"/>
        <v>21.12</v>
      </c>
      <c r="F1114" s="45">
        <f t="shared" si="53"/>
        <v>111.19999999999796</v>
      </c>
    </row>
    <row r="1115" spans="3:6">
      <c r="C1115" s="48">
        <v>1114</v>
      </c>
      <c r="D1115" s="45">
        <f t="shared" si="52"/>
        <v>21.130000000000674</v>
      </c>
      <c r="E1115" s="45">
        <f t="shared" si="51"/>
        <v>21.13</v>
      </c>
      <c r="F1115" s="45">
        <f t="shared" si="53"/>
        <v>111.29999999999795</v>
      </c>
    </row>
    <row r="1116" spans="3:6">
      <c r="C1116" s="48">
        <v>1115</v>
      </c>
      <c r="D1116" s="45">
        <f t="shared" si="52"/>
        <v>21.140000000000676</v>
      </c>
      <c r="E1116" s="45">
        <f t="shared" si="51"/>
        <v>21.14</v>
      </c>
      <c r="F1116" s="45">
        <f t="shared" si="53"/>
        <v>111.39999999999795</v>
      </c>
    </row>
    <row r="1117" spans="3:6">
      <c r="C1117" s="48">
        <v>1116</v>
      </c>
      <c r="D1117" s="45">
        <f t="shared" si="52"/>
        <v>21.150000000000677</v>
      </c>
      <c r="E1117" s="45">
        <f t="shared" si="51"/>
        <v>21.15</v>
      </c>
      <c r="F1117" s="45">
        <f t="shared" si="53"/>
        <v>111.49999999999794</v>
      </c>
    </row>
    <row r="1118" spans="3:6">
      <c r="C1118" s="48">
        <v>1117</v>
      </c>
      <c r="D1118" s="45">
        <f t="shared" si="52"/>
        <v>21.160000000000679</v>
      </c>
      <c r="E1118" s="45">
        <f t="shared" si="51"/>
        <v>21.16</v>
      </c>
      <c r="F1118" s="45">
        <f t="shared" si="53"/>
        <v>111.59999999999793</v>
      </c>
    </row>
    <row r="1119" spans="3:6">
      <c r="C1119" s="48">
        <v>1118</v>
      </c>
      <c r="D1119" s="45">
        <f t="shared" si="52"/>
        <v>21.17000000000068</v>
      </c>
      <c r="E1119" s="45">
        <f t="shared" si="51"/>
        <v>21.17</v>
      </c>
      <c r="F1119" s="45">
        <f t="shared" si="53"/>
        <v>111.69999999999793</v>
      </c>
    </row>
    <row r="1120" spans="3:6">
      <c r="C1120" s="48">
        <v>1119</v>
      </c>
      <c r="D1120" s="45">
        <f t="shared" si="52"/>
        <v>21.180000000000682</v>
      </c>
      <c r="E1120" s="45">
        <f t="shared" si="51"/>
        <v>21.18</v>
      </c>
      <c r="F1120" s="45">
        <f t="shared" si="53"/>
        <v>111.79999999999792</v>
      </c>
    </row>
    <row r="1121" spans="3:6">
      <c r="C1121" s="48">
        <v>1120</v>
      </c>
      <c r="D1121" s="45">
        <f t="shared" si="52"/>
        <v>21.190000000000683</v>
      </c>
      <c r="E1121" s="45">
        <f t="shared" si="51"/>
        <v>21.19</v>
      </c>
      <c r="F1121" s="45">
        <f t="shared" si="53"/>
        <v>111.89999999999792</v>
      </c>
    </row>
    <row r="1122" spans="3:6">
      <c r="C1122" s="48">
        <v>1121</v>
      </c>
      <c r="D1122" s="45">
        <f t="shared" si="52"/>
        <v>21.200000000000685</v>
      </c>
      <c r="E1122" s="45">
        <f t="shared" si="51"/>
        <v>21.2</v>
      </c>
      <c r="F1122" s="45">
        <f t="shared" si="53"/>
        <v>111.99999999999791</v>
      </c>
    </row>
    <row r="1123" spans="3:6">
      <c r="C1123" s="48">
        <v>1122</v>
      </c>
      <c r="D1123" s="45">
        <f t="shared" si="52"/>
        <v>21.210000000000687</v>
      </c>
      <c r="E1123" s="45">
        <f t="shared" si="51"/>
        <v>21.21</v>
      </c>
      <c r="F1123" s="45">
        <f t="shared" si="53"/>
        <v>112.09999999999791</v>
      </c>
    </row>
    <row r="1124" spans="3:6">
      <c r="C1124" s="48">
        <v>1123</v>
      </c>
      <c r="D1124" s="45">
        <f t="shared" si="52"/>
        <v>21.220000000000688</v>
      </c>
      <c r="E1124" s="45">
        <f t="shared" si="51"/>
        <v>21.22</v>
      </c>
      <c r="F1124" s="45">
        <f t="shared" si="53"/>
        <v>112.1999999999979</v>
      </c>
    </row>
    <row r="1125" spans="3:6">
      <c r="C1125" s="48">
        <v>1124</v>
      </c>
      <c r="D1125" s="45">
        <f t="shared" si="52"/>
        <v>21.23000000000069</v>
      </c>
      <c r="E1125" s="45">
        <f t="shared" si="51"/>
        <v>21.23</v>
      </c>
      <c r="F1125" s="45">
        <f t="shared" si="53"/>
        <v>112.29999999999789</v>
      </c>
    </row>
    <row r="1126" spans="3:6">
      <c r="C1126" s="48">
        <v>1125</v>
      </c>
      <c r="D1126" s="45">
        <f t="shared" si="52"/>
        <v>21.240000000000691</v>
      </c>
      <c r="E1126" s="45">
        <f t="shared" si="51"/>
        <v>21.24</v>
      </c>
      <c r="F1126" s="45">
        <f t="shared" si="53"/>
        <v>112.39999999999789</v>
      </c>
    </row>
    <row r="1127" spans="3:6">
      <c r="C1127" s="48">
        <v>1126</v>
      </c>
      <c r="D1127" s="45">
        <f t="shared" si="52"/>
        <v>21.250000000000693</v>
      </c>
      <c r="E1127" s="45">
        <f t="shared" si="51"/>
        <v>21.25</v>
      </c>
      <c r="F1127" s="45">
        <f t="shared" si="53"/>
        <v>112.49999999999788</v>
      </c>
    </row>
    <row r="1128" spans="3:6">
      <c r="C1128" s="48">
        <v>1127</v>
      </c>
      <c r="D1128" s="45">
        <f t="shared" si="52"/>
        <v>21.260000000000694</v>
      </c>
      <c r="E1128" s="45">
        <f t="shared" si="51"/>
        <v>21.26</v>
      </c>
      <c r="F1128" s="45">
        <f t="shared" si="53"/>
        <v>112.59999999999788</v>
      </c>
    </row>
    <row r="1129" spans="3:6">
      <c r="C1129" s="48">
        <v>1128</v>
      </c>
      <c r="D1129" s="45">
        <f t="shared" si="52"/>
        <v>21.270000000000696</v>
      </c>
      <c r="E1129" s="45">
        <f t="shared" si="51"/>
        <v>21.27</v>
      </c>
      <c r="F1129" s="45">
        <f t="shared" si="53"/>
        <v>112.69999999999787</v>
      </c>
    </row>
    <row r="1130" spans="3:6">
      <c r="C1130" s="48">
        <v>1129</v>
      </c>
      <c r="D1130" s="45">
        <f t="shared" si="52"/>
        <v>21.280000000000697</v>
      </c>
      <c r="E1130" s="45">
        <f t="shared" si="51"/>
        <v>21.28</v>
      </c>
      <c r="F1130" s="45">
        <f t="shared" si="53"/>
        <v>112.79999999999787</v>
      </c>
    </row>
    <row r="1131" spans="3:6">
      <c r="C1131" s="48">
        <v>1130</v>
      </c>
      <c r="D1131" s="45">
        <f t="shared" si="52"/>
        <v>21.290000000000699</v>
      </c>
      <c r="E1131" s="45">
        <f t="shared" si="51"/>
        <v>21.29</v>
      </c>
      <c r="F1131" s="45">
        <f t="shared" si="53"/>
        <v>112.89999999999786</v>
      </c>
    </row>
    <row r="1132" spans="3:6">
      <c r="C1132" s="48">
        <v>1131</v>
      </c>
      <c r="D1132" s="45">
        <f t="shared" si="52"/>
        <v>21.300000000000701</v>
      </c>
      <c r="E1132" s="45">
        <f t="shared" si="51"/>
        <v>21.3</v>
      </c>
      <c r="F1132" s="45">
        <f t="shared" si="53"/>
        <v>112.99999999999785</v>
      </c>
    </row>
    <row r="1133" spans="3:6">
      <c r="C1133" s="48">
        <v>1132</v>
      </c>
      <c r="D1133" s="45">
        <f t="shared" si="52"/>
        <v>21.310000000000702</v>
      </c>
      <c r="E1133" s="45">
        <f t="shared" si="51"/>
        <v>21.31</v>
      </c>
      <c r="F1133" s="45">
        <f t="shared" si="53"/>
        <v>113.09999999999785</v>
      </c>
    </row>
    <row r="1134" spans="3:6">
      <c r="C1134" s="48">
        <v>1133</v>
      </c>
      <c r="D1134" s="45">
        <f t="shared" si="52"/>
        <v>21.320000000000704</v>
      </c>
      <c r="E1134" s="45">
        <f t="shared" si="51"/>
        <v>21.32</v>
      </c>
      <c r="F1134" s="45">
        <f t="shared" si="53"/>
        <v>113.19999999999784</v>
      </c>
    </row>
    <row r="1135" spans="3:6">
      <c r="C1135" s="48">
        <v>1134</v>
      </c>
      <c r="D1135" s="45">
        <f t="shared" si="52"/>
        <v>21.330000000000705</v>
      </c>
      <c r="E1135" s="45">
        <f t="shared" si="51"/>
        <v>21.33</v>
      </c>
      <c r="F1135" s="45">
        <f t="shared" si="53"/>
        <v>113.29999999999784</v>
      </c>
    </row>
    <row r="1136" spans="3:6">
      <c r="C1136" s="48">
        <v>1135</v>
      </c>
      <c r="D1136" s="45">
        <f t="shared" si="52"/>
        <v>21.340000000000707</v>
      </c>
      <c r="E1136" s="45">
        <f t="shared" si="51"/>
        <v>21.34</v>
      </c>
      <c r="F1136" s="45">
        <f t="shared" si="53"/>
        <v>113.39999999999783</v>
      </c>
    </row>
    <row r="1137" spans="3:6">
      <c r="C1137" s="48">
        <v>1136</v>
      </c>
      <c r="D1137" s="45">
        <f t="shared" si="52"/>
        <v>21.350000000000708</v>
      </c>
      <c r="E1137" s="45">
        <f t="shared" si="51"/>
        <v>21.35</v>
      </c>
      <c r="F1137" s="45">
        <f t="shared" si="53"/>
        <v>113.49999999999783</v>
      </c>
    </row>
    <row r="1138" spans="3:6">
      <c r="C1138" s="48">
        <v>1137</v>
      </c>
      <c r="D1138" s="45">
        <f t="shared" si="52"/>
        <v>21.36000000000071</v>
      </c>
      <c r="E1138" s="45">
        <f t="shared" si="51"/>
        <v>21.36</v>
      </c>
      <c r="F1138" s="45">
        <f t="shared" si="53"/>
        <v>113.59999999999782</v>
      </c>
    </row>
    <row r="1139" spans="3:6">
      <c r="C1139" s="48">
        <v>1138</v>
      </c>
      <c r="D1139" s="45">
        <f t="shared" si="52"/>
        <v>21.370000000000712</v>
      </c>
      <c r="E1139" s="45">
        <f t="shared" si="51"/>
        <v>21.37</v>
      </c>
      <c r="F1139" s="45">
        <f t="shared" si="53"/>
        <v>113.69999999999781</v>
      </c>
    </row>
    <row r="1140" spans="3:6">
      <c r="C1140" s="48">
        <v>1139</v>
      </c>
      <c r="D1140" s="45">
        <f t="shared" si="52"/>
        <v>21.380000000000713</v>
      </c>
      <c r="E1140" s="45">
        <f t="shared" si="51"/>
        <v>21.38</v>
      </c>
      <c r="F1140" s="45">
        <f t="shared" si="53"/>
        <v>113.79999999999781</v>
      </c>
    </row>
    <row r="1141" spans="3:6">
      <c r="C1141" s="48">
        <v>1140</v>
      </c>
      <c r="D1141" s="45">
        <f t="shared" si="52"/>
        <v>21.390000000000715</v>
      </c>
      <c r="E1141" s="45">
        <f t="shared" si="51"/>
        <v>21.39</v>
      </c>
      <c r="F1141" s="45">
        <f t="shared" si="53"/>
        <v>113.8999999999978</v>
      </c>
    </row>
    <row r="1142" spans="3:6">
      <c r="C1142" s="48">
        <v>1141</v>
      </c>
      <c r="D1142" s="45">
        <f t="shared" si="52"/>
        <v>21.400000000000716</v>
      </c>
      <c r="E1142" s="45">
        <f t="shared" si="51"/>
        <v>21.4</v>
      </c>
      <c r="F1142" s="45">
        <f t="shared" si="53"/>
        <v>113.9999999999978</v>
      </c>
    </row>
    <row r="1143" spans="3:6">
      <c r="C1143" s="48">
        <v>1142</v>
      </c>
      <c r="D1143" s="45">
        <f t="shared" si="52"/>
        <v>21.410000000000718</v>
      </c>
      <c r="E1143" s="45">
        <f t="shared" si="51"/>
        <v>21.41</v>
      </c>
      <c r="F1143" s="45">
        <f t="shared" si="53"/>
        <v>114.09999999999779</v>
      </c>
    </row>
    <row r="1144" spans="3:6">
      <c r="C1144" s="48">
        <v>1143</v>
      </c>
      <c r="D1144" s="45">
        <f t="shared" si="52"/>
        <v>21.420000000000719</v>
      </c>
      <c r="E1144" s="45">
        <f t="shared" si="51"/>
        <v>21.42</v>
      </c>
      <c r="F1144" s="45">
        <f t="shared" si="53"/>
        <v>114.19999999999779</v>
      </c>
    </row>
    <row r="1145" spans="3:6">
      <c r="C1145" s="48">
        <v>1144</v>
      </c>
      <c r="D1145" s="45">
        <f t="shared" si="52"/>
        <v>21.430000000000721</v>
      </c>
      <c r="E1145" s="45">
        <f t="shared" si="51"/>
        <v>21.43</v>
      </c>
      <c r="F1145" s="45">
        <f t="shared" si="53"/>
        <v>114.29999999999778</v>
      </c>
    </row>
    <row r="1146" spans="3:6">
      <c r="C1146" s="48">
        <v>1145</v>
      </c>
      <c r="D1146" s="45">
        <f t="shared" si="52"/>
        <v>21.440000000000722</v>
      </c>
      <c r="E1146" s="45">
        <f t="shared" si="51"/>
        <v>21.44</v>
      </c>
      <c r="F1146" s="45">
        <f t="shared" si="53"/>
        <v>114.39999999999777</v>
      </c>
    </row>
    <row r="1147" spans="3:6">
      <c r="C1147" s="48">
        <v>1146</v>
      </c>
      <c r="D1147" s="45">
        <f t="shared" si="52"/>
        <v>21.450000000000724</v>
      </c>
      <c r="E1147" s="45">
        <f t="shared" si="51"/>
        <v>21.45</v>
      </c>
      <c r="F1147" s="45">
        <f t="shared" si="53"/>
        <v>114.49999999999777</v>
      </c>
    </row>
    <row r="1148" spans="3:6">
      <c r="C1148" s="48">
        <v>1147</v>
      </c>
      <c r="D1148" s="45">
        <f t="shared" si="52"/>
        <v>21.460000000000726</v>
      </c>
      <c r="E1148" s="45">
        <f t="shared" si="51"/>
        <v>21.46</v>
      </c>
      <c r="F1148" s="45">
        <f t="shared" si="53"/>
        <v>114.59999999999776</v>
      </c>
    </row>
    <row r="1149" spans="3:6">
      <c r="C1149" s="48">
        <v>1148</v>
      </c>
      <c r="D1149" s="45">
        <f t="shared" si="52"/>
        <v>21.470000000000727</v>
      </c>
      <c r="E1149" s="45">
        <f t="shared" si="51"/>
        <v>21.47</v>
      </c>
      <c r="F1149" s="45">
        <f t="shared" si="53"/>
        <v>114.69999999999776</v>
      </c>
    </row>
    <row r="1150" spans="3:6">
      <c r="C1150" s="48">
        <v>1149</v>
      </c>
      <c r="D1150" s="45">
        <f t="shared" si="52"/>
        <v>21.480000000000729</v>
      </c>
      <c r="E1150" s="45">
        <f t="shared" si="51"/>
        <v>21.48</v>
      </c>
      <c r="F1150" s="45">
        <f t="shared" si="53"/>
        <v>114.79999999999775</v>
      </c>
    </row>
    <row r="1151" spans="3:6">
      <c r="C1151" s="48">
        <v>1150</v>
      </c>
      <c r="D1151" s="45">
        <f t="shared" si="52"/>
        <v>21.49000000000073</v>
      </c>
      <c r="E1151" s="45">
        <f t="shared" si="51"/>
        <v>21.49</v>
      </c>
      <c r="F1151" s="45">
        <f t="shared" si="53"/>
        <v>114.89999999999775</v>
      </c>
    </row>
    <row r="1152" spans="3:6">
      <c r="C1152" s="48">
        <v>1151</v>
      </c>
      <c r="D1152" s="45">
        <f t="shared" si="52"/>
        <v>21.500000000000732</v>
      </c>
      <c r="E1152" s="45">
        <f t="shared" si="51"/>
        <v>21.5</v>
      </c>
      <c r="F1152" s="45">
        <f t="shared" si="53"/>
        <v>114.99999999999774</v>
      </c>
    </row>
    <row r="1153" spans="3:6">
      <c r="C1153" s="48">
        <v>1152</v>
      </c>
      <c r="D1153" s="45">
        <f t="shared" si="52"/>
        <v>21.510000000000733</v>
      </c>
      <c r="E1153" s="45">
        <f t="shared" si="51"/>
        <v>21.51</v>
      </c>
      <c r="F1153" s="45">
        <f t="shared" si="53"/>
        <v>115.09999999999773</v>
      </c>
    </row>
    <row r="1154" spans="3:6">
      <c r="C1154" s="48">
        <v>1153</v>
      </c>
      <c r="D1154" s="45">
        <f t="shared" si="52"/>
        <v>21.520000000000735</v>
      </c>
      <c r="E1154" s="45">
        <f t="shared" si="51"/>
        <v>21.52</v>
      </c>
      <c r="F1154" s="45">
        <f t="shared" si="53"/>
        <v>115.19999999999773</v>
      </c>
    </row>
    <row r="1155" spans="3:6">
      <c r="C1155" s="48">
        <v>1154</v>
      </c>
      <c r="D1155" s="45">
        <f t="shared" si="52"/>
        <v>21.530000000000737</v>
      </c>
      <c r="E1155" s="45">
        <f t="shared" ref="E1155:E1218" si="54">ROUND(D1155,2)</f>
        <v>21.53</v>
      </c>
      <c r="F1155" s="45">
        <f t="shared" si="53"/>
        <v>115.29999999999772</v>
      </c>
    </row>
    <row r="1156" spans="3:6">
      <c r="C1156" s="48">
        <v>1155</v>
      </c>
      <c r="D1156" s="45">
        <f t="shared" ref="D1156:D1219" si="55">D1155+$D$1</f>
        <v>21.540000000000738</v>
      </c>
      <c r="E1156" s="45">
        <f t="shared" si="54"/>
        <v>21.54</v>
      </c>
      <c r="F1156" s="45">
        <f t="shared" ref="F1156:F1219" si="56">F1155+$F$1</f>
        <v>115.39999999999772</v>
      </c>
    </row>
    <row r="1157" spans="3:6">
      <c r="C1157" s="48">
        <v>1156</v>
      </c>
      <c r="D1157" s="45">
        <f t="shared" si="55"/>
        <v>21.55000000000074</v>
      </c>
      <c r="E1157" s="45">
        <f t="shared" si="54"/>
        <v>21.55</v>
      </c>
      <c r="F1157" s="45">
        <f t="shared" si="56"/>
        <v>115.49999999999771</v>
      </c>
    </row>
    <row r="1158" spans="3:6">
      <c r="C1158" s="48">
        <v>1157</v>
      </c>
      <c r="D1158" s="45">
        <f t="shared" si="55"/>
        <v>21.560000000000741</v>
      </c>
      <c r="E1158" s="45">
        <f t="shared" si="54"/>
        <v>21.56</v>
      </c>
      <c r="F1158" s="45">
        <f t="shared" si="56"/>
        <v>115.59999999999771</v>
      </c>
    </row>
    <row r="1159" spans="3:6">
      <c r="C1159" s="48">
        <v>1158</v>
      </c>
      <c r="D1159" s="45">
        <f t="shared" si="55"/>
        <v>21.570000000000743</v>
      </c>
      <c r="E1159" s="45">
        <f t="shared" si="54"/>
        <v>21.57</v>
      </c>
      <c r="F1159" s="45">
        <f t="shared" si="56"/>
        <v>115.6999999999977</v>
      </c>
    </row>
    <row r="1160" spans="3:6">
      <c r="C1160" s="48">
        <v>1159</v>
      </c>
      <c r="D1160" s="45">
        <f t="shared" si="55"/>
        <v>21.580000000000744</v>
      </c>
      <c r="E1160" s="45">
        <f t="shared" si="54"/>
        <v>21.58</v>
      </c>
      <c r="F1160" s="45">
        <f t="shared" si="56"/>
        <v>115.79999999999769</v>
      </c>
    </row>
    <row r="1161" spans="3:6">
      <c r="C1161" s="48">
        <v>1160</v>
      </c>
      <c r="D1161" s="45">
        <f t="shared" si="55"/>
        <v>21.590000000000746</v>
      </c>
      <c r="E1161" s="45">
        <f t="shared" si="54"/>
        <v>21.59</v>
      </c>
      <c r="F1161" s="45">
        <f t="shared" si="56"/>
        <v>115.89999999999769</v>
      </c>
    </row>
    <row r="1162" spans="3:6">
      <c r="C1162" s="48">
        <v>1161</v>
      </c>
      <c r="D1162" s="45">
        <f t="shared" si="55"/>
        <v>21.600000000000747</v>
      </c>
      <c r="E1162" s="45">
        <f t="shared" si="54"/>
        <v>21.6</v>
      </c>
      <c r="F1162" s="45">
        <f t="shared" si="56"/>
        <v>115.99999999999768</v>
      </c>
    </row>
    <row r="1163" spans="3:6">
      <c r="C1163" s="48">
        <v>1162</v>
      </c>
      <c r="D1163" s="45">
        <f t="shared" si="55"/>
        <v>21.610000000000749</v>
      </c>
      <c r="E1163" s="45">
        <f t="shared" si="54"/>
        <v>21.61</v>
      </c>
      <c r="F1163" s="45">
        <f t="shared" si="56"/>
        <v>116.09999999999768</v>
      </c>
    </row>
    <row r="1164" spans="3:6">
      <c r="C1164" s="48">
        <v>1163</v>
      </c>
      <c r="D1164" s="45">
        <f t="shared" si="55"/>
        <v>21.620000000000751</v>
      </c>
      <c r="E1164" s="45">
        <f t="shared" si="54"/>
        <v>21.62</v>
      </c>
      <c r="F1164" s="45">
        <f t="shared" si="56"/>
        <v>116.19999999999767</v>
      </c>
    </row>
    <row r="1165" spans="3:6">
      <c r="C1165" s="48">
        <v>1164</v>
      </c>
      <c r="D1165" s="45">
        <f t="shared" si="55"/>
        <v>21.630000000000752</v>
      </c>
      <c r="E1165" s="45">
        <f t="shared" si="54"/>
        <v>21.63</v>
      </c>
      <c r="F1165" s="45">
        <f t="shared" si="56"/>
        <v>116.29999999999767</v>
      </c>
    </row>
    <row r="1166" spans="3:6">
      <c r="C1166" s="48">
        <v>1165</v>
      </c>
      <c r="D1166" s="45">
        <f t="shared" si="55"/>
        <v>21.640000000000754</v>
      </c>
      <c r="E1166" s="45">
        <f t="shared" si="54"/>
        <v>21.64</v>
      </c>
      <c r="F1166" s="45">
        <f t="shared" si="56"/>
        <v>116.39999999999766</v>
      </c>
    </row>
    <row r="1167" spans="3:6">
      <c r="C1167" s="48">
        <v>1166</v>
      </c>
      <c r="D1167" s="45">
        <f t="shared" si="55"/>
        <v>21.650000000000755</v>
      </c>
      <c r="E1167" s="45">
        <f t="shared" si="54"/>
        <v>21.65</v>
      </c>
      <c r="F1167" s="45">
        <f t="shared" si="56"/>
        <v>116.49999999999766</v>
      </c>
    </row>
    <row r="1168" spans="3:6">
      <c r="C1168" s="48">
        <v>1167</v>
      </c>
      <c r="D1168" s="45">
        <f t="shared" si="55"/>
        <v>21.660000000000757</v>
      </c>
      <c r="E1168" s="45">
        <f t="shared" si="54"/>
        <v>21.66</v>
      </c>
      <c r="F1168" s="45">
        <f t="shared" si="56"/>
        <v>116.59999999999765</v>
      </c>
    </row>
    <row r="1169" spans="3:6">
      <c r="C1169" s="48">
        <v>1168</v>
      </c>
      <c r="D1169" s="45">
        <f t="shared" si="55"/>
        <v>21.670000000000758</v>
      </c>
      <c r="E1169" s="45">
        <f t="shared" si="54"/>
        <v>21.67</v>
      </c>
      <c r="F1169" s="45">
        <f t="shared" si="56"/>
        <v>116.69999999999764</v>
      </c>
    </row>
    <row r="1170" spans="3:6">
      <c r="C1170" s="48">
        <v>1169</v>
      </c>
      <c r="D1170" s="45">
        <f t="shared" si="55"/>
        <v>21.68000000000076</v>
      </c>
      <c r="E1170" s="45">
        <f t="shared" si="54"/>
        <v>21.68</v>
      </c>
      <c r="F1170" s="45">
        <f t="shared" si="56"/>
        <v>116.79999999999764</v>
      </c>
    </row>
    <row r="1171" spans="3:6">
      <c r="C1171" s="48">
        <v>1170</v>
      </c>
      <c r="D1171" s="45">
        <f t="shared" si="55"/>
        <v>21.690000000000762</v>
      </c>
      <c r="E1171" s="45">
        <f t="shared" si="54"/>
        <v>21.69</v>
      </c>
      <c r="F1171" s="45">
        <f t="shared" si="56"/>
        <v>116.89999999999763</v>
      </c>
    </row>
    <row r="1172" spans="3:6">
      <c r="C1172" s="48">
        <v>1171</v>
      </c>
      <c r="D1172" s="45">
        <f t="shared" si="55"/>
        <v>21.700000000000763</v>
      </c>
      <c r="E1172" s="45">
        <f t="shared" si="54"/>
        <v>21.7</v>
      </c>
      <c r="F1172" s="45">
        <f t="shared" si="56"/>
        <v>116.99999999999763</v>
      </c>
    </row>
    <row r="1173" spans="3:6">
      <c r="C1173" s="48">
        <v>1172</v>
      </c>
      <c r="D1173" s="45">
        <f t="shared" si="55"/>
        <v>21.710000000000765</v>
      </c>
      <c r="E1173" s="45">
        <f t="shared" si="54"/>
        <v>21.71</v>
      </c>
      <c r="F1173" s="45">
        <f t="shared" si="56"/>
        <v>117.09999999999762</v>
      </c>
    </row>
    <row r="1174" spans="3:6">
      <c r="C1174" s="48">
        <v>1173</v>
      </c>
      <c r="D1174" s="45">
        <f t="shared" si="55"/>
        <v>21.720000000000766</v>
      </c>
      <c r="E1174" s="45">
        <f t="shared" si="54"/>
        <v>21.72</v>
      </c>
      <c r="F1174" s="45">
        <f t="shared" si="56"/>
        <v>117.19999999999762</v>
      </c>
    </row>
    <row r="1175" spans="3:6">
      <c r="C1175" s="48">
        <v>1174</v>
      </c>
      <c r="D1175" s="45">
        <f t="shared" si="55"/>
        <v>21.730000000000768</v>
      </c>
      <c r="E1175" s="45">
        <f t="shared" si="54"/>
        <v>21.73</v>
      </c>
      <c r="F1175" s="45">
        <f t="shared" si="56"/>
        <v>117.29999999999761</v>
      </c>
    </row>
    <row r="1176" spans="3:6">
      <c r="C1176" s="48">
        <v>1175</v>
      </c>
      <c r="D1176" s="45">
        <f t="shared" si="55"/>
        <v>21.740000000000769</v>
      </c>
      <c r="E1176" s="45">
        <f t="shared" si="54"/>
        <v>21.74</v>
      </c>
      <c r="F1176" s="45">
        <f t="shared" si="56"/>
        <v>117.3999999999976</v>
      </c>
    </row>
    <row r="1177" spans="3:6">
      <c r="C1177" s="48">
        <v>1176</v>
      </c>
      <c r="D1177" s="45">
        <f t="shared" si="55"/>
        <v>21.750000000000771</v>
      </c>
      <c r="E1177" s="45">
        <f t="shared" si="54"/>
        <v>21.75</v>
      </c>
      <c r="F1177" s="45">
        <f t="shared" si="56"/>
        <v>117.4999999999976</v>
      </c>
    </row>
    <row r="1178" spans="3:6">
      <c r="C1178" s="48">
        <v>1177</v>
      </c>
      <c r="D1178" s="45">
        <f t="shared" si="55"/>
        <v>21.760000000000773</v>
      </c>
      <c r="E1178" s="45">
        <f t="shared" si="54"/>
        <v>21.76</v>
      </c>
      <c r="F1178" s="45">
        <f t="shared" si="56"/>
        <v>117.59999999999759</v>
      </c>
    </row>
    <row r="1179" spans="3:6">
      <c r="C1179" s="48">
        <v>1178</v>
      </c>
      <c r="D1179" s="45">
        <f t="shared" si="55"/>
        <v>21.770000000000774</v>
      </c>
      <c r="E1179" s="45">
        <f t="shared" si="54"/>
        <v>21.77</v>
      </c>
      <c r="F1179" s="45">
        <f t="shared" si="56"/>
        <v>117.69999999999759</v>
      </c>
    </row>
    <row r="1180" spans="3:6">
      <c r="C1180" s="48">
        <v>1179</v>
      </c>
      <c r="D1180" s="45">
        <f t="shared" si="55"/>
        <v>21.780000000000776</v>
      </c>
      <c r="E1180" s="45">
        <f t="shared" si="54"/>
        <v>21.78</v>
      </c>
      <c r="F1180" s="45">
        <f t="shared" si="56"/>
        <v>117.79999999999758</v>
      </c>
    </row>
    <row r="1181" spans="3:6">
      <c r="C1181" s="48">
        <v>1180</v>
      </c>
      <c r="D1181" s="45">
        <f t="shared" si="55"/>
        <v>21.790000000000777</v>
      </c>
      <c r="E1181" s="45">
        <f t="shared" si="54"/>
        <v>21.79</v>
      </c>
      <c r="F1181" s="45">
        <f t="shared" si="56"/>
        <v>117.89999999999758</v>
      </c>
    </row>
    <row r="1182" spans="3:6">
      <c r="C1182" s="48">
        <v>1181</v>
      </c>
      <c r="D1182" s="45">
        <f t="shared" si="55"/>
        <v>21.800000000000779</v>
      </c>
      <c r="E1182" s="45">
        <f t="shared" si="54"/>
        <v>21.8</v>
      </c>
      <c r="F1182" s="45">
        <f t="shared" si="56"/>
        <v>117.99999999999757</v>
      </c>
    </row>
    <row r="1183" spans="3:6">
      <c r="C1183" s="48">
        <v>1182</v>
      </c>
      <c r="D1183" s="45">
        <f t="shared" si="55"/>
        <v>21.81000000000078</v>
      </c>
      <c r="E1183" s="45">
        <f t="shared" si="54"/>
        <v>21.81</v>
      </c>
      <c r="F1183" s="45">
        <f t="shared" si="56"/>
        <v>118.09999999999756</v>
      </c>
    </row>
    <row r="1184" spans="3:6">
      <c r="C1184" s="48">
        <v>1183</v>
      </c>
      <c r="D1184" s="45">
        <f t="shared" si="55"/>
        <v>21.820000000000782</v>
      </c>
      <c r="E1184" s="45">
        <f t="shared" si="54"/>
        <v>21.82</v>
      </c>
      <c r="F1184" s="45">
        <f t="shared" si="56"/>
        <v>118.19999999999756</v>
      </c>
    </row>
    <row r="1185" spans="3:6">
      <c r="C1185" s="48">
        <v>1184</v>
      </c>
      <c r="D1185" s="45">
        <f t="shared" si="55"/>
        <v>21.830000000000783</v>
      </c>
      <c r="E1185" s="45">
        <f t="shared" si="54"/>
        <v>21.83</v>
      </c>
      <c r="F1185" s="45">
        <f t="shared" si="56"/>
        <v>118.29999999999755</v>
      </c>
    </row>
    <row r="1186" spans="3:6">
      <c r="C1186" s="48">
        <v>1185</v>
      </c>
      <c r="D1186" s="45">
        <f t="shared" si="55"/>
        <v>21.840000000000785</v>
      </c>
      <c r="E1186" s="45">
        <f t="shared" si="54"/>
        <v>21.84</v>
      </c>
      <c r="F1186" s="45">
        <f t="shared" si="56"/>
        <v>118.39999999999755</v>
      </c>
    </row>
    <row r="1187" spans="3:6">
      <c r="C1187" s="48">
        <v>1186</v>
      </c>
      <c r="D1187" s="45">
        <f t="shared" si="55"/>
        <v>21.850000000000787</v>
      </c>
      <c r="E1187" s="45">
        <f t="shared" si="54"/>
        <v>21.85</v>
      </c>
      <c r="F1187" s="45">
        <f t="shared" si="56"/>
        <v>118.49999999999754</v>
      </c>
    </row>
    <row r="1188" spans="3:6">
      <c r="C1188" s="48">
        <v>1187</v>
      </c>
      <c r="D1188" s="45">
        <f t="shared" si="55"/>
        <v>21.860000000000788</v>
      </c>
      <c r="E1188" s="45">
        <f t="shared" si="54"/>
        <v>21.86</v>
      </c>
      <c r="F1188" s="45">
        <f t="shared" si="56"/>
        <v>118.59999999999754</v>
      </c>
    </row>
    <row r="1189" spans="3:6">
      <c r="C1189" s="48">
        <v>1188</v>
      </c>
      <c r="D1189" s="45">
        <f t="shared" si="55"/>
        <v>21.87000000000079</v>
      </c>
      <c r="E1189" s="45">
        <f t="shared" si="54"/>
        <v>21.87</v>
      </c>
      <c r="F1189" s="45">
        <f t="shared" si="56"/>
        <v>118.69999999999753</v>
      </c>
    </row>
    <row r="1190" spans="3:6">
      <c r="C1190" s="48">
        <v>1189</v>
      </c>
      <c r="D1190" s="45">
        <f t="shared" si="55"/>
        <v>21.880000000000791</v>
      </c>
      <c r="E1190" s="45">
        <f t="shared" si="54"/>
        <v>21.88</v>
      </c>
      <c r="F1190" s="45">
        <f t="shared" si="56"/>
        <v>118.79999999999752</v>
      </c>
    </row>
    <row r="1191" spans="3:6">
      <c r="C1191" s="48">
        <v>1190</v>
      </c>
      <c r="D1191" s="45">
        <f t="shared" si="55"/>
        <v>21.890000000000793</v>
      </c>
      <c r="E1191" s="45">
        <f t="shared" si="54"/>
        <v>21.89</v>
      </c>
      <c r="F1191" s="45">
        <f t="shared" si="56"/>
        <v>118.89999999999752</v>
      </c>
    </row>
    <row r="1192" spans="3:6">
      <c r="C1192" s="48">
        <v>1191</v>
      </c>
      <c r="D1192" s="45">
        <f t="shared" si="55"/>
        <v>21.900000000000794</v>
      </c>
      <c r="E1192" s="45">
        <f t="shared" si="54"/>
        <v>21.9</v>
      </c>
      <c r="F1192" s="45">
        <f t="shared" si="56"/>
        <v>118.99999999999751</v>
      </c>
    </row>
    <row r="1193" spans="3:6">
      <c r="C1193" s="48">
        <v>1192</v>
      </c>
      <c r="D1193" s="45">
        <f t="shared" si="55"/>
        <v>21.910000000000796</v>
      </c>
      <c r="E1193" s="45">
        <f t="shared" si="54"/>
        <v>21.91</v>
      </c>
      <c r="F1193" s="45">
        <f t="shared" si="56"/>
        <v>119.09999999999751</v>
      </c>
    </row>
    <row r="1194" spans="3:6">
      <c r="C1194" s="48">
        <v>1193</v>
      </c>
      <c r="D1194" s="45">
        <f t="shared" si="55"/>
        <v>21.920000000000798</v>
      </c>
      <c r="E1194" s="45">
        <f t="shared" si="54"/>
        <v>21.92</v>
      </c>
      <c r="F1194" s="45">
        <f t="shared" si="56"/>
        <v>119.1999999999975</v>
      </c>
    </row>
    <row r="1195" spans="3:6">
      <c r="C1195" s="48">
        <v>1194</v>
      </c>
      <c r="D1195" s="45">
        <f t="shared" si="55"/>
        <v>21.930000000000799</v>
      </c>
      <c r="E1195" s="45">
        <f t="shared" si="54"/>
        <v>21.93</v>
      </c>
      <c r="F1195" s="45">
        <f t="shared" si="56"/>
        <v>119.2999999999975</v>
      </c>
    </row>
    <row r="1196" spans="3:6">
      <c r="C1196" s="48">
        <v>1195</v>
      </c>
      <c r="D1196" s="45">
        <f t="shared" si="55"/>
        <v>21.940000000000801</v>
      </c>
      <c r="E1196" s="45">
        <f t="shared" si="54"/>
        <v>21.94</v>
      </c>
      <c r="F1196" s="45">
        <f t="shared" si="56"/>
        <v>119.39999999999749</v>
      </c>
    </row>
    <row r="1197" spans="3:6">
      <c r="C1197" s="48">
        <v>1196</v>
      </c>
      <c r="D1197" s="45">
        <f t="shared" si="55"/>
        <v>21.950000000000802</v>
      </c>
      <c r="E1197" s="45">
        <f t="shared" si="54"/>
        <v>21.95</v>
      </c>
      <c r="F1197" s="45">
        <f t="shared" si="56"/>
        <v>119.49999999999748</v>
      </c>
    </row>
    <row r="1198" spans="3:6">
      <c r="C1198" s="48">
        <v>1197</v>
      </c>
      <c r="D1198" s="45">
        <f t="shared" si="55"/>
        <v>21.960000000000804</v>
      </c>
      <c r="E1198" s="45">
        <f t="shared" si="54"/>
        <v>21.96</v>
      </c>
      <c r="F1198" s="45">
        <f t="shared" si="56"/>
        <v>119.59999999999748</v>
      </c>
    </row>
    <row r="1199" spans="3:6">
      <c r="C1199" s="48">
        <v>1198</v>
      </c>
      <c r="D1199" s="45">
        <f t="shared" si="55"/>
        <v>21.970000000000805</v>
      </c>
      <c r="E1199" s="45">
        <f t="shared" si="54"/>
        <v>21.97</v>
      </c>
      <c r="F1199" s="45">
        <f t="shared" si="56"/>
        <v>119.69999999999747</v>
      </c>
    </row>
    <row r="1200" spans="3:6">
      <c r="C1200" s="48">
        <v>1199</v>
      </c>
      <c r="D1200" s="45">
        <f t="shared" si="55"/>
        <v>21.980000000000807</v>
      </c>
      <c r="E1200" s="45">
        <f t="shared" si="54"/>
        <v>21.98</v>
      </c>
      <c r="F1200" s="45">
        <f t="shared" si="56"/>
        <v>119.79999999999747</v>
      </c>
    </row>
    <row r="1201" spans="3:6">
      <c r="C1201" s="48">
        <v>1200</v>
      </c>
      <c r="D1201" s="45">
        <f t="shared" si="55"/>
        <v>21.990000000000808</v>
      </c>
      <c r="E1201" s="45">
        <f t="shared" si="54"/>
        <v>21.99</v>
      </c>
      <c r="F1201" s="45">
        <f t="shared" si="56"/>
        <v>119.89999999999746</v>
      </c>
    </row>
    <row r="1202" spans="3:6">
      <c r="C1202" s="48">
        <v>1201</v>
      </c>
      <c r="D1202" s="45">
        <f t="shared" si="55"/>
        <v>22.00000000000081</v>
      </c>
      <c r="E1202" s="45">
        <f t="shared" si="54"/>
        <v>22</v>
      </c>
      <c r="F1202" s="45">
        <f t="shared" si="56"/>
        <v>119.99999999999746</v>
      </c>
    </row>
    <row r="1203" spans="3:6">
      <c r="C1203" s="48">
        <v>1202</v>
      </c>
      <c r="D1203" s="45">
        <f t="shared" si="55"/>
        <v>22.010000000000812</v>
      </c>
      <c r="E1203" s="45">
        <f t="shared" si="54"/>
        <v>22.01</v>
      </c>
      <c r="F1203" s="45">
        <f t="shared" si="56"/>
        <v>120.09999999999745</v>
      </c>
    </row>
    <row r="1204" spans="3:6">
      <c r="C1204" s="48">
        <v>1203</v>
      </c>
      <c r="D1204" s="45">
        <f t="shared" si="55"/>
        <v>22.020000000000813</v>
      </c>
      <c r="E1204" s="45">
        <f t="shared" si="54"/>
        <v>22.02</v>
      </c>
      <c r="F1204" s="45">
        <f t="shared" si="56"/>
        <v>120.19999999999744</v>
      </c>
    </row>
    <row r="1205" spans="3:6">
      <c r="C1205" s="48">
        <v>1204</v>
      </c>
      <c r="D1205" s="45">
        <f t="shared" si="55"/>
        <v>22.030000000000815</v>
      </c>
      <c r="E1205" s="45">
        <f t="shared" si="54"/>
        <v>22.03</v>
      </c>
      <c r="F1205" s="45">
        <f t="shared" si="56"/>
        <v>120.29999999999744</v>
      </c>
    </row>
    <row r="1206" spans="3:6">
      <c r="C1206" s="48">
        <v>1205</v>
      </c>
      <c r="D1206" s="45">
        <f t="shared" si="55"/>
        <v>22.040000000000816</v>
      </c>
      <c r="E1206" s="45">
        <f t="shared" si="54"/>
        <v>22.04</v>
      </c>
      <c r="F1206" s="45">
        <f t="shared" si="56"/>
        <v>120.39999999999743</v>
      </c>
    </row>
    <row r="1207" spans="3:6">
      <c r="C1207" s="48">
        <v>1206</v>
      </c>
      <c r="D1207" s="45">
        <f t="shared" si="55"/>
        <v>22.050000000000818</v>
      </c>
      <c r="E1207" s="45">
        <f t="shared" si="54"/>
        <v>22.05</v>
      </c>
      <c r="F1207" s="45">
        <f t="shared" si="56"/>
        <v>120.49999999999743</v>
      </c>
    </row>
    <row r="1208" spans="3:6">
      <c r="C1208" s="48">
        <v>1207</v>
      </c>
      <c r="D1208" s="45">
        <f t="shared" si="55"/>
        <v>22.060000000000819</v>
      </c>
      <c r="E1208" s="45">
        <f t="shared" si="54"/>
        <v>22.06</v>
      </c>
      <c r="F1208" s="45">
        <f t="shared" si="56"/>
        <v>120.59999999999742</v>
      </c>
    </row>
    <row r="1209" spans="3:6">
      <c r="C1209" s="48">
        <v>1208</v>
      </c>
      <c r="D1209" s="45">
        <f t="shared" si="55"/>
        <v>22.070000000000821</v>
      </c>
      <c r="E1209" s="45">
        <f t="shared" si="54"/>
        <v>22.07</v>
      </c>
      <c r="F1209" s="45">
        <f t="shared" si="56"/>
        <v>120.69999999999742</v>
      </c>
    </row>
    <row r="1210" spans="3:6">
      <c r="C1210" s="48">
        <v>1209</v>
      </c>
      <c r="D1210" s="45">
        <f t="shared" si="55"/>
        <v>22.080000000000823</v>
      </c>
      <c r="E1210" s="45">
        <f t="shared" si="54"/>
        <v>22.08</v>
      </c>
      <c r="F1210" s="45">
        <f t="shared" si="56"/>
        <v>120.79999999999741</v>
      </c>
    </row>
    <row r="1211" spans="3:6">
      <c r="C1211" s="48">
        <v>1210</v>
      </c>
      <c r="D1211" s="45">
        <f t="shared" si="55"/>
        <v>22.090000000000824</v>
      </c>
      <c r="E1211" s="45">
        <f t="shared" si="54"/>
        <v>22.09</v>
      </c>
      <c r="F1211" s="45">
        <f t="shared" si="56"/>
        <v>120.89999999999741</v>
      </c>
    </row>
    <row r="1212" spans="3:6">
      <c r="C1212" s="48">
        <v>1211</v>
      </c>
      <c r="D1212" s="45">
        <f t="shared" si="55"/>
        <v>22.100000000000826</v>
      </c>
      <c r="E1212" s="45">
        <f t="shared" si="54"/>
        <v>22.1</v>
      </c>
      <c r="F1212" s="45">
        <f t="shared" si="56"/>
        <v>120.9999999999974</v>
      </c>
    </row>
    <row r="1213" spans="3:6">
      <c r="C1213" s="48">
        <v>1212</v>
      </c>
      <c r="D1213" s="45">
        <f t="shared" si="55"/>
        <v>22.110000000000827</v>
      </c>
      <c r="E1213" s="45">
        <f t="shared" si="54"/>
        <v>22.11</v>
      </c>
      <c r="F1213" s="45">
        <f t="shared" si="56"/>
        <v>121.09999999999739</v>
      </c>
    </row>
    <row r="1214" spans="3:6">
      <c r="C1214" s="48">
        <v>1213</v>
      </c>
      <c r="D1214" s="45">
        <f t="shared" si="55"/>
        <v>22.120000000000829</v>
      </c>
      <c r="E1214" s="45">
        <f t="shared" si="54"/>
        <v>22.12</v>
      </c>
      <c r="F1214" s="45">
        <f t="shared" si="56"/>
        <v>121.19999999999739</v>
      </c>
    </row>
    <row r="1215" spans="3:6">
      <c r="C1215" s="48">
        <v>1214</v>
      </c>
      <c r="D1215" s="45">
        <f t="shared" si="55"/>
        <v>22.13000000000083</v>
      </c>
      <c r="E1215" s="45">
        <f t="shared" si="54"/>
        <v>22.13</v>
      </c>
      <c r="F1215" s="45">
        <f t="shared" si="56"/>
        <v>121.29999999999738</v>
      </c>
    </row>
    <row r="1216" spans="3:6">
      <c r="C1216" s="48">
        <v>1215</v>
      </c>
      <c r="D1216" s="45">
        <f t="shared" si="55"/>
        <v>22.140000000000832</v>
      </c>
      <c r="E1216" s="45">
        <f t="shared" si="54"/>
        <v>22.14</v>
      </c>
      <c r="F1216" s="45">
        <f t="shared" si="56"/>
        <v>121.39999999999738</v>
      </c>
    </row>
    <row r="1217" spans="3:6">
      <c r="C1217" s="48">
        <v>1216</v>
      </c>
      <c r="D1217" s="45">
        <f t="shared" si="55"/>
        <v>22.150000000000833</v>
      </c>
      <c r="E1217" s="45">
        <f t="shared" si="54"/>
        <v>22.15</v>
      </c>
      <c r="F1217" s="45">
        <f t="shared" si="56"/>
        <v>121.49999999999737</v>
      </c>
    </row>
    <row r="1218" spans="3:6">
      <c r="C1218" s="48">
        <v>1217</v>
      </c>
      <c r="D1218" s="45">
        <f t="shared" si="55"/>
        <v>22.160000000000835</v>
      </c>
      <c r="E1218" s="45">
        <f t="shared" si="54"/>
        <v>22.16</v>
      </c>
      <c r="F1218" s="45">
        <f t="shared" si="56"/>
        <v>121.59999999999737</v>
      </c>
    </row>
    <row r="1219" spans="3:6">
      <c r="C1219" s="48">
        <v>1218</v>
      </c>
      <c r="D1219" s="45">
        <f t="shared" si="55"/>
        <v>22.170000000000837</v>
      </c>
      <c r="E1219" s="45">
        <f t="shared" ref="E1219:E1282" si="57">ROUND(D1219,2)</f>
        <v>22.17</v>
      </c>
      <c r="F1219" s="45">
        <f t="shared" si="56"/>
        <v>121.69999999999736</v>
      </c>
    </row>
    <row r="1220" spans="3:6">
      <c r="C1220" s="48">
        <v>1219</v>
      </c>
      <c r="D1220" s="45">
        <f t="shared" ref="D1220:D1283" si="58">D1219+$D$1</f>
        <v>22.180000000000838</v>
      </c>
      <c r="E1220" s="45">
        <f t="shared" si="57"/>
        <v>22.18</v>
      </c>
      <c r="F1220" s="45">
        <f t="shared" ref="F1220:F1283" si="59">F1219+$F$1</f>
        <v>121.79999999999735</v>
      </c>
    </row>
    <row r="1221" spans="3:6">
      <c r="C1221" s="48">
        <v>1220</v>
      </c>
      <c r="D1221" s="45">
        <f t="shared" si="58"/>
        <v>22.19000000000084</v>
      </c>
      <c r="E1221" s="45">
        <f t="shared" si="57"/>
        <v>22.19</v>
      </c>
      <c r="F1221" s="45">
        <f t="shared" si="59"/>
        <v>121.89999999999735</v>
      </c>
    </row>
    <row r="1222" spans="3:6">
      <c r="C1222" s="48">
        <v>1221</v>
      </c>
      <c r="D1222" s="45">
        <f t="shared" si="58"/>
        <v>22.200000000000841</v>
      </c>
      <c r="E1222" s="45">
        <f t="shared" si="57"/>
        <v>22.2</v>
      </c>
      <c r="F1222" s="45">
        <f t="shared" si="59"/>
        <v>121.99999999999734</v>
      </c>
    </row>
    <row r="1223" spans="3:6">
      <c r="C1223" s="48">
        <v>1222</v>
      </c>
      <c r="D1223" s="45">
        <f t="shared" si="58"/>
        <v>22.210000000000843</v>
      </c>
      <c r="E1223" s="45">
        <f t="shared" si="57"/>
        <v>22.21</v>
      </c>
      <c r="F1223" s="45">
        <f t="shared" si="59"/>
        <v>122.09999999999734</v>
      </c>
    </row>
    <row r="1224" spans="3:6">
      <c r="C1224" s="48">
        <v>1223</v>
      </c>
      <c r="D1224" s="45">
        <f t="shared" si="58"/>
        <v>22.220000000000844</v>
      </c>
      <c r="E1224" s="45">
        <f t="shared" si="57"/>
        <v>22.22</v>
      </c>
      <c r="F1224" s="45">
        <f t="shared" si="59"/>
        <v>122.19999999999733</v>
      </c>
    </row>
    <row r="1225" spans="3:6">
      <c r="C1225" s="48">
        <v>1224</v>
      </c>
      <c r="D1225" s="45">
        <f t="shared" si="58"/>
        <v>22.230000000000846</v>
      </c>
      <c r="E1225" s="45">
        <f t="shared" si="57"/>
        <v>22.23</v>
      </c>
      <c r="F1225" s="45">
        <f t="shared" si="59"/>
        <v>122.29999999999733</v>
      </c>
    </row>
    <row r="1226" spans="3:6">
      <c r="C1226" s="48">
        <v>1225</v>
      </c>
      <c r="D1226" s="45">
        <f t="shared" si="58"/>
        <v>22.240000000000848</v>
      </c>
      <c r="E1226" s="45">
        <f t="shared" si="57"/>
        <v>22.24</v>
      </c>
      <c r="F1226" s="45">
        <f t="shared" si="59"/>
        <v>122.39999999999732</v>
      </c>
    </row>
    <row r="1227" spans="3:6">
      <c r="C1227" s="48">
        <v>1226</v>
      </c>
      <c r="D1227" s="45">
        <f t="shared" si="58"/>
        <v>22.250000000000849</v>
      </c>
      <c r="E1227" s="45">
        <f t="shared" si="57"/>
        <v>22.25</v>
      </c>
      <c r="F1227" s="45">
        <f t="shared" si="59"/>
        <v>122.49999999999731</v>
      </c>
    </row>
    <row r="1228" spans="3:6">
      <c r="C1228" s="48">
        <v>1227</v>
      </c>
      <c r="D1228" s="45">
        <f t="shared" si="58"/>
        <v>22.260000000000851</v>
      </c>
      <c r="E1228" s="45">
        <f t="shared" si="57"/>
        <v>22.26</v>
      </c>
      <c r="F1228" s="45">
        <f t="shared" si="59"/>
        <v>122.59999999999731</v>
      </c>
    </row>
    <row r="1229" spans="3:6">
      <c r="C1229" s="48">
        <v>1228</v>
      </c>
      <c r="D1229" s="45">
        <f t="shared" si="58"/>
        <v>22.270000000000852</v>
      </c>
      <c r="E1229" s="45">
        <f t="shared" si="57"/>
        <v>22.27</v>
      </c>
      <c r="F1229" s="45">
        <f t="shared" si="59"/>
        <v>122.6999999999973</v>
      </c>
    </row>
    <row r="1230" spans="3:6">
      <c r="C1230" s="48">
        <v>1229</v>
      </c>
      <c r="D1230" s="45">
        <f t="shared" si="58"/>
        <v>22.280000000000854</v>
      </c>
      <c r="E1230" s="45">
        <f t="shared" si="57"/>
        <v>22.28</v>
      </c>
      <c r="F1230" s="45">
        <f t="shared" si="59"/>
        <v>122.7999999999973</v>
      </c>
    </row>
    <row r="1231" spans="3:6">
      <c r="C1231" s="48">
        <v>1230</v>
      </c>
      <c r="D1231" s="45">
        <f t="shared" si="58"/>
        <v>22.290000000000855</v>
      </c>
      <c r="E1231" s="45">
        <f t="shared" si="57"/>
        <v>22.29</v>
      </c>
      <c r="F1231" s="45">
        <f t="shared" si="59"/>
        <v>122.89999999999729</v>
      </c>
    </row>
    <row r="1232" spans="3:6">
      <c r="C1232" s="48">
        <v>1231</v>
      </c>
      <c r="D1232" s="45">
        <f t="shared" si="58"/>
        <v>22.300000000000857</v>
      </c>
      <c r="E1232" s="45">
        <f t="shared" si="57"/>
        <v>22.3</v>
      </c>
      <c r="F1232" s="45">
        <f t="shared" si="59"/>
        <v>122.99999999999729</v>
      </c>
    </row>
    <row r="1233" spans="3:6">
      <c r="C1233" s="48">
        <v>1232</v>
      </c>
      <c r="D1233" s="45">
        <f t="shared" si="58"/>
        <v>22.310000000000858</v>
      </c>
      <c r="E1233" s="45">
        <f t="shared" si="57"/>
        <v>22.31</v>
      </c>
      <c r="F1233" s="45">
        <f t="shared" si="59"/>
        <v>123.09999999999728</v>
      </c>
    </row>
    <row r="1234" spans="3:6">
      <c r="C1234" s="48">
        <v>1233</v>
      </c>
      <c r="D1234" s="45">
        <f t="shared" si="58"/>
        <v>22.32000000000086</v>
      </c>
      <c r="E1234" s="45">
        <f t="shared" si="57"/>
        <v>22.32</v>
      </c>
      <c r="F1234" s="45">
        <f t="shared" si="59"/>
        <v>123.19999999999727</v>
      </c>
    </row>
    <row r="1235" spans="3:6">
      <c r="C1235" s="48">
        <v>1234</v>
      </c>
      <c r="D1235" s="45">
        <f t="shared" si="58"/>
        <v>22.330000000000862</v>
      </c>
      <c r="E1235" s="45">
        <f t="shared" si="57"/>
        <v>22.33</v>
      </c>
      <c r="F1235" s="45">
        <f t="shared" si="59"/>
        <v>123.29999999999727</v>
      </c>
    </row>
    <row r="1236" spans="3:6">
      <c r="C1236" s="48">
        <v>1235</v>
      </c>
      <c r="D1236" s="45">
        <f t="shared" si="58"/>
        <v>22.340000000000863</v>
      </c>
      <c r="E1236" s="45">
        <f t="shared" si="57"/>
        <v>22.34</v>
      </c>
      <c r="F1236" s="45">
        <f t="shared" si="59"/>
        <v>123.39999999999726</v>
      </c>
    </row>
    <row r="1237" spans="3:6">
      <c r="C1237" s="48">
        <v>1236</v>
      </c>
      <c r="D1237" s="45">
        <f t="shared" si="58"/>
        <v>22.350000000000865</v>
      </c>
      <c r="E1237" s="45">
        <f t="shared" si="57"/>
        <v>22.35</v>
      </c>
      <c r="F1237" s="45">
        <f t="shared" si="59"/>
        <v>123.49999999999726</v>
      </c>
    </row>
    <row r="1238" spans="3:6">
      <c r="C1238" s="48">
        <v>1237</v>
      </c>
      <c r="D1238" s="45">
        <f t="shared" si="58"/>
        <v>22.360000000000866</v>
      </c>
      <c r="E1238" s="45">
        <f t="shared" si="57"/>
        <v>22.36</v>
      </c>
      <c r="F1238" s="45">
        <f t="shared" si="59"/>
        <v>123.59999999999725</v>
      </c>
    </row>
    <row r="1239" spans="3:6">
      <c r="C1239" s="48">
        <v>1238</v>
      </c>
      <c r="D1239" s="45">
        <f t="shared" si="58"/>
        <v>22.370000000000868</v>
      </c>
      <c r="E1239" s="45">
        <f t="shared" si="57"/>
        <v>22.37</v>
      </c>
      <c r="F1239" s="45">
        <f t="shared" si="59"/>
        <v>123.69999999999725</v>
      </c>
    </row>
    <row r="1240" spans="3:6">
      <c r="C1240" s="48">
        <v>1239</v>
      </c>
      <c r="D1240" s="45">
        <f t="shared" si="58"/>
        <v>22.380000000000869</v>
      </c>
      <c r="E1240" s="45">
        <f t="shared" si="57"/>
        <v>22.38</v>
      </c>
      <c r="F1240" s="45">
        <f t="shared" si="59"/>
        <v>123.79999999999724</v>
      </c>
    </row>
    <row r="1241" spans="3:6">
      <c r="C1241" s="48">
        <v>1240</v>
      </c>
      <c r="D1241" s="45">
        <f t="shared" si="58"/>
        <v>22.390000000000871</v>
      </c>
      <c r="E1241" s="45">
        <f t="shared" si="57"/>
        <v>22.39</v>
      </c>
      <c r="F1241" s="45">
        <f t="shared" si="59"/>
        <v>123.89999999999723</v>
      </c>
    </row>
    <row r="1242" spans="3:6">
      <c r="C1242" s="48">
        <v>1241</v>
      </c>
      <c r="D1242" s="45">
        <f t="shared" si="58"/>
        <v>22.400000000000873</v>
      </c>
      <c r="E1242" s="45">
        <f t="shared" si="57"/>
        <v>22.4</v>
      </c>
      <c r="F1242" s="45">
        <f t="shared" si="59"/>
        <v>123.99999999999723</v>
      </c>
    </row>
    <row r="1243" spans="3:6">
      <c r="C1243" s="48">
        <v>1242</v>
      </c>
      <c r="D1243" s="45">
        <f t="shared" si="58"/>
        <v>22.410000000000874</v>
      </c>
      <c r="E1243" s="45">
        <f t="shared" si="57"/>
        <v>22.41</v>
      </c>
      <c r="F1243" s="45">
        <f t="shared" si="59"/>
        <v>124.09999999999722</v>
      </c>
    </row>
    <row r="1244" spans="3:6">
      <c r="C1244" s="48">
        <v>1243</v>
      </c>
      <c r="D1244" s="45">
        <f t="shared" si="58"/>
        <v>22.420000000000876</v>
      </c>
      <c r="E1244" s="45">
        <f t="shared" si="57"/>
        <v>22.42</v>
      </c>
      <c r="F1244" s="45">
        <f t="shared" si="59"/>
        <v>124.19999999999722</v>
      </c>
    </row>
    <row r="1245" spans="3:6">
      <c r="C1245" s="48">
        <v>1244</v>
      </c>
      <c r="D1245" s="45">
        <f t="shared" si="58"/>
        <v>22.430000000000877</v>
      </c>
      <c r="E1245" s="45">
        <f t="shared" si="57"/>
        <v>22.43</v>
      </c>
      <c r="F1245" s="45">
        <f t="shared" si="59"/>
        <v>124.29999999999721</v>
      </c>
    </row>
    <row r="1246" spans="3:6">
      <c r="C1246" s="48">
        <v>1245</v>
      </c>
      <c r="D1246" s="45">
        <f t="shared" si="58"/>
        <v>22.440000000000879</v>
      </c>
      <c r="E1246" s="45">
        <f t="shared" si="57"/>
        <v>22.44</v>
      </c>
      <c r="F1246" s="45">
        <f t="shared" si="59"/>
        <v>124.39999999999721</v>
      </c>
    </row>
    <row r="1247" spans="3:6">
      <c r="C1247" s="48">
        <v>1246</v>
      </c>
      <c r="D1247" s="45">
        <f t="shared" si="58"/>
        <v>22.45000000000088</v>
      </c>
      <c r="E1247" s="45">
        <f t="shared" si="57"/>
        <v>22.45</v>
      </c>
      <c r="F1247" s="45">
        <f t="shared" si="59"/>
        <v>124.4999999999972</v>
      </c>
    </row>
    <row r="1248" spans="3:6">
      <c r="C1248" s="48">
        <v>1247</v>
      </c>
      <c r="D1248" s="45">
        <f t="shared" si="58"/>
        <v>22.460000000000882</v>
      </c>
      <c r="E1248" s="45">
        <f t="shared" si="57"/>
        <v>22.46</v>
      </c>
      <c r="F1248" s="45">
        <f t="shared" si="59"/>
        <v>124.59999999999719</v>
      </c>
    </row>
    <row r="1249" spans="3:6">
      <c r="C1249" s="48">
        <v>1248</v>
      </c>
      <c r="D1249" s="45">
        <f t="shared" si="58"/>
        <v>22.470000000000883</v>
      </c>
      <c r="E1249" s="45">
        <f t="shared" si="57"/>
        <v>22.47</v>
      </c>
      <c r="F1249" s="45">
        <f t="shared" si="59"/>
        <v>124.69999999999719</v>
      </c>
    </row>
    <row r="1250" spans="3:6">
      <c r="C1250" s="48">
        <v>1249</v>
      </c>
      <c r="D1250" s="45">
        <f t="shared" si="58"/>
        <v>22.480000000000885</v>
      </c>
      <c r="E1250" s="45">
        <f t="shared" si="57"/>
        <v>22.48</v>
      </c>
      <c r="F1250" s="45">
        <f t="shared" si="59"/>
        <v>124.79999999999718</v>
      </c>
    </row>
    <row r="1251" spans="3:6">
      <c r="C1251" s="48">
        <v>1250</v>
      </c>
      <c r="D1251" s="45">
        <f t="shared" si="58"/>
        <v>22.490000000000887</v>
      </c>
      <c r="E1251" s="45">
        <f t="shared" si="57"/>
        <v>22.49</v>
      </c>
      <c r="F1251" s="45">
        <f t="shared" si="59"/>
        <v>124.89999999999718</v>
      </c>
    </row>
    <row r="1252" spans="3:6">
      <c r="C1252" s="48">
        <v>1251</v>
      </c>
      <c r="D1252" s="45">
        <f t="shared" si="58"/>
        <v>22.500000000000888</v>
      </c>
      <c r="E1252" s="45">
        <f t="shared" si="57"/>
        <v>22.5</v>
      </c>
      <c r="F1252" s="45">
        <f t="shared" si="59"/>
        <v>124.99999999999717</v>
      </c>
    </row>
    <row r="1253" spans="3:6">
      <c r="C1253" s="48">
        <v>1252</v>
      </c>
      <c r="D1253" s="45">
        <f t="shared" si="58"/>
        <v>22.51000000000089</v>
      </c>
      <c r="E1253" s="45">
        <f t="shared" si="57"/>
        <v>22.51</v>
      </c>
      <c r="F1253" s="45">
        <f t="shared" si="59"/>
        <v>125.09999999999717</v>
      </c>
    </row>
    <row r="1254" spans="3:6">
      <c r="C1254" s="48">
        <v>1253</v>
      </c>
      <c r="D1254" s="45">
        <f t="shared" si="58"/>
        <v>22.520000000000891</v>
      </c>
      <c r="E1254" s="45">
        <f t="shared" si="57"/>
        <v>22.52</v>
      </c>
      <c r="F1254" s="45">
        <f t="shared" si="59"/>
        <v>125.19999999999716</v>
      </c>
    </row>
    <row r="1255" spans="3:6">
      <c r="C1255" s="48">
        <v>1254</v>
      </c>
      <c r="D1255" s="45">
        <f t="shared" si="58"/>
        <v>22.530000000000893</v>
      </c>
      <c r="E1255" s="45">
        <f t="shared" si="57"/>
        <v>22.53</v>
      </c>
      <c r="F1255" s="45">
        <f t="shared" si="59"/>
        <v>125.29999999999715</v>
      </c>
    </row>
    <row r="1256" spans="3:6">
      <c r="C1256" s="48">
        <v>1255</v>
      </c>
      <c r="D1256" s="45">
        <f t="shared" si="58"/>
        <v>22.540000000000894</v>
      </c>
      <c r="E1256" s="45">
        <f t="shared" si="57"/>
        <v>22.54</v>
      </c>
      <c r="F1256" s="45">
        <f t="shared" si="59"/>
        <v>125.39999999999715</v>
      </c>
    </row>
    <row r="1257" spans="3:6">
      <c r="C1257" s="48">
        <v>1256</v>
      </c>
      <c r="D1257" s="45">
        <f t="shared" si="58"/>
        <v>22.550000000000896</v>
      </c>
      <c r="E1257" s="45">
        <f t="shared" si="57"/>
        <v>22.55</v>
      </c>
      <c r="F1257" s="45">
        <f t="shared" si="59"/>
        <v>125.49999999999714</v>
      </c>
    </row>
    <row r="1258" spans="3:6">
      <c r="C1258" s="48">
        <v>1257</v>
      </c>
      <c r="D1258" s="45">
        <f t="shared" si="58"/>
        <v>22.560000000000898</v>
      </c>
      <c r="E1258" s="45">
        <f t="shared" si="57"/>
        <v>22.56</v>
      </c>
      <c r="F1258" s="45">
        <f t="shared" si="59"/>
        <v>125.59999999999714</v>
      </c>
    </row>
    <row r="1259" spans="3:6">
      <c r="C1259" s="48">
        <v>1258</v>
      </c>
      <c r="D1259" s="45">
        <f t="shared" si="58"/>
        <v>22.570000000000899</v>
      </c>
      <c r="E1259" s="45">
        <f t="shared" si="57"/>
        <v>22.57</v>
      </c>
      <c r="F1259" s="45">
        <f t="shared" si="59"/>
        <v>125.69999999999713</v>
      </c>
    </row>
    <row r="1260" spans="3:6">
      <c r="C1260" s="48">
        <v>1259</v>
      </c>
      <c r="D1260" s="45">
        <f t="shared" si="58"/>
        <v>22.580000000000901</v>
      </c>
      <c r="E1260" s="45">
        <f t="shared" si="57"/>
        <v>22.58</v>
      </c>
      <c r="F1260" s="45">
        <f t="shared" si="59"/>
        <v>125.79999999999713</v>
      </c>
    </row>
    <row r="1261" spans="3:6">
      <c r="C1261" s="48">
        <v>1260</v>
      </c>
      <c r="D1261" s="45">
        <f t="shared" si="58"/>
        <v>22.590000000000902</v>
      </c>
      <c r="E1261" s="45">
        <f t="shared" si="57"/>
        <v>22.59</v>
      </c>
      <c r="F1261" s="45">
        <f t="shared" si="59"/>
        <v>125.89999999999712</v>
      </c>
    </row>
    <row r="1262" spans="3:6">
      <c r="C1262" s="48">
        <v>1261</v>
      </c>
      <c r="D1262" s="45">
        <f t="shared" si="58"/>
        <v>22.600000000000904</v>
      </c>
      <c r="E1262" s="45">
        <f t="shared" si="57"/>
        <v>22.6</v>
      </c>
      <c r="F1262" s="45">
        <f t="shared" si="59"/>
        <v>125.99999999999712</v>
      </c>
    </row>
    <row r="1263" spans="3:6">
      <c r="C1263" s="48">
        <v>1262</v>
      </c>
      <c r="D1263" s="45">
        <f t="shared" si="58"/>
        <v>22.610000000000905</v>
      </c>
      <c r="E1263" s="45">
        <f t="shared" si="57"/>
        <v>22.61</v>
      </c>
      <c r="F1263" s="45">
        <f t="shared" si="59"/>
        <v>126.09999999999711</v>
      </c>
    </row>
    <row r="1264" spans="3:6">
      <c r="C1264" s="48">
        <v>1263</v>
      </c>
      <c r="D1264" s="45">
        <f t="shared" si="58"/>
        <v>22.620000000000907</v>
      </c>
      <c r="E1264" s="45">
        <f t="shared" si="57"/>
        <v>22.62</v>
      </c>
      <c r="F1264" s="45">
        <f t="shared" si="59"/>
        <v>126.1999999999971</v>
      </c>
    </row>
    <row r="1265" spans="3:6">
      <c r="C1265" s="48">
        <v>1264</v>
      </c>
      <c r="D1265" s="45">
        <f t="shared" si="58"/>
        <v>22.630000000000908</v>
      </c>
      <c r="E1265" s="45">
        <f t="shared" si="57"/>
        <v>22.63</v>
      </c>
      <c r="F1265" s="45">
        <f t="shared" si="59"/>
        <v>126.2999999999971</v>
      </c>
    </row>
    <row r="1266" spans="3:6">
      <c r="C1266" s="48">
        <v>1265</v>
      </c>
      <c r="D1266" s="45">
        <f t="shared" si="58"/>
        <v>22.64000000000091</v>
      </c>
      <c r="E1266" s="45">
        <f t="shared" si="57"/>
        <v>22.64</v>
      </c>
      <c r="F1266" s="45">
        <f t="shared" si="59"/>
        <v>126.39999999999709</v>
      </c>
    </row>
    <row r="1267" spans="3:6">
      <c r="C1267" s="48">
        <v>1266</v>
      </c>
      <c r="D1267" s="45">
        <f t="shared" si="58"/>
        <v>22.650000000000912</v>
      </c>
      <c r="E1267" s="45">
        <f t="shared" si="57"/>
        <v>22.65</v>
      </c>
      <c r="F1267" s="45">
        <f t="shared" si="59"/>
        <v>126.49999999999709</v>
      </c>
    </row>
    <row r="1268" spans="3:6">
      <c r="C1268" s="48">
        <v>1267</v>
      </c>
      <c r="D1268" s="45">
        <f t="shared" si="58"/>
        <v>22.660000000000913</v>
      </c>
      <c r="E1268" s="45">
        <f t="shared" si="57"/>
        <v>22.66</v>
      </c>
      <c r="F1268" s="45">
        <f t="shared" si="59"/>
        <v>126.59999999999708</v>
      </c>
    </row>
    <row r="1269" spans="3:6">
      <c r="C1269" s="48">
        <v>1268</v>
      </c>
      <c r="D1269" s="45">
        <f t="shared" si="58"/>
        <v>22.670000000000915</v>
      </c>
      <c r="E1269" s="45">
        <f t="shared" si="57"/>
        <v>22.67</v>
      </c>
      <c r="F1269" s="45">
        <f t="shared" si="59"/>
        <v>126.69999999999708</v>
      </c>
    </row>
    <row r="1270" spans="3:6">
      <c r="C1270" s="48">
        <v>1269</v>
      </c>
      <c r="D1270" s="45">
        <f t="shared" si="58"/>
        <v>22.680000000000916</v>
      </c>
      <c r="E1270" s="45">
        <f t="shared" si="57"/>
        <v>22.68</v>
      </c>
      <c r="F1270" s="45">
        <f t="shared" si="59"/>
        <v>126.79999999999707</v>
      </c>
    </row>
    <row r="1271" spans="3:6">
      <c r="C1271" s="48">
        <v>1270</v>
      </c>
      <c r="D1271" s="45">
        <f t="shared" si="58"/>
        <v>22.690000000000918</v>
      </c>
      <c r="E1271" s="45">
        <f t="shared" si="57"/>
        <v>22.69</v>
      </c>
      <c r="F1271" s="45">
        <f t="shared" si="59"/>
        <v>126.89999999999706</v>
      </c>
    </row>
    <row r="1272" spans="3:6">
      <c r="C1272" s="48">
        <v>1271</v>
      </c>
      <c r="D1272" s="45">
        <f t="shared" si="58"/>
        <v>22.700000000000919</v>
      </c>
      <c r="E1272" s="45">
        <f t="shared" si="57"/>
        <v>22.7</v>
      </c>
      <c r="F1272" s="45">
        <f t="shared" si="59"/>
        <v>126.99999999999706</v>
      </c>
    </row>
    <row r="1273" spans="3:6">
      <c r="C1273" s="48">
        <v>1272</v>
      </c>
      <c r="D1273" s="45">
        <f t="shared" si="58"/>
        <v>22.710000000000921</v>
      </c>
      <c r="E1273" s="45">
        <f t="shared" si="57"/>
        <v>22.71</v>
      </c>
      <c r="F1273" s="45">
        <f t="shared" si="59"/>
        <v>127.09999999999705</v>
      </c>
    </row>
    <row r="1274" spans="3:6">
      <c r="C1274" s="48">
        <v>1273</v>
      </c>
      <c r="D1274" s="45">
        <f t="shared" si="58"/>
        <v>22.720000000000923</v>
      </c>
      <c r="E1274" s="45">
        <f t="shared" si="57"/>
        <v>22.72</v>
      </c>
      <c r="F1274" s="45">
        <f t="shared" si="59"/>
        <v>127.19999999999705</v>
      </c>
    </row>
    <row r="1275" spans="3:6">
      <c r="C1275" s="48">
        <v>1274</v>
      </c>
      <c r="D1275" s="45">
        <f t="shared" si="58"/>
        <v>22.730000000000924</v>
      </c>
      <c r="E1275" s="45">
        <f t="shared" si="57"/>
        <v>22.73</v>
      </c>
      <c r="F1275" s="45">
        <f t="shared" si="59"/>
        <v>127.29999999999704</v>
      </c>
    </row>
    <row r="1276" spans="3:6">
      <c r="C1276" s="48">
        <v>1275</v>
      </c>
      <c r="D1276" s="45">
        <f t="shared" si="58"/>
        <v>22.740000000000926</v>
      </c>
      <c r="E1276" s="45">
        <f t="shared" si="57"/>
        <v>22.74</v>
      </c>
      <c r="F1276" s="45">
        <f t="shared" si="59"/>
        <v>127.39999999999704</v>
      </c>
    </row>
    <row r="1277" spans="3:6">
      <c r="C1277" s="48">
        <v>1276</v>
      </c>
      <c r="D1277" s="45">
        <f t="shared" si="58"/>
        <v>22.750000000000927</v>
      </c>
      <c r="E1277" s="45">
        <f t="shared" si="57"/>
        <v>22.75</v>
      </c>
      <c r="F1277" s="45">
        <f t="shared" si="59"/>
        <v>127.49999999999703</v>
      </c>
    </row>
    <row r="1278" spans="3:6">
      <c r="C1278" s="48">
        <v>1277</v>
      </c>
      <c r="D1278" s="45">
        <f t="shared" si="58"/>
        <v>22.760000000000929</v>
      </c>
      <c r="E1278" s="45">
        <f t="shared" si="57"/>
        <v>22.76</v>
      </c>
      <c r="F1278" s="45">
        <f t="shared" si="59"/>
        <v>127.59999999999702</v>
      </c>
    </row>
    <row r="1279" spans="3:6">
      <c r="C1279" s="48">
        <v>1278</v>
      </c>
      <c r="D1279" s="45">
        <f t="shared" si="58"/>
        <v>22.77000000000093</v>
      </c>
      <c r="E1279" s="45">
        <f t="shared" si="57"/>
        <v>22.77</v>
      </c>
      <c r="F1279" s="45">
        <f t="shared" si="59"/>
        <v>127.69999999999702</v>
      </c>
    </row>
    <row r="1280" spans="3:6">
      <c r="C1280" s="48">
        <v>1279</v>
      </c>
      <c r="D1280" s="45">
        <f t="shared" si="58"/>
        <v>22.780000000000932</v>
      </c>
      <c r="E1280" s="45">
        <f t="shared" si="57"/>
        <v>22.78</v>
      </c>
      <c r="F1280" s="45">
        <f t="shared" si="59"/>
        <v>127.79999999999701</v>
      </c>
    </row>
    <row r="1281" spans="3:6">
      <c r="C1281" s="48">
        <v>1280</v>
      </c>
      <c r="D1281" s="45">
        <f t="shared" si="58"/>
        <v>22.790000000000934</v>
      </c>
      <c r="E1281" s="45">
        <f t="shared" si="57"/>
        <v>22.79</v>
      </c>
      <c r="F1281" s="45">
        <f t="shared" si="59"/>
        <v>127.89999999999701</v>
      </c>
    </row>
    <row r="1282" spans="3:6">
      <c r="C1282" s="48">
        <v>1281</v>
      </c>
      <c r="D1282" s="45">
        <f t="shared" si="58"/>
        <v>22.800000000000935</v>
      </c>
      <c r="E1282" s="45">
        <f t="shared" si="57"/>
        <v>22.8</v>
      </c>
      <c r="F1282" s="45">
        <f t="shared" si="59"/>
        <v>127.999999999997</v>
      </c>
    </row>
    <row r="1283" spans="3:6">
      <c r="C1283" s="48">
        <v>1282</v>
      </c>
      <c r="D1283" s="45">
        <f t="shared" si="58"/>
        <v>22.810000000000937</v>
      </c>
      <c r="E1283" s="45">
        <f t="shared" ref="E1283:E1346" si="60">ROUND(D1283,2)</f>
        <v>22.81</v>
      </c>
      <c r="F1283" s="45">
        <f t="shared" si="59"/>
        <v>128.09999999999701</v>
      </c>
    </row>
    <row r="1284" spans="3:6">
      <c r="C1284" s="48">
        <v>1283</v>
      </c>
      <c r="D1284" s="45">
        <f t="shared" ref="D1284:D1347" si="61">D1283+$D$1</f>
        <v>22.820000000000938</v>
      </c>
      <c r="E1284" s="45">
        <f t="shared" si="60"/>
        <v>22.82</v>
      </c>
      <c r="F1284" s="45">
        <f t="shared" ref="F1284:F1347" si="62">F1283+$F$1</f>
        <v>128.199999999997</v>
      </c>
    </row>
    <row r="1285" spans="3:6">
      <c r="C1285" s="48">
        <v>1284</v>
      </c>
      <c r="D1285" s="45">
        <f t="shared" si="61"/>
        <v>22.83000000000094</v>
      </c>
      <c r="E1285" s="45">
        <f t="shared" si="60"/>
        <v>22.83</v>
      </c>
      <c r="F1285" s="45">
        <f t="shared" si="62"/>
        <v>128.299999999997</v>
      </c>
    </row>
    <row r="1286" spans="3:6">
      <c r="C1286" s="48">
        <v>1285</v>
      </c>
      <c r="D1286" s="45">
        <f t="shared" si="61"/>
        <v>22.840000000000941</v>
      </c>
      <c r="E1286" s="45">
        <f t="shared" si="60"/>
        <v>22.84</v>
      </c>
      <c r="F1286" s="45">
        <f t="shared" si="62"/>
        <v>128.39999999999699</v>
      </c>
    </row>
    <row r="1287" spans="3:6">
      <c r="C1287" s="48">
        <v>1286</v>
      </c>
      <c r="D1287" s="45">
        <f t="shared" si="61"/>
        <v>22.850000000000943</v>
      </c>
      <c r="E1287" s="45">
        <f t="shared" si="60"/>
        <v>22.85</v>
      </c>
      <c r="F1287" s="45">
        <f t="shared" si="62"/>
        <v>128.49999999999699</v>
      </c>
    </row>
    <row r="1288" spans="3:6">
      <c r="C1288" s="48">
        <v>1287</v>
      </c>
      <c r="D1288" s="45">
        <f t="shared" si="61"/>
        <v>22.860000000000944</v>
      </c>
      <c r="E1288" s="45">
        <f t="shared" si="60"/>
        <v>22.86</v>
      </c>
      <c r="F1288" s="45">
        <f t="shared" si="62"/>
        <v>128.59999999999698</v>
      </c>
    </row>
    <row r="1289" spans="3:6">
      <c r="C1289" s="48">
        <v>1288</v>
      </c>
      <c r="D1289" s="45">
        <f t="shared" si="61"/>
        <v>22.870000000000946</v>
      </c>
      <c r="E1289" s="45">
        <f t="shared" si="60"/>
        <v>22.87</v>
      </c>
      <c r="F1289" s="45">
        <f t="shared" si="62"/>
        <v>128.69999999999698</v>
      </c>
    </row>
    <row r="1290" spans="3:6">
      <c r="C1290" s="48">
        <v>1289</v>
      </c>
      <c r="D1290" s="45">
        <f t="shared" si="61"/>
        <v>22.880000000000948</v>
      </c>
      <c r="E1290" s="45">
        <f t="shared" si="60"/>
        <v>22.88</v>
      </c>
      <c r="F1290" s="45">
        <f t="shared" si="62"/>
        <v>128.79999999999697</v>
      </c>
    </row>
    <row r="1291" spans="3:6">
      <c r="C1291" s="48">
        <v>1290</v>
      </c>
      <c r="D1291" s="45">
        <f t="shared" si="61"/>
        <v>22.890000000000949</v>
      </c>
      <c r="E1291" s="45">
        <f t="shared" si="60"/>
        <v>22.89</v>
      </c>
      <c r="F1291" s="45">
        <f t="shared" si="62"/>
        <v>128.89999999999696</v>
      </c>
    </row>
    <row r="1292" spans="3:6">
      <c r="C1292" s="48">
        <v>1291</v>
      </c>
      <c r="D1292" s="45">
        <f t="shared" si="61"/>
        <v>22.900000000000951</v>
      </c>
      <c r="E1292" s="45">
        <f t="shared" si="60"/>
        <v>22.9</v>
      </c>
      <c r="F1292" s="45">
        <f t="shared" si="62"/>
        <v>128.99999999999696</v>
      </c>
    </row>
    <row r="1293" spans="3:6">
      <c r="C1293" s="48">
        <v>1292</v>
      </c>
      <c r="D1293" s="45">
        <f t="shared" si="61"/>
        <v>22.910000000000952</v>
      </c>
      <c r="E1293" s="45">
        <f t="shared" si="60"/>
        <v>22.91</v>
      </c>
      <c r="F1293" s="45">
        <f t="shared" si="62"/>
        <v>129.09999999999695</v>
      </c>
    </row>
    <row r="1294" spans="3:6">
      <c r="C1294" s="48">
        <v>1293</v>
      </c>
      <c r="D1294" s="45">
        <f t="shared" si="61"/>
        <v>22.920000000000954</v>
      </c>
      <c r="E1294" s="45">
        <f t="shared" si="60"/>
        <v>22.92</v>
      </c>
      <c r="F1294" s="45">
        <f t="shared" si="62"/>
        <v>129.19999999999695</v>
      </c>
    </row>
    <row r="1295" spans="3:6">
      <c r="C1295" s="48">
        <v>1294</v>
      </c>
      <c r="D1295" s="45">
        <f t="shared" si="61"/>
        <v>22.930000000000955</v>
      </c>
      <c r="E1295" s="45">
        <f t="shared" si="60"/>
        <v>22.93</v>
      </c>
      <c r="F1295" s="45">
        <f t="shared" si="62"/>
        <v>129.29999999999694</v>
      </c>
    </row>
    <row r="1296" spans="3:6">
      <c r="C1296" s="48">
        <v>1295</v>
      </c>
      <c r="D1296" s="45">
        <f t="shared" si="61"/>
        <v>22.940000000000957</v>
      </c>
      <c r="E1296" s="45">
        <f t="shared" si="60"/>
        <v>22.94</v>
      </c>
      <c r="F1296" s="45">
        <f t="shared" si="62"/>
        <v>129.39999999999694</v>
      </c>
    </row>
    <row r="1297" spans="3:6">
      <c r="C1297" s="48">
        <v>1296</v>
      </c>
      <c r="D1297" s="45">
        <f t="shared" si="61"/>
        <v>22.950000000000959</v>
      </c>
      <c r="E1297" s="45">
        <f t="shared" si="60"/>
        <v>22.95</v>
      </c>
      <c r="F1297" s="45">
        <f t="shared" si="62"/>
        <v>129.49999999999693</v>
      </c>
    </row>
    <row r="1298" spans="3:6">
      <c r="C1298" s="48">
        <v>1297</v>
      </c>
      <c r="D1298" s="45">
        <f t="shared" si="61"/>
        <v>22.96000000000096</v>
      </c>
      <c r="E1298" s="45">
        <f t="shared" si="60"/>
        <v>22.96</v>
      </c>
      <c r="F1298" s="45">
        <f t="shared" si="62"/>
        <v>129.59999999999692</v>
      </c>
    </row>
    <row r="1299" spans="3:6">
      <c r="C1299" s="48">
        <v>1298</v>
      </c>
      <c r="D1299" s="45">
        <f t="shared" si="61"/>
        <v>22.970000000000962</v>
      </c>
      <c r="E1299" s="45">
        <f t="shared" si="60"/>
        <v>22.97</v>
      </c>
      <c r="F1299" s="45">
        <f t="shared" si="62"/>
        <v>129.69999999999692</v>
      </c>
    </row>
    <row r="1300" spans="3:6">
      <c r="C1300" s="48">
        <v>1299</v>
      </c>
      <c r="D1300" s="45">
        <f t="shared" si="61"/>
        <v>22.980000000000963</v>
      </c>
      <c r="E1300" s="45">
        <f t="shared" si="60"/>
        <v>22.98</v>
      </c>
      <c r="F1300" s="45">
        <f t="shared" si="62"/>
        <v>129.79999999999691</v>
      </c>
    </row>
    <row r="1301" spans="3:6">
      <c r="C1301" s="48">
        <v>1300</v>
      </c>
      <c r="D1301" s="45">
        <f t="shared" si="61"/>
        <v>22.990000000000965</v>
      </c>
      <c r="E1301" s="45">
        <f t="shared" si="60"/>
        <v>22.99</v>
      </c>
      <c r="F1301" s="45">
        <f t="shared" si="62"/>
        <v>129.89999999999691</v>
      </c>
    </row>
    <row r="1302" spans="3:6">
      <c r="C1302" s="48">
        <v>1301</v>
      </c>
      <c r="D1302" s="45">
        <f t="shared" si="61"/>
        <v>23.000000000000966</v>
      </c>
      <c r="E1302" s="45">
        <f t="shared" si="60"/>
        <v>23</v>
      </c>
      <c r="F1302" s="45">
        <f t="shared" si="62"/>
        <v>129.9999999999969</v>
      </c>
    </row>
    <row r="1303" spans="3:6">
      <c r="C1303" s="48">
        <v>1302</v>
      </c>
      <c r="D1303" s="45">
        <f t="shared" si="61"/>
        <v>23.010000000000968</v>
      </c>
      <c r="E1303" s="45">
        <f t="shared" si="60"/>
        <v>23.01</v>
      </c>
      <c r="F1303" s="45">
        <f t="shared" si="62"/>
        <v>130.0999999999969</v>
      </c>
    </row>
    <row r="1304" spans="3:6">
      <c r="C1304" s="48">
        <v>1303</v>
      </c>
      <c r="D1304" s="45">
        <f t="shared" si="61"/>
        <v>23.020000000000969</v>
      </c>
      <c r="E1304" s="45">
        <f t="shared" si="60"/>
        <v>23.02</v>
      </c>
      <c r="F1304" s="45">
        <f t="shared" si="62"/>
        <v>130.19999999999689</v>
      </c>
    </row>
    <row r="1305" spans="3:6">
      <c r="C1305" s="48">
        <v>1304</v>
      </c>
      <c r="D1305" s="45">
        <f t="shared" si="61"/>
        <v>23.030000000000971</v>
      </c>
      <c r="E1305" s="45">
        <f t="shared" si="60"/>
        <v>23.03</v>
      </c>
      <c r="F1305" s="45">
        <f t="shared" si="62"/>
        <v>130.29999999999688</v>
      </c>
    </row>
    <row r="1306" spans="3:6">
      <c r="C1306" s="48">
        <v>1305</v>
      </c>
      <c r="D1306" s="45">
        <f t="shared" si="61"/>
        <v>23.040000000000973</v>
      </c>
      <c r="E1306" s="45">
        <f t="shared" si="60"/>
        <v>23.04</v>
      </c>
      <c r="F1306" s="45">
        <f t="shared" si="62"/>
        <v>130.39999999999688</v>
      </c>
    </row>
    <row r="1307" spans="3:6">
      <c r="C1307" s="48">
        <v>1306</v>
      </c>
      <c r="D1307" s="45">
        <f t="shared" si="61"/>
        <v>23.050000000000974</v>
      </c>
      <c r="E1307" s="45">
        <f t="shared" si="60"/>
        <v>23.05</v>
      </c>
      <c r="F1307" s="45">
        <f t="shared" si="62"/>
        <v>130.49999999999687</v>
      </c>
    </row>
    <row r="1308" spans="3:6">
      <c r="C1308" s="48">
        <v>1307</v>
      </c>
      <c r="D1308" s="45">
        <f t="shared" si="61"/>
        <v>23.060000000000976</v>
      </c>
      <c r="E1308" s="45">
        <f t="shared" si="60"/>
        <v>23.06</v>
      </c>
      <c r="F1308" s="45">
        <f t="shared" si="62"/>
        <v>130.59999999999687</v>
      </c>
    </row>
    <row r="1309" spans="3:6">
      <c r="C1309" s="48">
        <v>1308</v>
      </c>
      <c r="D1309" s="45">
        <f t="shared" si="61"/>
        <v>23.070000000000977</v>
      </c>
      <c r="E1309" s="45">
        <f t="shared" si="60"/>
        <v>23.07</v>
      </c>
      <c r="F1309" s="45">
        <f t="shared" si="62"/>
        <v>130.69999999999686</v>
      </c>
    </row>
    <row r="1310" spans="3:6">
      <c r="C1310" s="48">
        <v>1309</v>
      </c>
      <c r="D1310" s="45">
        <f t="shared" si="61"/>
        <v>23.080000000000979</v>
      </c>
      <c r="E1310" s="45">
        <f t="shared" si="60"/>
        <v>23.08</v>
      </c>
      <c r="F1310" s="45">
        <f t="shared" si="62"/>
        <v>130.79999999999686</v>
      </c>
    </row>
    <row r="1311" spans="3:6">
      <c r="C1311" s="48">
        <v>1310</v>
      </c>
      <c r="D1311" s="45">
        <f t="shared" si="61"/>
        <v>23.09000000000098</v>
      </c>
      <c r="E1311" s="45">
        <f t="shared" si="60"/>
        <v>23.09</v>
      </c>
      <c r="F1311" s="45">
        <f t="shared" si="62"/>
        <v>130.89999999999685</v>
      </c>
    </row>
    <row r="1312" spans="3:6">
      <c r="C1312" s="48">
        <v>1311</v>
      </c>
      <c r="D1312" s="45">
        <f t="shared" si="61"/>
        <v>23.100000000000982</v>
      </c>
      <c r="E1312" s="45">
        <f t="shared" si="60"/>
        <v>23.1</v>
      </c>
      <c r="F1312" s="45">
        <f t="shared" si="62"/>
        <v>130.99999999999685</v>
      </c>
    </row>
    <row r="1313" spans="3:6">
      <c r="C1313" s="48">
        <v>1312</v>
      </c>
      <c r="D1313" s="45">
        <f t="shared" si="61"/>
        <v>23.110000000000984</v>
      </c>
      <c r="E1313" s="45">
        <f t="shared" si="60"/>
        <v>23.11</v>
      </c>
      <c r="F1313" s="45">
        <f t="shared" si="62"/>
        <v>131.09999999999684</v>
      </c>
    </row>
    <row r="1314" spans="3:6">
      <c r="C1314" s="48">
        <v>1313</v>
      </c>
      <c r="D1314" s="45">
        <f t="shared" si="61"/>
        <v>23.120000000000985</v>
      </c>
      <c r="E1314" s="45">
        <f t="shared" si="60"/>
        <v>23.12</v>
      </c>
      <c r="F1314" s="45">
        <f t="shared" si="62"/>
        <v>131.19999999999683</v>
      </c>
    </row>
    <row r="1315" spans="3:6">
      <c r="C1315" s="48">
        <v>1314</v>
      </c>
      <c r="D1315" s="45">
        <f t="shared" si="61"/>
        <v>23.130000000000987</v>
      </c>
      <c r="E1315" s="45">
        <f t="shared" si="60"/>
        <v>23.13</v>
      </c>
      <c r="F1315" s="45">
        <f t="shared" si="62"/>
        <v>131.29999999999683</v>
      </c>
    </row>
    <row r="1316" spans="3:6">
      <c r="C1316" s="48">
        <v>1315</v>
      </c>
      <c r="D1316" s="45">
        <f t="shared" si="61"/>
        <v>23.140000000000988</v>
      </c>
      <c r="E1316" s="45">
        <f t="shared" si="60"/>
        <v>23.14</v>
      </c>
      <c r="F1316" s="45">
        <f t="shared" si="62"/>
        <v>131.39999999999682</v>
      </c>
    </row>
    <row r="1317" spans="3:6">
      <c r="C1317" s="48">
        <v>1316</v>
      </c>
      <c r="D1317" s="45">
        <f t="shared" si="61"/>
        <v>23.15000000000099</v>
      </c>
      <c r="E1317" s="45">
        <f t="shared" si="60"/>
        <v>23.15</v>
      </c>
      <c r="F1317" s="45">
        <f t="shared" si="62"/>
        <v>131.49999999999682</v>
      </c>
    </row>
    <row r="1318" spans="3:6">
      <c r="C1318" s="48">
        <v>1317</v>
      </c>
      <c r="D1318" s="45">
        <f t="shared" si="61"/>
        <v>23.160000000000991</v>
      </c>
      <c r="E1318" s="45">
        <f t="shared" si="60"/>
        <v>23.16</v>
      </c>
      <c r="F1318" s="45">
        <f t="shared" si="62"/>
        <v>131.59999999999681</v>
      </c>
    </row>
    <row r="1319" spans="3:6">
      <c r="C1319" s="48">
        <v>1318</v>
      </c>
      <c r="D1319" s="45">
        <f t="shared" si="61"/>
        <v>23.170000000000993</v>
      </c>
      <c r="E1319" s="45">
        <f t="shared" si="60"/>
        <v>23.17</v>
      </c>
      <c r="F1319" s="45">
        <f t="shared" si="62"/>
        <v>131.69999999999681</v>
      </c>
    </row>
    <row r="1320" spans="3:6">
      <c r="C1320" s="48">
        <v>1319</v>
      </c>
      <c r="D1320" s="45">
        <f t="shared" si="61"/>
        <v>23.180000000000994</v>
      </c>
      <c r="E1320" s="45">
        <f t="shared" si="60"/>
        <v>23.18</v>
      </c>
      <c r="F1320" s="45">
        <f t="shared" si="62"/>
        <v>131.7999999999968</v>
      </c>
    </row>
    <row r="1321" spans="3:6">
      <c r="C1321" s="48">
        <v>1320</v>
      </c>
      <c r="D1321" s="45">
        <f t="shared" si="61"/>
        <v>23.190000000000996</v>
      </c>
      <c r="E1321" s="45">
        <f t="shared" si="60"/>
        <v>23.19</v>
      </c>
      <c r="F1321" s="45">
        <f t="shared" si="62"/>
        <v>131.89999999999679</v>
      </c>
    </row>
    <row r="1322" spans="3:6">
      <c r="C1322" s="48">
        <v>1321</v>
      </c>
      <c r="D1322" s="45">
        <f t="shared" si="61"/>
        <v>23.200000000000998</v>
      </c>
      <c r="E1322" s="45">
        <f t="shared" si="60"/>
        <v>23.2</v>
      </c>
      <c r="F1322" s="45">
        <f t="shared" si="62"/>
        <v>131.99999999999679</v>
      </c>
    </row>
    <row r="1323" spans="3:6">
      <c r="C1323" s="48">
        <v>1322</v>
      </c>
      <c r="D1323" s="45">
        <f t="shared" si="61"/>
        <v>23.210000000000999</v>
      </c>
      <c r="E1323" s="45">
        <f t="shared" si="60"/>
        <v>23.21</v>
      </c>
      <c r="F1323" s="45">
        <f t="shared" si="62"/>
        <v>132.09999999999678</v>
      </c>
    </row>
    <row r="1324" spans="3:6">
      <c r="C1324" s="48">
        <v>1323</v>
      </c>
      <c r="D1324" s="45">
        <f t="shared" si="61"/>
        <v>23.220000000001001</v>
      </c>
      <c r="E1324" s="45">
        <f t="shared" si="60"/>
        <v>23.22</v>
      </c>
      <c r="F1324" s="45">
        <f t="shared" si="62"/>
        <v>132.19999999999678</v>
      </c>
    </row>
    <row r="1325" spans="3:6">
      <c r="C1325" s="48">
        <v>1324</v>
      </c>
      <c r="D1325" s="45">
        <f t="shared" si="61"/>
        <v>23.230000000001002</v>
      </c>
      <c r="E1325" s="45">
        <f t="shared" si="60"/>
        <v>23.23</v>
      </c>
      <c r="F1325" s="45">
        <f t="shared" si="62"/>
        <v>132.29999999999677</v>
      </c>
    </row>
    <row r="1326" spans="3:6">
      <c r="C1326" s="48">
        <v>1325</v>
      </c>
      <c r="D1326" s="45">
        <f t="shared" si="61"/>
        <v>23.240000000001004</v>
      </c>
      <c r="E1326" s="45">
        <f t="shared" si="60"/>
        <v>23.24</v>
      </c>
      <c r="F1326" s="45">
        <f t="shared" si="62"/>
        <v>132.39999999999677</v>
      </c>
    </row>
    <row r="1327" spans="3:6">
      <c r="C1327" s="48">
        <v>1326</v>
      </c>
      <c r="D1327" s="45">
        <f t="shared" si="61"/>
        <v>23.250000000001005</v>
      </c>
      <c r="E1327" s="45">
        <f t="shared" si="60"/>
        <v>23.25</v>
      </c>
      <c r="F1327" s="45">
        <f t="shared" si="62"/>
        <v>132.49999999999676</v>
      </c>
    </row>
    <row r="1328" spans="3:6">
      <c r="C1328" s="48">
        <v>1327</v>
      </c>
      <c r="D1328" s="45">
        <f t="shared" si="61"/>
        <v>23.260000000001007</v>
      </c>
      <c r="E1328" s="45">
        <f t="shared" si="60"/>
        <v>23.26</v>
      </c>
      <c r="F1328" s="45">
        <f t="shared" si="62"/>
        <v>132.59999999999675</v>
      </c>
    </row>
    <row r="1329" spans="3:6">
      <c r="C1329" s="48">
        <v>1328</v>
      </c>
      <c r="D1329" s="45">
        <f t="shared" si="61"/>
        <v>23.270000000001009</v>
      </c>
      <c r="E1329" s="45">
        <f t="shared" si="60"/>
        <v>23.27</v>
      </c>
      <c r="F1329" s="45">
        <f t="shared" si="62"/>
        <v>132.69999999999675</v>
      </c>
    </row>
    <row r="1330" spans="3:6">
      <c r="C1330" s="48">
        <v>1329</v>
      </c>
      <c r="D1330" s="45">
        <f t="shared" si="61"/>
        <v>23.28000000000101</v>
      </c>
      <c r="E1330" s="45">
        <f t="shared" si="60"/>
        <v>23.28</v>
      </c>
      <c r="F1330" s="45">
        <f t="shared" si="62"/>
        <v>132.79999999999674</v>
      </c>
    </row>
    <row r="1331" spans="3:6">
      <c r="C1331" s="48">
        <v>1330</v>
      </c>
      <c r="D1331" s="45">
        <f t="shared" si="61"/>
        <v>23.290000000001012</v>
      </c>
      <c r="E1331" s="45">
        <f t="shared" si="60"/>
        <v>23.29</v>
      </c>
      <c r="F1331" s="45">
        <f t="shared" si="62"/>
        <v>132.89999999999674</v>
      </c>
    </row>
    <row r="1332" spans="3:6">
      <c r="C1332" s="48">
        <v>1331</v>
      </c>
      <c r="D1332" s="45">
        <f t="shared" si="61"/>
        <v>23.300000000001013</v>
      </c>
      <c r="E1332" s="45">
        <f t="shared" si="60"/>
        <v>23.3</v>
      </c>
      <c r="F1332" s="45">
        <f t="shared" si="62"/>
        <v>132.99999999999673</v>
      </c>
    </row>
    <row r="1333" spans="3:6">
      <c r="C1333" s="48">
        <v>1332</v>
      </c>
      <c r="D1333" s="45">
        <f t="shared" si="61"/>
        <v>23.310000000001015</v>
      </c>
      <c r="E1333" s="45">
        <f t="shared" si="60"/>
        <v>23.31</v>
      </c>
      <c r="F1333" s="45">
        <f t="shared" si="62"/>
        <v>133.09999999999673</v>
      </c>
    </row>
    <row r="1334" spans="3:6">
      <c r="C1334" s="48">
        <v>1333</v>
      </c>
      <c r="D1334" s="45">
        <f t="shared" si="61"/>
        <v>23.320000000001016</v>
      </c>
      <c r="E1334" s="45">
        <f t="shared" si="60"/>
        <v>23.32</v>
      </c>
      <c r="F1334" s="45">
        <f t="shared" si="62"/>
        <v>133.19999999999672</v>
      </c>
    </row>
    <row r="1335" spans="3:6">
      <c r="C1335" s="48">
        <v>1334</v>
      </c>
      <c r="D1335" s="45">
        <f t="shared" si="61"/>
        <v>23.330000000001018</v>
      </c>
      <c r="E1335" s="45">
        <f t="shared" si="60"/>
        <v>23.33</v>
      </c>
      <c r="F1335" s="45">
        <f t="shared" si="62"/>
        <v>133.29999999999671</v>
      </c>
    </row>
    <row r="1336" spans="3:6">
      <c r="C1336" s="48">
        <v>1335</v>
      </c>
      <c r="D1336" s="45">
        <f t="shared" si="61"/>
        <v>23.340000000001019</v>
      </c>
      <c r="E1336" s="45">
        <f t="shared" si="60"/>
        <v>23.34</v>
      </c>
      <c r="F1336" s="45">
        <f t="shared" si="62"/>
        <v>133.39999999999671</v>
      </c>
    </row>
    <row r="1337" spans="3:6">
      <c r="C1337" s="48">
        <v>1336</v>
      </c>
      <c r="D1337" s="45">
        <f t="shared" si="61"/>
        <v>23.350000000001021</v>
      </c>
      <c r="E1337" s="45">
        <f t="shared" si="60"/>
        <v>23.35</v>
      </c>
      <c r="F1337" s="45">
        <f t="shared" si="62"/>
        <v>133.4999999999967</v>
      </c>
    </row>
    <row r="1338" spans="3:6">
      <c r="C1338" s="48">
        <v>1337</v>
      </c>
      <c r="D1338" s="45">
        <f t="shared" si="61"/>
        <v>23.360000000001023</v>
      </c>
      <c r="E1338" s="45">
        <f t="shared" si="60"/>
        <v>23.36</v>
      </c>
      <c r="F1338" s="45">
        <f t="shared" si="62"/>
        <v>133.5999999999967</v>
      </c>
    </row>
    <row r="1339" spans="3:6">
      <c r="C1339" s="48">
        <v>1338</v>
      </c>
      <c r="D1339" s="45">
        <f t="shared" si="61"/>
        <v>23.370000000001024</v>
      </c>
      <c r="E1339" s="45">
        <f t="shared" si="60"/>
        <v>23.37</v>
      </c>
      <c r="F1339" s="45">
        <f t="shared" si="62"/>
        <v>133.69999999999669</v>
      </c>
    </row>
    <row r="1340" spans="3:6">
      <c r="C1340" s="48">
        <v>1339</v>
      </c>
      <c r="D1340" s="45">
        <f t="shared" si="61"/>
        <v>23.380000000001026</v>
      </c>
      <c r="E1340" s="45">
        <f t="shared" si="60"/>
        <v>23.38</v>
      </c>
      <c r="F1340" s="45">
        <f t="shared" si="62"/>
        <v>133.79999999999669</v>
      </c>
    </row>
    <row r="1341" spans="3:6">
      <c r="C1341" s="48">
        <v>1340</v>
      </c>
      <c r="D1341" s="45">
        <f t="shared" si="61"/>
        <v>23.390000000001027</v>
      </c>
      <c r="E1341" s="45">
        <f t="shared" si="60"/>
        <v>23.39</v>
      </c>
      <c r="F1341" s="45">
        <f t="shared" si="62"/>
        <v>133.89999999999668</v>
      </c>
    </row>
    <row r="1342" spans="3:6">
      <c r="C1342" s="48">
        <v>1341</v>
      </c>
      <c r="D1342" s="45">
        <f t="shared" si="61"/>
        <v>23.400000000001029</v>
      </c>
      <c r="E1342" s="45">
        <f t="shared" si="60"/>
        <v>23.4</v>
      </c>
      <c r="F1342" s="45">
        <f t="shared" si="62"/>
        <v>133.99999999999667</v>
      </c>
    </row>
    <row r="1343" spans="3:6">
      <c r="C1343" s="48">
        <v>1342</v>
      </c>
      <c r="D1343" s="45">
        <f t="shared" si="61"/>
        <v>23.41000000000103</v>
      </c>
      <c r="E1343" s="45">
        <f t="shared" si="60"/>
        <v>23.41</v>
      </c>
      <c r="F1343" s="45">
        <f t="shared" si="62"/>
        <v>134.09999999999667</v>
      </c>
    </row>
    <row r="1344" spans="3:6">
      <c r="C1344" s="48">
        <v>1343</v>
      </c>
      <c r="D1344" s="45">
        <f t="shared" si="61"/>
        <v>23.420000000001032</v>
      </c>
      <c r="E1344" s="45">
        <f t="shared" si="60"/>
        <v>23.42</v>
      </c>
      <c r="F1344" s="45">
        <f t="shared" si="62"/>
        <v>134.19999999999666</v>
      </c>
    </row>
    <row r="1345" spans="3:6">
      <c r="C1345" s="48">
        <v>1344</v>
      </c>
      <c r="D1345" s="45">
        <f t="shared" si="61"/>
        <v>23.430000000001034</v>
      </c>
      <c r="E1345" s="45">
        <f t="shared" si="60"/>
        <v>23.43</v>
      </c>
      <c r="F1345" s="45">
        <f t="shared" si="62"/>
        <v>134.29999999999666</v>
      </c>
    </row>
    <row r="1346" spans="3:6">
      <c r="C1346" s="48">
        <v>1345</v>
      </c>
      <c r="D1346" s="45">
        <f t="shared" si="61"/>
        <v>23.440000000001035</v>
      </c>
      <c r="E1346" s="45">
        <f t="shared" si="60"/>
        <v>23.44</v>
      </c>
      <c r="F1346" s="45">
        <f t="shared" si="62"/>
        <v>134.39999999999665</v>
      </c>
    </row>
    <row r="1347" spans="3:6">
      <c r="C1347" s="48">
        <v>1346</v>
      </c>
      <c r="D1347" s="45">
        <f t="shared" si="61"/>
        <v>23.450000000001037</v>
      </c>
      <c r="E1347" s="45">
        <f t="shared" ref="E1347:E1410" si="63">ROUND(D1347,2)</f>
        <v>23.45</v>
      </c>
      <c r="F1347" s="45">
        <f t="shared" si="62"/>
        <v>134.49999999999665</v>
      </c>
    </row>
    <row r="1348" spans="3:6">
      <c r="C1348" s="48">
        <v>1347</v>
      </c>
      <c r="D1348" s="45">
        <f t="shared" ref="D1348:D1411" si="64">D1347+$D$1</f>
        <v>23.460000000001038</v>
      </c>
      <c r="E1348" s="45">
        <f t="shared" si="63"/>
        <v>23.46</v>
      </c>
      <c r="F1348" s="45">
        <f t="shared" ref="F1348:F1411" si="65">F1347+$F$1</f>
        <v>134.59999999999664</v>
      </c>
    </row>
    <row r="1349" spans="3:6">
      <c r="C1349" s="48">
        <v>1348</v>
      </c>
      <c r="D1349" s="45">
        <f t="shared" si="64"/>
        <v>23.47000000000104</v>
      </c>
      <c r="E1349" s="45">
        <f t="shared" si="63"/>
        <v>23.47</v>
      </c>
      <c r="F1349" s="45">
        <f t="shared" si="65"/>
        <v>134.69999999999663</v>
      </c>
    </row>
    <row r="1350" spans="3:6">
      <c r="C1350" s="48">
        <v>1349</v>
      </c>
      <c r="D1350" s="45">
        <f t="shared" si="64"/>
        <v>23.480000000001041</v>
      </c>
      <c r="E1350" s="45">
        <f t="shared" si="63"/>
        <v>23.48</v>
      </c>
      <c r="F1350" s="45">
        <f t="shared" si="65"/>
        <v>134.79999999999663</v>
      </c>
    </row>
    <row r="1351" spans="3:6">
      <c r="C1351" s="48">
        <v>1350</v>
      </c>
      <c r="D1351" s="45">
        <f t="shared" si="64"/>
        <v>23.490000000001043</v>
      </c>
      <c r="E1351" s="45">
        <f t="shared" si="63"/>
        <v>23.49</v>
      </c>
      <c r="F1351" s="45">
        <f t="shared" si="65"/>
        <v>134.89999999999662</v>
      </c>
    </row>
    <row r="1352" spans="3:6">
      <c r="C1352" s="48">
        <v>1351</v>
      </c>
      <c r="D1352" s="45">
        <f t="shared" si="64"/>
        <v>23.500000000001044</v>
      </c>
      <c r="E1352" s="45">
        <f t="shared" si="63"/>
        <v>23.5</v>
      </c>
      <c r="F1352" s="45">
        <f t="shared" si="65"/>
        <v>134.99999999999662</v>
      </c>
    </row>
    <row r="1353" spans="3:6">
      <c r="C1353" s="48">
        <v>1352</v>
      </c>
      <c r="D1353" s="45">
        <f t="shared" si="64"/>
        <v>23.510000000001046</v>
      </c>
      <c r="E1353" s="45">
        <f t="shared" si="63"/>
        <v>23.51</v>
      </c>
      <c r="F1353" s="45">
        <f t="shared" si="65"/>
        <v>135.09999999999661</v>
      </c>
    </row>
    <row r="1354" spans="3:6">
      <c r="C1354" s="48">
        <v>1353</v>
      </c>
      <c r="D1354" s="45">
        <f t="shared" si="64"/>
        <v>23.520000000001048</v>
      </c>
      <c r="E1354" s="45">
        <f t="shared" si="63"/>
        <v>23.52</v>
      </c>
      <c r="F1354" s="45">
        <f t="shared" si="65"/>
        <v>135.19999999999661</v>
      </c>
    </row>
    <row r="1355" spans="3:6">
      <c r="C1355" s="48">
        <v>1354</v>
      </c>
      <c r="D1355" s="45">
        <f t="shared" si="64"/>
        <v>23.530000000001049</v>
      </c>
      <c r="E1355" s="45">
        <f t="shared" si="63"/>
        <v>23.53</v>
      </c>
      <c r="F1355" s="45">
        <f t="shared" si="65"/>
        <v>135.2999999999966</v>
      </c>
    </row>
    <row r="1356" spans="3:6">
      <c r="C1356" s="48">
        <v>1355</v>
      </c>
      <c r="D1356" s="45">
        <f t="shared" si="64"/>
        <v>23.540000000001051</v>
      </c>
      <c r="E1356" s="45">
        <f t="shared" si="63"/>
        <v>23.54</v>
      </c>
      <c r="F1356" s="45">
        <f t="shared" si="65"/>
        <v>135.3999999999966</v>
      </c>
    </row>
    <row r="1357" spans="3:6">
      <c r="C1357" s="48">
        <v>1356</v>
      </c>
      <c r="D1357" s="45">
        <f t="shared" si="64"/>
        <v>23.550000000001052</v>
      </c>
      <c r="E1357" s="45">
        <f t="shared" si="63"/>
        <v>23.55</v>
      </c>
      <c r="F1357" s="45">
        <f t="shared" si="65"/>
        <v>135.49999999999659</v>
      </c>
    </row>
    <row r="1358" spans="3:6">
      <c r="C1358" s="48">
        <v>1357</v>
      </c>
      <c r="D1358" s="45">
        <f t="shared" si="64"/>
        <v>23.560000000001054</v>
      </c>
      <c r="E1358" s="45">
        <f t="shared" si="63"/>
        <v>23.56</v>
      </c>
      <c r="F1358" s="45">
        <f t="shared" si="65"/>
        <v>135.59999999999658</v>
      </c>
    </row>
    <row r="1359" spans="3:6">
      <c r="C1359" s="48">
        <v>1358</v>
      </c>
      <c r="D1359" s="45">
        <f t="shared" si="64"/>
        <v>23.570000000001055</v>
      </c>
      <c r="E1359" s="45">
        <f t="shared" si="63"/>
        <v>23.57</v>
      </c>
      <c r="F1359" s="45">
        <f t="shared" si="65"/>
        <v>135.69999999999658</v>
      </c>
    </row>
    <row r="1360" spans="3:6">
      <c r="C1360" s="48">
        <v>1359</v>
      </c>
      <c r="D1360" s="45">
        <f t="shared" si="64"/>
        <v>23.580000000001057</v>
      </c>
      <c r="E1360" s="45">
        <f t="shared" si="63"/>
        <v>23.58</v>
      </c>
      <c r="F1360" s="45">
        <f t="shared" si="65"/>
        <v>135.79999999999657</v>
      </c>
    </row>
    <row r="1361" spans="3:6">
      <c r="C1361" s="48">
        <v>1360</v>
      </c>
      <c r="D1361" s="45">
        <f t="shared" si="64"/>
        <v>23.590000000001059</v>
      </c>
      <c r="E1361" s="45">
        <f t="shared" si="63"/>
        <v>23.59</v>
      </c>
      <c r="F1361" s="45">
        <f t="shared" si="65"/>
        <v>135.89999999999657</v>
      </c>
    </row>
    <row r="1362" spans="3:6">
      <c r="C1362" s="48">
        <v>1361</v>
      </c>
      <c r="D1362" s="45">
        <f t="shared" si="64"/>
        <v>23.60000000000106</v>
      </c>
      <c r="E1362" s="45">
        <f t="shared" si="63"/>
        <v>23.6</v>
      </c>
      <c r="F1362" s="45">
        <f t="shared" si="65"/>
        <v>135.99999999999656</v>
      </c>
    </row>
    <row r="1363" spans="3:6">
      <c r="C1363" s="48">
        <v>1362</v>
      </c>
      <c r="D1363" s="45">
        <f t="shared" si="64"/>
        <v>23.610000000001062</v>
      </c>
      <c r="E1363" s="45">
        <f t="shared" si="63"/>
        <v>23.61</v>
      </c>
      <c r="F1363" s="45">
        <f t="shared" si="65"/>
        <v>136.09999999999656</v>
      </c>
    </row>
    <row r="1364" spans="3:6">
      <c r="C1364" s="48">
        <v>1363</v>
      </c>
      <c r="D1364" s="45">
        <f t="shared" si="64"/>
        <v>23.620000000001063</v>
      </c>
      <c r="E1364" s="45">
        <f t="shared" si="63"/>
        <v>23.62</v>
      </c>
      <c r="F1364" s="45">
        <f t="shared" si="65"/>
        <v>136.19999999999655</v>
      </c>
    </row>
    <row r="1365" spans="3:6">
      <c r="C1365" s="48">
        <v>1364</v>
      </c>
      <c r="D1365" s="45">
        <f t="shared" si="64"/>
        <v>23.630000000001065</v>
      </c>
      <c r="E1365" s="45">
        <f t="shared" si="63"/>
        <v>23.63</v>
      </c>
      <c r="F1365" s="45">
        <f t="shared" si="65"/>
        <v>136.29999999999654</v>
      </c>
    </row>
    <row r="1366" spans="3:6">
      <c r="C1366" s="48">
        <v>1365</v>
      </c>
      <c r="D1366" s="45">
        <f t="shared" si="64"/>
        <v>23.640000000001066</v>
      </c>
      <c r="E1366" s="45">
        <f t="shared" si="63"/>
        <v>23.64</v>
      </c>
      <c r="F1366" s="45">
        <f t="shared" si="65"/>
        <v>136.39999999999654</v>
      </c>
    </row>
    <row r="1367" spans="3:6">
      <c r="C1367" s="48">
        <v>1366</v>
      </c>
      <c r="D1367" s="45">
        <f t="shared" si="64"/>
        <v>23.650000000001068</v>
      </c>
      <c r="E1367" s="45">
        <f t="shared" si="63"/>
        <v>23.65</v>
      </c>
      <c r="F1367" s="45">
        <f t="shared" si="65"/>
        <v>136.49999999999653</v>
      </c>
    </row>
    <row r="1368" spans="3:6">
      <c r="C1368" s="48">
        <v>1367</v>
      </c>
      <c r="D1368" s="45">
        <f t="shared" si="64"/>
        <v>23.66000000000107</v>
      </c>
      <c r="E1368" s="45">
        <f t="shared" si="63"/>
        <v>23.66</v>
      </c>
      <c r="F1368" s="45">
        <f t="shared" si="65"/>
        <v>136.59999999999653</v>
      </c>
    </row>
    <row r="1369" spans="3:6">
      <c r="C1369" s="48">
        <v>1368</v>
      </c>
      <c r="D1369" s="45">
        <f t="shared" si="64"/>
        <v>23.670000000001071</v>
      </c>
      <c r="E1369" s="45">
        <f t="shared" si="63"/>
        <v>23.67</v>
      </c>
      <c r="F1369" s="45">
        <f t="shared" si="65"/>
        <v>136.69999999999652</v>
      </c>
    </row>
    <row r="1370" spans="3:6">
      <c r="C1370" s="48">
        <v>1369</v>
      </c>
      <c r="D1370" s="45">
        <f t="shared" si="64"/>
        <v>23.680000000001073</v>
      </c>
      <c r="E1370" s="45">
        <f t="shared" si="63"/>
        <v>23.68</v>
      </c>
      <c r="F1370" s="45">
        <f t="shared" si="65"/>
        <v>136.79999999999652</v>
      </c>
    </row>
    <row r="1371" spans="3:6">
      <c r="C1371" s="48">
        <v>1370</v>
      </c>
      <c r="D1371" s="45">
        <f t="shared" si="64"/>
        <v>23.690000000001074</v>
      </c>
      <c r="E1371" s="45">
        <f t="shared" si="63"/>
        <v>23.69</v>
      </c>
      <c r="F1371" s="45">
        <f t="shared" si="65"/>
        <v>136.89999999999651</v>
      </c>
    </row>
    <row r="1372" spans="3:6">
      <c r="C1372" s="48">
        <v>1371</v>
      </c>
      <c r="D1372" s="45">
        <f t="shared" si="64"/>
        <v>23.700000000001076</v>
      </c>
      <c r="E1372" s="45">
        <f t="shared" si="63"/>
        <v>23.7</v>
      </c>
      <c r="F1372" s="45">
        <f t="shared" si="65"/>
        <v>136.9999999999965</v>
      </c>
    </row>
    <row r="1373" spans="3:6">
      <c r="C1373" s="48">
        <v>1372</v>
      </c>
      <c r="D1373" s="45">
        <f t="shared" si="64"/>
        <v>23.710000000001077</v>
      </c>
      <c r="E1373" s="45">
        <f t="shared" si="63"/>
        <v>23.71</v>
      </c>
      <c r="F1373" s="45">
        <f t="shared" si="65"/>
        <v>137.0999999999965</v>
      </c>
    </row>
    <row r="1374" spans="3:6">
      <c r="C1374" s="48">
        <v>1373</v>
      </c>
      <c r="D1374" s="45">
        <f t="shared" si="64"/>
        <v>23.720000000001079</v>
      </c>
      <c r="E1374" s="45">
        <f t="shared" si="63"/>
        <v>23.72</v>
      </c>
      <c r="F1374" s="45">
        <f t="shared" si="65"/>
        <v>137.19999999999649</v>
      </c>
    </row>
    <row r="1375" spans="3:6">
      <c r="C1375" s="48">
        <v>1374</v>
      </c>
      <c r="D1375" s="45">
        <f t="shared" si="64"/>
        <v>23.73000000000108</v>
      </c>
      <c r="E1375" s="45">
        <f t="shared" si="63"/>
        <v>23.73</v>
      </c>
      <c r="F1375" s="45">
        <f t="shared" si="65"/>
        <v>137.29999999999649</v>
      </c>
    </row>
    <row r="1376" spans="3:6">
      <c r="C1376" s="48">
        <v>1375</v>
      </c>
      <c r="D1376" s="45">
        <f t="shared" si="64"/>
        <v>23.740000000001082</v>
      </c>
      <c r="E1376" s="45">
        <f t="shared" si="63"/>
        <v>23.74</v>
      </c>
      <c r="F1376" s="45">
        <f t="shared" si="65"/>
        <v>137.39999999999648</v>
      </c>
    </row>
    <row r="1377" spans="3:6">
      <c r="C1377" s="48">
        <v>1376</v>
      </c>
      <c r="D1377" s="45">
        <f t="shared" si="64"/>
        <v>23.750000000001084</v>
      </c>
      <c r="E1377" s="45">
        <f t="shared" si="63"/>
        <v>23.75</v>
      </c>
      <c r="F1377" s="45">
        <f t="shared" si="65"/>
        <v>137.49999999999648</v>
      </c>
    </row>
    <row r="1378" spans="3:6">
      <c r="C1378" s="48">
        <v>1377</v>
      </c>
      <c r="D1378" s="45">
        <f t="shared" si="64"/>
        <v>23.760000000001085</v>
      </c>
      <c r="E1378" s="45">
        <f t="shared" si="63"/>
        <v>23.76</v>
      </c>
      <c r="F1378" s="45">
        <f t="shared" si="65"/>
        <v>137.59999999999647</v>
      </c>
    </row>
    <row r="1379" spans="3:6">
      <c r="C1379" s="48">
        <v>1378</v>
      </c>
      <c r="D1379" s="45">
        <f t="shared" si="64"/>
        <v>23.770000000001087</v>
      </c>
      <c r="E1379" s="45">
        <f t="shared" si="63"/>
        <v>23.77</v>
      </c>
      <c r="F1379" s="45">
        <f t="shared" si="65"/>
        <v>137.69999999999646</v>
      </c>
    </row>
    <row r="1380" spans="3:6">
      <c r="C1380" s="48">
        <v>1379</v>
      </c>
      <c r="D1380" s="45">
        <f t="shared" si="64"/>
        <v>23.780000000001088</v>
      </c>
      <c r="E1380" s="45">
        <f t="shared" si="63"/>
        <v>23.78</v>
      </c>
      <c r="F1380" s="45">
        <f t="shared" si="65"/>
        <v>137.79999999999646</v>
      </c>
    </row>
    <row r="1381" spans="3:6">
      <c r="C1381" s="48">
        <v>1380</v>
      </c>
      <c r="D1381" s="45">
        <f t="shared" si="64"/>
        <v>23.79000000000109</v>
      </c>
      <c r="E1381" s="45">
        <f t="shared" si="63"/>
        <v>23.79</v>
      </c>
      <c r="F1381" s="45">
        <f t="shared" si="65"/>
        <v>137.89999999999645</v>
      </c>
    </row>
    <row r="1382" spans="3:6">
      <c r="C1382" s="48">
        <v>1381</v>
      </c>
      <c r="D1382" s="45">
        <f t="shared" si="64"/>
        <v>23.800000000001091</v>
      </c>
      <c r="E1382" s="45">
        <f t="shared" si="63"/>
        <v>23.8</v>
      </c>
      <c r="F1382" s="45">
        <f t="shared" si="65"/>
        <v>137.99999999999645</v>
      </c>
    </row>
    <row r="1383" spans="3:6">
      <c r="C1383" s="48">
        <v>1382</v>
      </c>
      <c r="D1383" s="45">
        <f t="shared" si="64"/>
        <v>23.810000000001093</v>
      </c>
      <c r="E1383" s="45">
        <f t="shared" si="63"/>
        <v>23.81</v>
      </c>
      <c r="F1383" s="45">
        <f t="shared" si="65"/>
        <v>138.09999999999644</v>
      </c>
    </row>
    <row r="1384" spans="3:6">
      <c r="C1384" s="48">
        <v>1383</v>
      </c>
      <c r="D1384" s="45">
        <f t="shared" si="64"/>
        <v>23.820000000001095</v>
      </c>
      <c r="E1384" s="45">
        <f t="shared" si="63"/>
        <v>23.82</v>
      </c>
      <c r="F1384" s="45">
        <f t="shared" si="65"/>
        <v>138.19999999999644</v>
      </c>
    </row>
    <row r="1385" spans="3:6">
      <c r="C1385" s="48">
        <v>1384</v>
      </c>
      <c r="D1385" s="45">
        <f t="shared" si="64"/>
        <v>23.830000000001096</v>
      </c>
      <c r="E1385" s="45">
        <f t="shared" si="63"/>
        <v>23.83</v>
      </c>
      <c r="F1385" s="45">
        <f t="shared" si="65"/>
        <v>138.29999999999643</v>
      </c>
    </row>
    <row r="1386" spans="3:6">
      <c r="C1386" s="48">
        <v>1385</v>
      </c>
      <c r="D1386" s="45">
        <f t="shared" si="64"/>
        <v>23.840000000001098</v>
      </c>
      <c r="E1386" s="45">
        <f t="shared" si="63"/>
        <v>23.84</v>
      </c>
      <c r="F1386" s="45">
        <f t="shared" si="65"/>
        <v>138.39999999999642</v>
      </c>
    </row>
    <row r="1387" spans="3:6">
      <c r="C1387" s="48">
        <v>1386</v>
      </c>
      <c r="D1387" s="45">
        <f t="shared" si="64"/>
        <v>23.850000000001099</v>
      </c>
      <c r="E1387" s="45">
        <f t="shared" si="63"/>
        <v>23.85</v>
      </c>
      <c r="F1387" s="45">
        <f t="shared" si="65"/>
        <v>138.49999999999642</v>
      </c>
    </row>
    <row r="1388" spans="3:6">
      <c r="C1388" s="48">
        <v>1387</v>
      </c>
      <c r="D1388" s="45">
        <f t="shared" si="64"/>
        <v>23.860000000001101</v>
      </c>
      <c r="E1388" s="45">
        <f t="shared" si="63"/>
        <v>23.86</v>
      </c>
      <c r="F1388" s="45">
        <f t="shared" si="65"/>
        <v>138.59999999999641</v>
      </c>
    </row>
    <row r="1389" spans="3:6">
      <c r="C1389" s="48">
        <v>1388</v>
      </c>
      <c r="D1389" s="45">
        <f t="shared" si="64"/>
        <v>23.870000000001102</v>
      </c>
      <c r="E1389" s="45">
        <f t="shared" si="63"/>
        <v>23.87</v>
      </c>
      <c r="F1389" s="45">
        <f t="shared" si="65"/>
        <v>138.69999999999641</v>
      </c>
    </row>
    <row r="1390" spans="3:6">
      <c r="C1390" s="48">
        <v>1389</v>
      </c>
      <c r="D1390" s="45">
        <f t="shared" si="64"/>
        <v>23.880000000001104</v>
      </c>
      <c r="E1390" s="45">
        <f t="shared" si="63"/>
        <v>23.88</v>
      </c>
      <c r="F1390" s="45">
        <f t="shared" si="65"/>
        <v>138.7999999999964</v>
      </c>
    </row>
    <row r="1391" spans="3:6">
      <c r="C1391" s="48">
        <v>1390</v>
      </c>
      <c r="D1391" s="45">
        <f t="shared" si="64"/>
        <v>23.890000000001105</v>
      </c>
      <c r="E1391" s="45">
        <f t="shared" si="63"/>
        <v>23.89</v>
      </c>
      <c r="F1391" s="45">
        <f t="shared" si="65"/>
        <v>138.8999999999964</v>
      </c>
    </row>
    <row r="1392" spans="3:6">
      <c r="C1392" s="48">
        <v>1391</v>
      </c>
      <c r="D1392" s="45">
        <f t="shared" si="64"/>
        <v>23.900000000001107</v>
      </c>
      <c r="E1392" s="45">
        <f t="shared" si="63"/>
        <v>23.9</v>
      </c>
      <c r="F1392" s="45">
        <f t="shared" si="65"/>
        <v>138.99999999999639</v>
      </c>
    </row>
    <row r="1393" spans="3:6">
      <c r="C1393" s="48">
        <v>1392</v>
      </c>
      <c r="D1393" s="45">
        <f t="shared" si="64"/>
        <v>23.910000000001109</v>
      </c>
      <c r="E1393" s="45">
        <f t="shared" si="63"/>
        <v>23.91</v>
      </c>
      <c r="F1393" s="45">
        <f t="shared" si="65"/>
        <v>139.09999999999638</v>
      </c>
    </row>
    <row r="1394" spans="3:6">
      <c r="C1394" s="48">
        <v>1393</v>
      </c>
      <c r="D1394" s="45">
        <f t="shared" si="64"/>
        <v>23.92000000000111</v>
      </c>
      <c r="E1394" s="45">
        <f t="shared" si="63"/>
        <v>23.92</v>
      </c>
      <c r="F1394" s="45">
        <f t="shared" si="65"/>
        <v>139.19999999999638</v>
      </c>
    </row>
    <row r="1395" spans="3:6">
      <c r="C1395" s="48">
        <v>1394</v>
      </c>
      <c r="D1395" s="45">
        <f t="shared" si="64"/>
        <v>23.930000000001112</v>
      </c>
      <c r="E1395" s="45">
        <f t="shared" si="63"/>
        <v>23.93</v>
      </c>
      <c r="F1395" s="45">
        <f t="shared" si="65"/>
        <v>139.29999999999637</v>
      </c>
    </row>
    <row r="1396" spans="3:6">
      <c r="C1396" s="48">
        <v>1395</v>
      </c>
      <c r="D1396" s="45">
        <f t="shared" si="64"/>
        <v>23.940000000001113</v>
      </c>
      <c r="E1396" s="45">
        <f t="shared" si="63"/>
        <v>23.94</v>
      </c>
      <c r="F1396" s="45">
        <f t="shared" si="65"/>
        <v>139.39999999999637</v>
      </c>
    </row>
    <row r="1397" spans="3:6">
      <c r="C1397" s="48">
        <v>1396</v>
      </c>
      <c r="D1397" s="45">
        <f t="shared" si="64"/>
        <v>23.950000000001115</v>
      </c>
      <c r="E1397" s="45">
        <f t="shared" si="63"/>
        <v>23.95</v>
      </c>
      <c r="F1397" s="45">
        <f t="shared" si="65"/>
        <v>139.49999999999636</v>
      </c>
    </row>
    <row r="1398" spans="3:6">
      <c r="C1398" s="48">
        <v>1397</v>
      </c>
      <c r="D1398" s="45">
        <f t="shared" si="64"/>
        <v>23.960000000001116</v>
      </c>
      <c r="E1398" s="45">
        <f t="shared" si="63"/>
        <v>23.96</v>
      </c>
      <c r="F1398" s="45">
        <f t="shared" si="65"/>
        <v>139.59999999999636</v>
      </c>
    </row>
    <row r="1399" spans="3:6">
      <c r="C1399" s="48">
        <v>1398</v>
      </c>
      <c r="D1399" s="45">
        <f t="shared" si="64"/>
        <v>23.970000000001118</v>
      </c>
      <c r="E1399" s="45">
        <f t="shared" si="63"/>
        <v>23.97</v>
      </c>
      <c r="F1399" s="45">
        <f t="shared" si="65"/>
        <v>139.69999999999635</v>
      </c>
    </row>
    <row r="1400" spans="3:6">
      <c r="C1400" s="48">
        <v>1399</v>
      </c>
      <c r="D1400" s="45">
        <f t="shared" si="64"/>
        <v>23.98000000000112</v>
      </c>
      <c r="E1400" s="45">
        <f t="shared" si="63"/>
        <v>23.98</v>
      </c>
      <c r="F1400" s="45">
        <f t="shared" si="65"/>
        <v>139.79999999999634</v>
      </c>
    </row>
    <row r="1401" spans="3:6">
      <c r="C1401" s="48">
        <v>1400</v>
      </c>
      <c r="D1401" s="45">
        <f t="shared" si="64"/>
        <v>23.990000000001121</v>
      </c>
      <c r="E1401" s="45">
        <f t="shared" si="63"/>
        <v>23.99</v>
      </c>
      <c r="F1401" s="45">
        <f t="shared" si="65"/>
        <v>139.89999999999634</v>
      </c>
    </row>
    <row r="1402" spans="3:6">
      <c r="C1402" s="48">
        <v>1401</v>
      </c>
      <c r="D1402" s="45">
        <f t="shared" si="64"/>
        <v>24.000000000001123</v>
      </c>
      <c r="E1402" s="45">
        <f t="shared" si="63"/>
        <v>24</v>
      </c>
      <c r="F1402" s="45">
        <f t="shared" si="65"/>
        <v>139.99999999999633</v>
      </c>
    </row>
    <row r="1403" spans="3:6">
      <c r="C1403" s="48">
        <v>1402</v>
      </c>
      <c r="D1403" s="45">
        <f t="shared" si="64"/>
        <v>24.010000000001124</v>
      </c>
      <c r="E1403" s="45">
        <f t="shared" si="63"/>
        <v>24.01</v>
      </c>
      <c r="F1403" s="45">
        <f t="shared" si="65"/>
        <v>140.09999999999633</v>
      </c>
    </row>
    <row r="1404" spans="3:6">
      <c r="C1404" s="48">
        <v>1403</v>
      </c>
      <c r="D1404" s="45">
        <f t="shared" si="64"/>
        <v>24.020000000001126</v>
      </c>
      <c r="E1404" s="45">
        <f t="shared" si="63"/>
        <v>24.02</v>
      </c>
      <c r="F1404" s="45">
        <f t="shared" si="65"/>
        <v>140.19999999999632</v>
      </c>
    </row>
    <row r="1405" spans="3:6">
      <c r="C1405" s="48">
        <v>1404</v>
      </c>
      <c r="D1405" s="45">
        <f t="shared" si="64"/>
        <v>24.030000000001127</v>
      </c>
      <c r="E1405" s="45">
        <f t="shared" si="63"/>
        <v>24.03</v>
      </c>
      <c r="F1405" s="45">
        <f t="shared" si="65"/>
        <v>140.29999999999632</v>
      </c>
    </row>
    <row r="1406" spans="3:6">
      <c r="C1406" s="48">
        <v>1405</v>
      </c>
      <c r="D1406" s="45">
        <f t="shared" si="64"/>
        <v>24.040000000001129</v>
      </c>
      <c r="E1406" s="45">
        <f t="shared" si="63"/>
        <v>24.04</v>
      </c>
      <c r="F1406" s="45">
        <f t="shared" si="65"/>
        <v>140.39999999999631</v>
      </c>
    </row>
    <row r="1407" spans="3:6">
      <c r="C1407" s="48">
        <v>1406</v>
      </c>
      <c r="D1407" s="45">
        <f t="shared" si="64"/>
        <v>24.05000000000113</v>
      </c>
      <c r="E1407" s="45">
        <f t="shared" si="63"/>
        <v>24.05</v>
      </c>
      <c r="F1407" s="45">
        <f t="shared" si="65"/>
        <v>140.49999999999631</v>
      </c>
    </row>
    <row r="1408" spans="3:6">
      <c r="C1408" s="48">
        <v>1407</v>
      </c>
      <c r="D1408" s="45">
        <f t="shared" si="64"/>
        <v>24.060000000001132</v>
      </c>
      <c r="E1408" s="45">
        <f t="shared" si="63"/>
        <v>24.06</v>
      </c>
      <c r="F1408" s="45">
        <f t="shared" si="65"/>
        <v>140.5999999999963</v>
      </c>
    </row>
    <row r="1409" spans="3:6">
      <c r="C1409" s="48">
        <v>1408</v>
      </c>
      <c r="D1409" s="45">
        <f t="shared" si="64"/>
        <v>24.070000000001134</v>
      </c>
      <c r="E1409" s="45">
        <f t="shared" si="63"/>
        <v>24.07</v>
      </c>
      <c r="F1409" s="45">
        <f t="shared" si="65"/>
        <v>140.69999999999629</v>
      </c>
    </row>
    <row r="1410" spans="3:6">
      <c r="C1410" s="48">
        <v>1409</v>
      </c>
      <c r="D1410" s="45">
        <f t="shared" si="64"/>
        <v>24.080000000001135</v>
      </c>
      <c r="E1410" s="45">
        <f t="shared" si="63"/>
        <v>24.08</v>
      </c>
      <c r="F1410" s="45">
        <f t="shared" si="65"/>
        <v>140.79999999999629</v>
      </c>
    </row>
    <row r="1411" spans="3:6">
      <c r="C1411" s="48">
        <v>1410</v>
      </c>
      <c r="D1411" s="45">
        <f t="shared" si="64"/>
        <v>24.090000000001137</v>
      </c>
      <c r="E1411" s="45">
        <f t="shared" ref="E1411:E1474" si="66">ROUND(D1411,2)</f>
        <v>24.09</v>
      </c>
      <c r="F1411" s="45">
        <f t="shared" si="65"/>
        <v>140.89999999999628</v>
      </c>
    </row>
    <row r="1412" spans="3:6">
      <c r="C1412" s="48">
        <v>1411</v>
      </c>
      <c r="D1412" s="45">
        <f t="shared" ref="D1412:D1475" si="67">D1411+$D$1</f>
        <v>24.100000000001138</v>
      </c>
      <c r="E1412" s="45">
        <f t="shared" si="66"/>
        <v>24.1</v>
      </c>
      <c r="F1412" s="45">
        <f t="shared" ref="F1412:F1475" si="68">F1411+$F$1</f>
        <v>140.99999999999628</v>
      </c>
    </row>
    <row r="1413" spans="3:6">
      <c r="C1413" s="48">
        <v>1412</v>
      </c>
      <c r="D1413" s="45">
        <f t="shared" si="67"/>
        <v>24.11000000000114</v>
      </c>
      <c r="E1413" s="45">
        <f t="shared" si="66"/>
        <v>24.11</v>
      </c>
      <c r="F1413" s="45">
        <f t="shared" si="68"/>
        <v>141.09999999999627</v>
      </c>
    </row>
    <row r="1414" spans="3:6">
      <c r="C1414" s="48">
        <v>1413</v>
      </c>
      <c r="D1414" s="45">
        <f t="shared" si="67"/>
        <v>24.120000000001141</v>
      </c>
      <c r="E1414" s="45">
        <f t="shared" si="66"/>
        <v>24.12</v>
      </c>
      <c r="F1414" s="45">
        <f t="shared" si="68"/>
        <v>141.19999999999627</v>
      </c>
    </row>
    <row r="1415" spans="3:6">
      <c r="C1415" s="48">
        <v>1414</v>
      </c>
      <c r="D1415" s="45">
        <f t="shared" si="67"/>
        <v>24.130000000001143</v>
      </c>
      <c r="E1415" s="45">
        <f t="shared" si="66"/>
        <v>24.13</v>
      </c>
      <c r="F1415" s="45">
        <f t="shared" si="68"/>
        <v>141.29999999999626</v>
      </c>
    </row>
    <row r="1416" spans="3:6">
      <c r="C1416" s="48">
        <v>1415</v>
      </c>
      <c r="D1416" s="45">
        <f t="shared" si="67"/>
        <v>24.140000000001145</v>
      </c>
      <c r="E1416" s="45">
        <f t="shared" si="66"/>
        <v>24.14</v>
      </c>
      <c r="F1416" s="45">
        <f t="shared" si="68"/>
        <v>141.39999999999625</v>
      </c>
    </row>
    <row r="1417" spans="3:6">
      <c r="C1417" s="48">
        <v>1416</v>
      </c>
      <c r="D1417" s="45">
        <f t="shared" si="67"/>
        <v>24.150000000001146</v>
      </c>
      <c r="E1417" s="45">
        <f t="shared" si="66"/>
        <v>24.15</v>
      </c>
      <c r="F1417" s="45">
        <f t="shared" si="68"/>
        <v>141.49999999999625</v>
      </c>
    </row>
    <row r="1418" spans="3:6">
      <c r="C1418" s="48">
        <v>1417</v>
      </c>
      <c r="D1418" s="45">
        <f t="shared" si="67"/>
        <v>24.160000000001148</v>
      </c>
      <c r="E1418" s="45">
        <f t="shared" si="66"/>
        <v>24.16</v>
      </c>
      <c r="F1418" s="45">
        <f t="shared" si="68"/>
        <v>141.59999999999624</v>
      </c>
    </row>
    <row r="1419" spans="3:6">
      <c r="C1419" s="48">
        <v>1418</v>
      </c>
      <c r="D1419" s="45">
        <f t="shared" si="67"/>
        <v>24.170000000001149</v>
      </c>
      <c r="E1419" s="45">
        <f t="shared" si="66"/>
        <v>24.17</v>
      </c>
      <c r="F1419" s="45">
        <f t="shared" si="68"/>
        <v>141.69999999999624</v>
      </c>
    </row>
    <row r="1420" spans="3:6">
      <c r="C1420" s="48">
        <v>1419</v>
      </c>
      <c r="D1420" s="45">
        <f t="shared" si="67"/>
        <v>24.180000000001151</v>
      </c>
      <c r="E1420" s="45">
        <f t="shared" si="66"/>
        <v>24.18</v>
      </c>
      <c r="F1420" s="45">
        <f t="shared" si="68"/>
        <v>141.79999999999623</v>
      </c>
    </row>
    <row r="1421" spans="3:6">
      <c r="C1421" s="48">
        <v>1420</v>
      </c>
      <c r="D1421" s="45">
        <f t="shared" si="67"/>
        <v>24.190000000001152</v>
      </c>
      <c r="E1421" s="45">
        <f t="shared" si="66"/>
        <v>24.19</v>
      </c>
      <c r="F1421" s="45">
        <f t="shared" si="68"/>
        <v>141.89999999999623</v>
      </c>
    </row>
    <row r="1422" spans="3:6">
      <c r="C1422" s="48">
        <v>1421</v>
      </c>
      <c r="D1422" s="45">
        <f t="shared" si="67"/>
        <v>24.200000000001154</v>
      </c>
      <c r="E1422" s="45">
        <f t="shared" si="66"/>
        <v>24.2</v>
      </c>
      <c r="F1422" s="45">
        <f t="shared" si="68"/>
        <v>141.99999999999622</v>
      </c>
    </row>
    <row r="1423" spans="3:6">
      <c r="C1423" s="48">
        <v>1422</v>
      </c>
      <c r="D1423" s="45">
        <f t="shared" si="67"/>
        <v>24.210000000001155</v>
      </c>
      <c r="E1423" s="45">
        <f t="shared" si="66"/>
        <v>24.21</v>
      </c>
      <c r="F1423" s="45">
        <f t="shared" si="68"/>
        <v>142.09999999999621</v>
      </c>
    </row>
    <row r="1424" spans="3:6">
      <c r="C1424" s="48">
        <v>1423</v>
      </c>
      <c r="D1424" s="45">
        <f t="shared" si="67"/>
        <v>24.220000000001157</v>
      </c>
      <c r="E1424" s="45">
        <f t="shared" si="66"/>
        <v>24.22</v>
      </c>
      <c r="F1424" s="45">
        <f t="shared" si="68"/>
        <v>142.19999999999621</v>
      </c>
    </row>
    <row r="1425" spans="3:6">
      <c r="C1425" s="48">
        <v>1424</v>
      </c>
      <c r="D1425" s="45">
        <f t="shared" si="67"/>
        <v>24.230000000001159</v>
      </c>
      <c r="E1425" s="45">
        <f t="shared" si="66"/>
        <v>24.23</v>
      </c>
      <c r="F1425" s="45">
        <f t="shared" si="68"/>
        <v>142.2999999999962</v>
      </c>
    </row>
    <row r="1426" spans="3:6">
      <c r="C1426" s="48">
        <v>1425</v>
      </c>
      <c r="D1426" s="45">
        <f t="shared" si="67"/>
        <v>24.24000000000116</v>
      </c>
      <c r="E1426" s="45">
        <f t="shared" si="66"/>
        <v>24.24</v>
      </c>
      <c r="F1426" s="45">
        <f t="shared" si="68"/>
        <v>142.3999999999962</v>
      </c>
    </row>
    <row r="1427" spans="3:6">
      <c r="C1427" s="48">
        <v>1426</v>
      </c>
      <c r="D1427" s="45">
        <f t="shared" si="67"/>
        <v>24.250000000001162</v>
      </c>
      <c r="E1427" s="45">
        <f t="shared" si="66"/>
        <v>24.25</v>
      </c>
      <c r="F1427" s="45">
        <f t="shared" si="68"/>
        <v>142.49999999999619</v>
      </c>
    </row>
    <row r="1428" spans="3:6">
      <c r="C1428" s="48">
        <v>1427</v>
      </c>
      <c r="D1428" s="45">
        <f t="shared" si="67"/>
        <v>24.260000000001163</v>
      </c>
      <c r="E1428" s="45">
        <f t="shared" si="66"/>
        <v>24.26</v>
      </c>
      <c r="F1428" s="45">
        <f t="shared" si="68"/>
        <v>142.59999999999619</v>
      </c>
    </row>
    <row r="1429" spans="3:6">
      <c r="C1429" s="48">
        <v>1428</v>
      </c>
      <c r="D1429" s="45">
        <f t="shared" si="67"/>
        <v>24.270000000001165</v>
      </c>
      <c r="E1429" s="45">
        <f t="shared" si="66"/>
        <v>24.27</v>
      </c>
      <c r="F1429" s="45">
        <f t="shared" si="68"/>
        <v>142.69999999999618</v>
      </c>
    </row>
    <row r="1430" spans="3:6">
      <c r="C1430" s="48">
        <v>1429</v>
      </c>
      <c r="D1430" s="45">
        <f t="shared" si="67"/>
        <v>24.280000000001166</v>
      </c>
      <c r="E1430" s="45">
        <f t="shared" si="66"/>
        <v>24.28</v>
      </c>
      <c r="F1430" s="45">
        <f t="shared" si="68"/>
        <v>142.79999999999617</v>
      </c>
    </row>
    <row r="1431" spans="3:6">
      <c r="C1431" s="48">
        <v>1430</v>
      </c>
      <c r="D1431" s="45">
        <f t="shared" si="67"/>
        <v>24.290000000001168</v>
      </c>
      <c r="E1431" s="45">
        <f t="shared" si="66"/>
        <v>24.29</v>
      </c>
      <c r="F1431" s="45">
        <f t="shared" si="68"/>
        <v>142.89999999999617</v>
      </c>
    </row>
    <row r="1432" spans="3:6">
      <c r="C1432" s="48">
        <v>1431</v>
      </c>
      <c r="D1432" s="45">
        <f t="shared" si="67"/>
        <v>24.30000000000117</v>
      </c>
      <c r="E1432" s="45">
        <f t="shared" si="66"/>
        <v>24.3</v>
      </c>
      <c r="F1432" s="45">
        <f t="shared" si="68"/>
        <v>142.99999999999616</v>
      </c>
    </row>
    <row r="1433" spans="3:6">
      <c r="C1433" s="48">
        <v>1432</v>
      </c>
      <c r="D1433" s="45">
        <f t="shared" si="67"/>
        <v>24.310000000001171</v>
      </c>
      <c r="E1433" s="45">
        <f t="shared" si="66"/>
        <v>24.31</v>
      </c>
      <c r="F1433" s="45">
        <f t="shared" si="68"/>
        <v>143.09999999999616</v>
      </c>
    </row>
    <row r="1434" spans="3:6">
      <c r="C1434" s="48">
        <v>1433</v>
      </c>
      <c r="D1434" s="45">
        <f t="shared" si="67"/>
        <v>24.320000000001173</v>
      </c>
      <c r="E1434" s="45">
        <f t="shared" si="66"/>
        <v>24.32</v>
      </c>
      <c r="F1434" s="45">
        <f t="shared" si="68"/>
        <v>143.19999999999615</v>
      </c>
    </row>
    <row r="1435" spans="3:6">
      <c r="C1435" s="48">
        <v>1434</v>
      </c>
      <c r="D1435" s="45">
        <f t="shared" si="67"/>
        <v>24.330000000001174</v>
      </c>
      <c r="E1435" s="45">
        <f t="shared" si="66"/>
        <v>24.33</v>
      </c>
      <c r="F1435" s="45">
        <f t="shared" si="68"/>
        <v>143.29999999999615</v>
      </c>
    </row>
    <row r="1436" spans="3:6">
      <c r="C1436" s="48">
        <v>1435</v>
      </c>
      <c r="D1436" s="45">
        <f t="shared" si="67"/>
        <v>24.340000000001176</v>
      </c>
      <c r="E1436" s="45">
        <f t="shared" si="66"/>
        <v>24.34</v>
      </c>
      <c r="F1436" s="45">
        <f t="shared" si="68"/>
        <v>143.39999999999614</v>
      </c>
    </row>
    <row r="1437" spans="3:6">
      <c r="C1437" s="48">
        <v>1436</v>
      </c>
      <c r="D1437" s="45">
        <f t="shared" si="67"/>
        <v>24.350000000001177</v>
      </c>
      <c r="E1437" s="45">
        <f t="shared" si="66"/>
        <v>24.35</v>
      </c>
      <c r="F1437" s="45">
        <f t="shared" si="68"/>
        <v>143.49999999999613</v>
      </c>
    </row>
    <row r="1438" spans="3:6">
      <c r="C1438" s="48">
        <v>1437</v>
      </c>
      <c r="D1438" s="45">
        <f t="shared" si="67"/>
        <v>24.360000000001179</v>
      </c>
      <c r="E1438" s="45">
        <f t="shared" si="66"/>
        <v>24.36</v>
      </c>
      <c r="F1438" s="45">
        <f t="shared" si="68"/>
        <v>143.59999999999613</v>
      </c>
    </row>
    <row r="1439" spans="3:6">
      <c r="C1439" s="48">
        <v>1438</v>
      </c>
      <c r="D1439" s="45">
        <f t="shared" si="67"/>
        <v>24.37000000000118</v>
      </c>
      <c r="E1439" s="45">
        <f t="shared" si="66"/>
        <v>24.37</v>
      </c>
      <c r="F1439" s="45">
        <f t="shared" si="68"/>
        <v>143.69999999999612</v>
      </c>
    </row>
    <row r="1440" spans="3:6">
      <c r="C1440" s="48">
        <v>1439</v>
      </c>
      <c r="D1440" s="45">
        <f t="shared" si="67"/>
        <v>24.380000000001182</v>
      </c>
      <c r="E1440" s="45">
        <f t="shared" si="66"/>
        <v>24.38</v>
      </c>
      <c r="F1440" s="45">
        <f t="shared" si="68"/>
        <v>143.79999999999612</v>
      </c>
    </row>
    <row r="1441" spans="3:6">
      <c r="C1441" s="48">
        <v>1440</v>
      </c>
      <c r="D1441" s="45">
        <f t="shared" si="67"/>
        <v>24.390000000001184</v>
      </c>
      <c r="E1441" s="45">
        <f t="shared" si="66"/>
        <v>24.39</v>
      </c>
      <c r="F1441" s="45">
        <f t="shared" si="68"/>
        <v>143.89999999999611</v>
      </c>
    </row>
    <row r="1442" spans="3:6">
      <c r="C1442" s="48">
        <v>1441</v>
      </c>
      <c r="D1442" s="45">
        <f t="shared" si="67"/>
        <v>24.400000000001185</v>
      </c>
      <c r="E1442" s="45">
        <f t="shared" si="66"/>
        <v>24.4</v>
      </c>
      <c r="F1442" s="45">
        <f t="shared" si="68"/>
        <v>143.99999999999611</v>
      </c>
    </row>
    <row r="1443" spans="3:6">
      <c r="C1443" s="48">
        <v>1442</v>
      </c>
      <c r="D1443" s="45">
        <f t="shared" si="67"/>
        <v>24.410000000001187</v>
      </c>
      <c r="E1443" s="45">
        <f t="shared" si="66"/>
        <v>24.41</v>
      </c>
      <c r="F1443" s="45">
        <f t="shared" si="68"/>
        <v>144.0999999999961</v>
      </c>
    </row>
    <row r="1444" spans="3:6">
      <c r="C1444" s="48">
        <v>1443</v>
      </c>
      <c r="D1444" s="45">
        <f t="shared" si="67"/>
        <v>24.420000000001188</v>
      </c>
      <c r="E1444" s="45">
        <f t="shared" si="66"/>
        <v>24.42</v>
      </c>
      <c r="F1444" s="45">
        <f t="shared" si="68"/>
        <v>144.19999999999609</v>
      </c>
    </row>
    <row r="1445" spans="3:6">
      <c r="C1445" s="48">
        <v>1444</v>
      </c>
      <c r="D1445" s="45">
        <f t="shared" si="67"/>
        <v>24.43000000000119</v>
      </c>
      <c r="E1445" s="45">
        <f t="shared" si="66"/>
        <v>24.43</v>
      </c>
      <c r="F1445" s="45">
        <f t="shared" si="68"/>
        <v>144.29999999999609</v>
      </c>
    </row>
    <row r="1446" spans="3:6">
      <c r="C1446" s="48">
        <v>1445</v>
      </c>
      <c r="D1446" s="45">
        <f t="shared" si="67"/>
        <v>24.440000000001191</v>
      </c>
      <c r="E1446" s="45">
        <f t="shared" si="66"/>
        <v>24.44</v>
      </c>
      <c r="F1446" s="45">
        <f t="shared" si="68"/>
        <v>144.39999999999608</v>
      </c>
    </row>
    <row r="1447" spans="3:6">
      <c r="C1447" s="48">
        <v>1446</v>
      </c>
      <c r="D1447" s="45">
        <f t="shared" si="67"/>
        <v>24.450000000001193</v>
      </c>
      <c r="E1447" s="45">
        <f t="shared" si="66"/>
        <v>24.45</v>
      </c>
      <c r="F1447" s="45">
        <f t="shared" si="68"/>
        <v>144.49999999999608</v>
      </c>
    </row>
    <row r="1448" spans="3:6">
      <c r="C1448" s="48">
        <v>1447</v>
      </c>
      <c r="D1448" s="45">
        <f t="shared" si="67"/>
        <v>24.460000000001195</v>
      </c>
      <c r="E1448" s="45">
        <f t="shared" si="66"/>
        <v>24.46</v>
      </c>
      <c r="F1448" s="45">
        <f t="shared" si="68"/>
        <v>144.59999999999607</v>
      </c>
    </row>
    <row r="1449" spans="3:6">
      <c r="C1449" s="48">
        <v>1448</v>
      </c>
      <c r="D1449" s="45">
        <f t="shared" si="67"/>
        <v>24.470000000001196</v>
      </c>
      <c r="E1449" s="45">
        <f t="shared" si="66"/>
        <v>24.47</v>
      </c>
      <c r="F1449" s="45">
        <f t="shared" si="68"/>
        <v>144.69999999999607</v>
      </c>
    </row>
    <row r="1450" spans="3:6">
      <c r="C1450" s="48">
        <v>1449</v>
      </c>
      <c r="D1450" s="45">
        <f t="shared" si="67"/>
        <v>24.480000000001198</v>
      </c>
      <c r="E1450" s="45">
        <f t="shared" si="66"/>
        <v>24.48</v>
      </c>
      <c r="F1450" s="45">
        <f t="shared" si="68"/>
        <v>144.79999999999606</v>
      </c>
    </row>
    <row r="1451" spans="3:6">
      <c r="C1451" s="48">
        <v>1450</v>
      </c>
      <c r="D1451" s="45">
        <f t="shared" si="67"/>
        <v>24.490000000001199</v>
      </c>
      <c r="E1451" s="45">
        <f t="shared" si="66"/>
        <v>24.49</v>
      </c>
      <c r="F1451" s="45">
        <f t="shared" si="68"/>
        <v>144.89999999999606</v>
      </c>
    </row>
    <row r="1452" spans="3:6">
      <c r="C1452" s="48">
        <v>1451</v>
      </c>
      <c r="D1452" s="45">
        <f t="shared" si="67"/>
        <v>24.500000000001201</v>
      </c>
      <c r="E1452" s="45">
        <f t="shared" si="66"/>
        <v>24.5</v>
      </c>
      <c r="F1452" s="45">
        <f t="shared" si="68"/>
        <v>144.99999999999605</v>
      </c>
    </row>
    <row r="1453" spans="3:6">
      <c r="C1453" s="48">
        <v>1452</v>
      </c>
      <c r="D1453" s="45">
        <f t="shared" si="67"/>
        <v>24.510000000001202</v>
      </c>
      <c r="E1453" s="45">
        <f t="shared" si="66"/>
        <v>24.51</v>
      </c>
      <c r="F1453" s="45">
        <f t="shared" si="68"/>
        <v>145.09999999999604</v>
      </c>
    </row>
    <row r="1454" spans="3:6">
      <c r="C1454" s="48">
        <v>1453</v>
      </c>
      <c r="D1454" s="45">
        <f t="shared" si="67"/>
        <v>24.520000000001204</v>
      </c>
      <c r="E1454" s="45">
        <f t="shared" si="66"/>
        <v>24.52</v>
      </c>
      <c r="F1454" s="45">
        <f t="shared" si="68"/>
        <v>145.19999999999604</v>
      </c>
    </row>
    <row r="1455" spans="3:6">
      <c r="C1455" s="48">
        <v>1454</v>
      </c>
      <c r="D1455" s="45">
        <f t="shared" si="67"/>
        <v>24.530000000001206</v>
      </c>
      <c r="E1455" s="45">
        <f t="shared" si="66"/>
        <v>24.53</v>
      </c>
      <c r="F1455" s="45">
        <f t="shared" si="68"/>
        <v>145.29999999999603</v>
      </c>
    </row>
    <row r="1456" spans="3:6">
      <c r="C1456" s="48">
        <v>1455</v>
      </c>
      <c r="D1456" s="45">
        <f t="shared" si="67"/>
        <v>24.540000000001207</v>
      </c>
      <c r="E1456" s="45">
        <f t="shared" si="66"/>
        <v>24.54</v>
      </c>
      <c r="F1456" s="45">
        <f t="shared" si="68"/>
        <v>145.39999999999603</v>
      </c>
    </row>
    <row r="1457" spans="3:6">
      <c r="C1457" s="48">
        <v>1456</v>
      </c>
      <c r="D1457" s="45">
        <f t="shared" si="67"/>
        <v>24.550000000001209</v>
      </c>
      <c r="E1457" s="45">
        <f t="shared" si="66"/>
        <v>24.55</v>
      </c>
      <c r="F1457" s="45">
        <f t="shared" si="68"/>
        <v>145.49999999999602</v>
      </c>
    </row>
    <row r="1458" spans="3:6">
      <c r="C1458" s="48">
        <v>1457</v>
      </c>
      <c r="D1458" s="45">
        <f t="shared" si="67"/>
        <v>24.56000000000121</v>
      </c>
      <c r="E1458" s="45">
        <f t="shared" si="66"/>
        <v>24.56</v>
      </c>
      <c r="F1458" s="45">
        <f t="shared" si="68"/>
        <v>145.59999999999602</v>
      </c>
    </row>
    <row r="1459" spans="3:6">
      <c r="C1459" s="48">
        <v>1458</v>
      </c>
      <c r="D1459" s="45">
        <f t="shared" si="67"/>
        <v>24.570000000001212</v>
      </c>
      <c r="E1459" s="45">
        <f t="shared" si="66"/>
        <v>24.57</v>
      </c>
      <c r="F1459" s="45">
        <f t="shared" si="68"/>
        <v>145.69999999999601</v>
      </c>
    </row>
    <row r="1460" spans="3:6">
      <c r="C1460" s="48">
        <v>1459</v>
      </c>
      <c r="D1460" s="45">
        <f t="shared" si="67"/>
        <v>24.580000000001213</v>
      </c>
      <c r="E1460" s="45">
        <f t="shared" si="66"/>
        <v>24.58</v>
      </c>
      <c r="F1460" s="45">
        <f t="shared" si="68"/>
        <v>145.799999999996</v>
      </c>
    </row>
    <row r="1461" spans="3:6">
      <c r="C1461" s="48">
        <v>1460</v>
      </c>
      <c r="D1461" s="45">
        <f t="shared" si="67"/>
        <v>24.590000000001215</v>
      </c>
      <c r="E1461" s="45">
        <f t="shared" si="66"/>
        <v>24.59</v>
      </c>
      <c r="F1461" s="45">
        <f t="shared" si="68"/>
        <v>145.899999999996</v>
      </c>
    </row>
    <row r="1462" spans="3:6">
      <c r="C1462" s="48">
        <v>1461</v>
      </c>
      <c r="D1462" s="45">
        <f t="shared" si="67"/>
        <v>24.600000000001216</v>
      </c>
      <c r="E1462" s="45">
        <f t="shared" si="66"/>
        <v>24.6</v>
      </c>
      <c r="F1462" s="45">
        <f t="shared" si="68"/>
        <v>145.99999999999599</v>
      </c>
    </row>
    <row r="1463" spans="3:6">
      <c r="C1463" s="48">
        <v>1462</v>
      </c>
      <c r="D1463" s="45">
        <f t="shared" si="67"/>
        <v>24.610000000001218</v>
      </c>
      <c r="E1463" s="45">
        <f t="shared" si="66"/>
        <v>24.61</v>
      </c>
      <c r="F1463" s="45">
        <f t="shared" si="68"/>
        <v>146.09999999999599</v>
      </c>
    </row>
    <row r="1464" spans="3:6">
      <c r="C1464" s="48">
        <v>1463</v>
      </c>
      <c r="D1464" s="45">
        <f t="shared" si="67"/>
        <v>24.62000000000122</v>
      </c>
      <c r="E1464" s="45">
        <f t="shared" si="66"/>
        <v>24.62</v>
      </c>
      <c r="F1464" s="45">
        <f t="shared" si="68"/>
        <v>146.19999999999598</v>
      </c>
    </row>
    <row r="1465" spans="3:6">
      <c r="C1465" s="48">
        <v>1464</v>
      </c>
      <c r="D1465" s="45">
        <f t="shared" si="67"/>
        <v>24.630000000001221</v>
      </c>
      <c r="E1465" s="45">
        <f t="shared" si="66"/>
        <v>24.63</v>
      </c>
      <c r="F1465" s="45">
        <f t="shared" si="68"/>
        <v>146.29999999999598</v>
      </c>
    </row>
    <row r="1466" spans="3:6">
      <c r="C1466" s="48">
        <v>1465</v>
      </c>
      <c r="D1466" s="45">
        <f t="shared" si="67"/>
        <v>24.640000000001223</v>
      </c>
      <c r="E1466" s="45">
        <f t="shared" si="66"/>
        <v>24.64</v>
      </c>
      <c r="F1466" s="45">
        <f t="shared" si="68"/>
        <v>146.39999999999597</v>
      </c>
    </row>
    <row r="1467" spans="3:6">
      <c r="C1467" s="48">
        <v>1466</v>
      </c>
      <c r="D1467" s="45">
        <f t="shared" si="67"/>
        <v>24.650000000001224</v>
      </c>
      <c r="E1467" s="45">
        <f t="shared" si="66"/>
        <v>24.65</v>
      </c>
      <c r="F1467" s="45">
        <f t="shared" si="68"/>
        <v>146.49999999999596</v>
      </c>
    </row>
    <row r="1468" spans="3:6">
      <c r="C1468" s="48">
        <v>1467</v>
      </c>
      <c r="D1468" s="45">
        <f t="shared" si="67"/>
        <v>24.660000000001226</v>
      </c>
      <c r="E1468" s="45">
        <f t="shared" si="66"/>
        <v>24.66</v>
      </c>
      <c r="F1468" s="45">
        <f t="shared" si="68"/>
        <v>146.59999999999596</v>
      </c>
    </row>
    <row r="1469" spans="3:6">
      <c r="C1469" s="48">
        <v>1468</v>
      </c>
      <c r="D1469" s="45">
        <f t="shared" si="67"/>
        <v>24.670000000001227</v>
      </c>
      <c r="E1469" s="45">
        <f t="shared" si="66"/>
        <v>24.67</v>
      </c>
      <c r="F1469" s="45">
        <f t="shared" si="68"/>
        <v>146.69999999999595</v>
      </c>
    </row>
    <row r="1470" spans="3:6">
      <c r="C1470" s="48">
        <v>1469</v>
      </c>
      <c r="D1470" s="45">
        <f t="shared" si="67"/>
        <v>24.680000000001229</v>
      </c>
      <c r="E1470" s="45">
        <f t="shared" si="66"/>
        <v>24.68</v>
      </c>
      <c r="F1470" s="45">
        <f t="shared" si="68"/>
        <v>146.79999999999595</v>
      </c>
    </row>
    <row r="1471" spans="3:6">
      <c r="C1471" s="48">
        <v>1470</v>
      </c>
      <c r="D1471" s="45">
        <f t="shared" si="67"/>
        <v>24.690000000001231</v>
      </c>
      <c r="E1471" s="45">
        <f t="shared" si="66"/>
        <v>24.69</v>
      </c>
      <c r="F1471" s="45">
        <f t="shared" si="68"/>
        <v>146.89999999999594</v>
      </c>
    </row>
    <row r="1472" spans="3:6">
      <c r="C1472" s="48">
        <v>1471</v>
      </c>
      <c r="D1472" s="45">
        <f t="shared" si="67"/>
        <v>24.700000000001232</v>
      </c>
      <c r="E1472" s="45">
        <f t="shared" si="66"/>
        <v>24.7</v>
      </c>
      <c r="F1472" s="45">
        <f t="shared" si="68"/>
        <v>146.99999999999594</v>
      </c>
    </row>
    <row r="1473" spans="3:6">
      <c r="C1473" s="48">
        <v>1472</v>
      </c>
      <c r="D1473" s="45">
        <f t="shared" si="67"/>
        <v>24.710000000001234</v>
      </c>
      <c r="E1473" s="45">
        <f t="shared" si="66"/>
        <v>24.71</v>
      </c>
      <c r="F1473" s="45">
        <f t="shared" si="68"/>
        <v>147.09999999999593</v>
      </c>
    </row>
    <row r="1474" spans="3:6">
      <c r="C1474" s="48">
        <v>1473</v>
      </c>
      <c r="D1474" s="45">
        <f t="shared" si="67"/>
        <v>24.720000000001235</v>
      </c>
      <c r="E1474" s="45">
        <f t="shared" si="66"/>
        <v>24.72</v>
      </c>
      <c r="F1474" s="45">
        <f t="shared" si="68"/>
        <v>147.19999999999592</v>
      </c>
    </row>
    <row r="1475" spans="3:6">
      <c r="C1475" s="48">
        <v>1474</v>
      </c>
      <c r="D1475" s="45">
        <f t="shared" si="67"/>
        <v>24.730000000001237</v>
      </c>
      <c r="E1475" s="45">
        <f t="shared" ref="E1475:E1538" si="69">ROUND(D1475,2)</f>
        <v>24.73</v>
      </c>
      <c r="F1475" s="45">
        <f t="shared" si="68"/>
        <v>147.29999999999592</v>
      </c>
    </row>
    <row r="1476" spans="3:6">
      <c r="C1476" s="48">
        <v>1475</v>
      </c>
      <c r="D1476" s="45">
        <f t="shared" ref="D1476:D1539" si="70">D1475+$D$1</f>
        <v>24.740000000001238</v>
      </c>
      <c r="E1476" s="45">
        <f t="shared" si="69"/>
        <v>24.74</v>
      </c>
      <c r="F1476" s="45">
        <f t="shared" ref="F1476:F1539" si="71">F1475+$F$1</f>
        <v>147.39999999999591</v>
      </c>
    </row>
    <row r="1477" spans="3:6">
      <c r="C1477" s="48">
        <v>1476</v>
      </c>
      <c r="D1477" s="45">
        <f t="shared" si="70"/>
        <v>24.75000000000124</v>
      </c>
      <c r="E1477" s="45">
        <f t="shared" si="69"/>
        <v>24.75</v>
      </c>
      <c r="F1477" s="45">
        <f t="shared" si="71"/>
        <v>147.49999999999591</v>
      </c>
    </row>
    <row r="1478" spans="3:6">
      <c r="C1478" s="48">
        <v>1477</v>
      </c>
      <c r="D1478" s="45">
        <f t="shared" si="70"/>
        <v>24.760000000001241</v>
      </c>
      <c r="E1478" s="45">
        <f t="shared" si="69"/>
        <v>24.76</v>
      </c>
      <c r="F1478" s="45">
        <f t="shared" si="71"/>
        <v>147.5999999999959</v>
      </c>
    </row>
    <row r="1479" spans="3:6">
      <c r="C1479" s="48">
        <v>1478</v>
      </c>
      <c r="D1479" s="45">
        <f t="shared" si="70"/>
        <v>24.770000000001243</v>
      </c>
      <c r="E1479" s="45">
        <f t="shared" si="69"/>
        <v>24.77</v>
      </c>
      <c r="F1479" s="45">
        <f t="shared" si="71"/>
        <v>147.6999999999959</v>
      </c>
    </row>
    <row r="1480" spans="3:6">
      <c r="C1480" s="48">
        <v>1479</v>
      </c>
      <c r="D1480" s="45">
        <f t="shared" si="70"/>
        <v>24.780000000001245</v>
      </c>
      <c r="E1480" s="45">
        <f t="shared" si="69"/>
        <v>24.78</v>
      </c>
      <c r="F1480" s="45">
        <f t="shared" si="71"/>
        <v>147.79999999999589</v>
      </c>
    </row>
    <row r="1481" spans="3:6">
      <c r="C1481" s="48">
        <v>1480</v>
      </c>
      <c r="D1481" s="45">
        <f t="shared" si="70"/>
        <v>24.790000000001246</v>
      </c>
      <c r="E1481" s="45">
        <f t="shared" si="69"/>
        <v>24.79</v>
      </c>
      <c r="F1481" s="45">
        <f t="shared" si="71"/>
        <v>147.89999999999588</v>
      </c>
    </row>
    <row r="1482" spans="3:6">
      <c r="C1482" s="48">
        <v>1481</v>
      </c>
      <c r="D1482" s="45">
        <f t="shared" si="70"/>
        <v>24.800000000001248</v>
      </c>
      <c r="E1482" s="45">
        <f t="shared" si="69"/>
        <v>24.8</v>
      </c>
      <c r="F1482" s="45">
        <f t="shared" si="71"/>
        <v>147.99999999999588</v>
      </c>
    </row>
    <row r="1483" spans="3:6">
      <c r="C1483" s="48">
        <v>1482</v>
      </c>
      <c r="D1483" s="45">
        <f t="shared" si="70"/>
        <v>24.810000000001249</v>
      </c>
      <c r="E1483" s="45">
        <f t="shared" si="69"/>
        <v>24.81</v>
      </c>
      <c r="F1483" s="45">
        <f t="shared" si="71"/>
        <v>148.09999999999587</v>
      </c>
    </row>
    <row r="1484" spans="3:6">
      <c r="C1484" s="48">
        <v>1483</v>
      </c>
      <c r="D1484" s="45">
        <f t="shared" si="70"/>
        <v>24.820000000001251</v>
      </c>
      <c r="E1484" s="45">
        <f t="shared" si="69"/>
        <v>24.82</v>
      </c>
      <c r="F1484" s="45">
        <f t="shared" si="71"/>
        <v>148.19999999999587</v>
      </c>
    </row>
    <row r="1485" spans="3:6">
      <c r="C1485" s="48">
        <v>1484</v>
      </c>
      <c r="D1485" s="45">
        <f t="shared" si="70"/>
        <v>24.830000000001252</v>
      </c>
      <c r="E1485" s="45">
        <f t="shared" si="69"/>
        <v>24.83</v>
      </c>
      <c r="F1485" s="45">
        <f t="shared" si="71"/>
        <v>148.29999999999586</v>
      </c>
    </row>
    <row r="1486" spans="3:6">
      <c r="C1486" s="48">
        <v>1485</v>
      </c>
      <c r="D1486" s="45">
        <f t="shared" si="70"/>
        <v>24.840000000001254</v>
      </c>
      <c r="E1486" s="45">
        <f t="shared" si="69"/>
        <v>24.84</v>
      </c>
      <c r="F1486" s="45">
        <f t="shared" si="71"/>
        <v>148.39999999999586</v>
      </c>
    </row>
    <row r="1487" spans="3:6">
      <c r="C1487" s="48">
        <v>1486</v>
      </c>
      <c r="D1487" s="45">
        <f t="shared" si="70"/>
        <v>24.850000000001256</v>
      </c>
      <c r="E1487" s="45">
        <f t="shared" si="69"/>
        <v>24.85</v>
      </c>
      <c r="F1487" s="45">
        <f t="shared" si="71"/>
        <v>148.49999999999585</v>
      </c>
    </row>
    <row r="1488" spans="3:6">
      <c r="C1488" s="48">
        <v>1487</v>
      </c>
      <c r="D1488" s="45">
        <f t="shared" si="70"/>
        <v>24.860000000001257</v>
      </c>
      <c r="E1488" s="45">
        <f t="shared" si="69"/>
        <v>24.86</v>
      </c>
      <c r="F1488" s="45">
        <f t="shared" si="71"/>
        <v>148.59999999999584</v>
      </c>
    </row>
    <row r="1489" spans="3:6">
      <c r="C1489" s="48">
        <v>1488</v>
      </c>
      <c r="D1489" s="45">
        <f t="shared" si="70"/>
        <v>24.870000000001259</v>
      </c>
      <c r="E1489" s="45">
        <f t="shared" si="69"/>
        <v>24.87</v>
      </c>
      <c r="F1489" s="45">
        <f t="shared" si="71"/>
        <v>148.69999999999584</v>
      </c>
    </row>
    <row r="1490" spans="3:6">
      <c r="C1490" s="48">
        <v>1489</v>
      </c>
      <c r="D1490" s="45">
        <f t="shared" si="70"/>
        <v>24.88000000000126</v>
      </c>
      <c r="E1490" s="45">
        <f t="shared" si="69"/>
        <v>24.88</v>
      </c>
      <c r="F1490" s="45">
        <f t="shared" si="71"/>
        <v>148.79999999999583</v>
      </c>
    </row>
    <row r="1491" spans="3:6">
      <c r="C1491" s="48">
        <v>1490</v>
      </c>
      <c r="D1491" s="45">
        <f t="shared" si="70"/>
        <v>24.890000000001262</v>
      </c>
      <c r="E1491" s="45">
        <f t="shared" si="69"/>
        <v>24.89</v>
      </c>
      <c r="F1491" s="45">
        <f t="shared" si="71"/>
        <v>148.89999999999583</v>
      </c>
    </row>
    <row r="1492" spans="3:6">
      <c r="C1492" s="48">
        <v>1491</v>
      </c>
      <c r="D1492" s="45">
        <f t="shared" si="70"/>
        <v>24.900000000001263</v>
      </c>
      <c r="E1492" s="45">
        <f t="shared" si="69"/>
        <v>24.9</v>
      </c>
      <c r="F1492" s="45">
        <f t="shared" si="71"/>
        <v>148.99999999999582</v>
      </c>
    </row>
    <row r="1493" spans="3:6">
      <c r="C1493" s="48">
        <v>1492</v>
      </c>
      <c r="D1493" s="45">
        <f t="shared" si="70"/>
        <v>24.910000000001265</v>
      </c>
      <c r="E1493" s="45">
        <f t="shared" si="69"/>
        <v>24.91</v>
      </c>
      <c r="F1493" s="45">
        <f t="shared" si="71"/>
        <v>149.09999999999582</v>
      </c>
    </row>
    <row r="1494" spans="3:6">
      <c r="C1494" s="48">
        <v>1493</v>
      </c>
      <c r="D1494" s="45">
        <f t="shared" si="70"/>
        <v>24.920000000001266</v>
      </c>
      <c r="E1494" s="45">
        <f t="shared" si="69"/>
        <v>24.92</v>
      </c>
      <c r="F1494" s="45">
        <f t="shared" si="71"/>
        <v>149.19999999999581</v>
      </c>
    </row>
    <row r="1495" spans="3:6">
      <c r="C1495" s="48">
        <v>1494</v>
      </c>
      <c r="D1495" s="45">
        <f t="shared" si="70"/>
        <v>24.930000000001268</v>
      </c>
      <c r="E1495" s="45">
        <f t="shared" si="69"/>
        <v>24.93</v>
      </c>
      <c r="F1495" s="45">
        <f t="shared" si="71"/>
        <v>149.2999999999958</v>
      </c>
    </row>
    <row r="1496" spans="3:6">
      <c r="C1496" s="48">
        <v>1495</v>
      </c>
      <c r="D1496" s="45">
        <f t="shared" si="70"/>
        <v>24.94000000000127</v>
      </c>
      <c r="E1496" s="45">
        <f t="shared" si="69"/>
        <v>24.94</v>
      </c>
      <c r="F1496" s="45">
        <f t="shared" si="71"/>
        <v>149.3999999999958</v>
      </c>
    </row>
    <row r="1497" spans="3:6">
      <c r="C1497" s="48">
        <v>1496</v>
      </c>
      <c r="D1497" s="45">
        <f t="shared" si="70"/>
        <v>24.950000000001271</v>
      </c>
      <c r="E1497" s="45">
        <f t="shared" si="69"/>
        <v>24.95</v>
      </c>
      <c r="F1497" s="45">
        <f t="shared" si="71"/>
        <v>149.49999999999579</v>
      </c>
    </row>
    <row r="1498" spans="3:6">
      <c r="C1498" s="48">
        <v>1497</v>
      </c>
      <c r="D1498" s="45">
        <f t="shared" si="70"/>
        <v>24.960000000001273</v>
      </c>
      <c r="E1498" s="45">
        <f t="shared" si="69"/>
        <v>24.96</v>
      </c>
      <c r="F1498" s="45">
        <f t="shared" si="71"/>
        <v>149.59999999999579</v>
      </c>
    </row>
    <row r="1499" spans="3:6">
      <c r="C1499" s="48">
        <v>1498</v>
      </c>
      <c r="D1499" s="45">
        <f t="shared" si="70"/>
        <v>24.970000000001274</v>
      </c>
      <c r="E1499" s="45">
        <f t="shared" si="69"/>
        <v>24.97</v>
      </c>
      <c r="F1499" s="45">
        <f t="shared" si="71"/>
        <v>149.69999999999578</v>
      </c>
    </row>
    <row r="1500" spans="3:6">
      <c r="C1500" s="48">
        <v>1499</v>
      </c>
      <c r="D1500" s="45">
        <f t="shared" si="70"/>
        <v>24.980000000001276</v>
      </c>
      <c r="E1500" s="45">
        <f t="shared" si="69"/>
        <v>24.98</v>
      </c>
      <c r="F1500" s="45">
        <f t="shared" si="71"/>
        <v>149.79999999999578</v>
      </c>
    </row>
    <row r="1501" spans="3:6">
      <c r="C1501" s="48">
        <v>1500</v>
      </c>
      <c r="D1501" s="45">
        <f t="shared" si="70"/>
        <v>24.990000000001277</v>
      </c>
      <c r="E1501" s="45">
        <f t="shared" si="69"/>
        <v>24.99</v>
      </c>
      <c r="F1501" s="45">
        <f t="shared" si="71"/>
        <v>149.89999999999577</v>
      </c>
    </row>
    <row r="1502" spans="3:6">
      <c r="C1502" s="48">
        <v>1501</v>
      </c>
      <c r="D1502" s="45">
        <f t="shared" si="70"/>
        <v>25.000000000001279</v>
      </c>
      <c r="E1502" s="45">
        <f t="shared" si="69"/>
        <v>25</v>
      </c>
      <c r="F1502" s="45">
        <f t="shared" si="71"/>
        <v>149.99999999999577</v>
      </c>
    </row>
    <row r="1503" spans="3:6">
      <c r="C1503" s="48">
        <v>1502</v>
      </c>
      <c r="D1503" s="45">
        <f t="shared" si="70"/>
        <v>25.010000000001281</v>
      </c>
      <c r="E1503" s="45">
        <f t="shared" si="69"/>
        <v>25.01</v>
      </c>
      <c r="F1503" s="45">
        <f t="shared" si="71"/>
        <v>150.09999999999576</v>
      </c>
    </row>
    <row r="1504" spans="3:6">
      <c r="C1504" s="48">
        <v>1503</v>
      </c>
      <c r="D1504" s="45">
        <f t="shared" si="70"/>
        <v>25.020000000001282</v>
      </c>
      <c r="E1504" s="45">
        <f t="shared" si="69"/>
        <v>25.02</v>
      </c>
      <c r="F1504" s="45">
        <f t="shared" si="71"/>
        <v>150.19999999999575</v>
      </c>
    </row>
    <row r="1505" spans="3:6">
      <c r="C1505" s="48">
        <v>1504</v>
      </c>
      <c r="D1505" s="45">
        <f t="shared" si="70"/>
        <v>25.030000000001284</v>
      </c>
      <c r="E1505" s="45">
        <f t="shared" si="69"/>
        <v>25.03</v>
      </c>
      <c r="F1505" s="45">
        <f t="shared" si="71"/>
        <v>150.29999999999575</v>
      </c>
    </row>
    <row r="1506" spans="3:6">
      <c r="C1506" s="48">
        <v>1505</v>
      </c>
      <c r="D1506" s="45">
        <f t="shared" si="70"/>
        <v>25.040000000001285</v>
      </c>
      <c r="E1506" s="45">
        <f t="shared" si="69"/>
        <v>25.04</v>
      </c>
      <c r="F1506" s="45">
        <f t="shared" si="71"/>
        <v>150.39999999999574</v>
      </c>
    </row>
    <row r="1507" spans="3:6">
      <c r="C1507" s="48">
        <v>1506</v>
      </c>
      <c r="D1507" s="45">
        <f t="shared" si="70"/>
        <v>25.050000000001287</v>
      </c>
      <c r="E1507" s="45">
        <f t="shared" si="69"/>
        <v>25.05</v>
      </c>
      <c r="F1507" s="45">
        <f t="shared" si="71"/>
        <v>150.49999999999574</v>
      </c>
    </row>
    <row r="1508" spans="3:6">
      <c r="C1508" s="48">
        <v>1507</v>
      </c>
      <c r="D1508" s="45">
        <f t="shared" si="70"/>
        <v>25.060000000001288</v>
      </c>
      <c r="E1508" s="45">
        <f t="shared" si="69"/>
        <v>25.06</v>
      </c>
      <c r="F1508" s="45">
        <f t="shared" si="71"/>
        <v>150.59999999999573</v>
      </c>
    </row>
    <row r="1509" spans="3:6">
      <c r="C1509" s="48">
        <v>1508</v>
      </c>
      <c r="D1509" s="45">
        <f t="shared" si="70"/>
        <v>25.07000000000129</v>
      </c>
      <c r="E1509" s="45">
        <f t="shared" si="69"/>
        <v>25.07</v>
      </c>
      <c r="F1509" s="45">
        <f t="shared" si="71"/>
        <v>150.69999999999573</v>
      </c>
    </row>
    <row r="1510" spans="3:6">
      <c r="C1510" s="48">
        <v>1509</v>
      </c>
      <c r="D1510" s="45">
        <f t="shared" si="70"/>
        <v>25.080000000001291</v>
      </c>
      <c r="E1510" s="45">
        <f t="shared" si="69"/>
        <v>25.08</v>
      </c>
      <c r="F1510" s="45">
        <f t="shared" si="71"/>
        <v>150.79999999999572</v>
      </c>
    </row>
    <row r="1511" spans="3:6">
      <c r="C1511" s="48">
        <v>1510</v>
      </c>
      <c r="D1511" s="45">
        <f t="shared" si="70"/>
        <v>25.090000000001293</v>
      </c>
      <c r="E1511" s="45">
        <f t="shared" si="69"/>
        <v>25.09</v>
      </c>
      <c r="F1511" s="45">
        <f t="shared" si="71"/>
        <v>150.89999999999571</v>
      </c>
    </row>
    <row r="1512" spans="3:6">
      <c r="C1512" s="48">
        <v>1511</v>
      </c>
      <c r="D1512" s="45">
        <f t="shared" si="70"/>
        <v>25.100000000001295</v>
      </c>
      <c r="E1512" s="45">
        <f t="shared" si="69"/>
        <v>25.1</v>
      </c>
      <c r="F1512" s="45">
        <f t="shared" si="71"/>
        <v>150.99999999999571</v>
      </c>
    </row>
    <row r="1513" spans="3:6">
      <c r="C1513" s="48">
        <v>1512</v>
      </c>
      <c r="D1513" s="45">
        <f t="shared" si="70"/>
        <v>25.110000000001296</v>
      </c>
      <c r="E1513" s="45">
        <f t="shared" si="69"/>
        <v>25.11</v>
      </c>
      <c r="F1513" s="45">
        <f t="shared" si="71"/>
        <v>151.0999999999957</v>
      </c>
    </row>
    <row r="1514" spans="3:6">
      <c r="C1514" s="48">
        <v>1513</v>
      </c>
      <c r="D1514" s="45">
        <f t="shared" si="70"/>
        <v>25.120000000001298</v>
      </c>
      <c r="E1514" s="45">
        <f t="shared" si="69"/>
        <v>25.12</v>
      </c>
      <c r="F1514" s="45">
        <f t="shared" si="71"/>
        <v>151.1999999999957</v>
      </c>
    </row>
    <row r="1515" spans="3:6">
      <c r="C1515" s="48">
        <v>1514</v>
      </c>
      <c r="D1515" s="45">
        <f t="shared" si="70"/>
        <v>25.130000000001299</v>
      </c>
      <c r="E1515" s="45">
        <f t="shared" si="69"/>
        <v>25.13</v>
      </c>
      <c r="F1515" s="45">
        <f t="shared" si="71"/>
        <v>151.29999999999569</v>
      </c>
    </row>
    <row r="1516" spans="3:6">
      <c r="C1516" s="48">
        <v>1515</v>
      </c>
      <c r="D1516" s="45">
        <f t="shared" si="70"/>
        <v>25.140000000001301</v>
      </c>
      <c r="E1516" s="45">
        <f t="shared" si="69"/>
        <v>25.14</v>
      </c>
      <c r="F1516" s="45">
        <f t="shared" si="71"/>
        <v>151.39999999999569</v>
      </c>
    </row>
    <row r="1517" spans="3:6">
      <c r="C1517" s="48">
        <v>1516</v>
      </c>
      <c r="D1517" s="45">
        <f t="shared" si="70"/>
        <v>25.150000000001302</v>
      </c>
      <c r="E1517" s="45">
        <f t="shared" si="69"/>
        <v>25.15</v>
      </c>
      <c r="F1517" s="45">
        <f t="shared" si="71"/>
        <v>151.49999999999568</v>
      </c>
    </row>
    <row r="1518" spans="3:6">
      <c r="C1518" s="48">
        <v>1517</v>
      </c>
      <c r="D1518" s="45">
        <f t="shared" si="70"/>
        <v>25.160000000001304</v>
      </c>
      <c r="E1518" s="45">
        <f t="shared" si="69"/>
        <v>25.16</v>
      </c>
      <c r="F1518" s="45">
        <f t="shared" si="71"/>
        <v>151.59999999999567</v>
      </c>
    </row>
    <row r="1519" spans="3:6">
      <c r="C1519" s="48">
        <v>1518</v>
      </c>
      <c r="D1519" s="45">
        <f t="shared" si="70"/>
        <v>25.170000000001306</v>
      </c>
      <c r="E1519" s="45">
        <f t="shared" si="69"/>
        <v>25.17</v>
      </c>
      <c r="F1519" s="45">
        <f t="shared" si="71"/>
        <v>151.69999999999567</v>
      </c>
    </row>
    <row r="1520" spans="3:6">
      <c r="C1520" s="48">
        <v>1519</v>
      </c>
      <c r="D1520" s="45">
        <f t="shared" si="70"/>
        <v>25.180000000001307</v>
      </c>
      <c r="E1520" s="45">
        <f t="shared" si="69"/>
        <v>25.18</v>
      </c>
      <c r="F1520" s="45">
        <f t="shared" si="71"/>
        <v>151.79999999999566</v>
      </c>
    </row>
    <row r="1521" spans="3:6">
      <c r="C1521" s="48">
        <v>1520</v>
      </c>
      <c r="D1521" s="45">
        <f t="shared" si="70"/>
        <v>25.190000000001309</v>
      </c>
      <c r="E1521" s="45">
        <f t="shared" si="69"/>
        <v>25.19</v>
      </c>
      <c r="F1521" s="45">
        <f t="shared" si="71"/>
        <v>151.89999999999566</v>
      </c>
    </row>
    <row r="1522" spans="3:6">
      <c r="C1522" s="48">
        <v>1521</v>
      </c>
      <c r="D1522" s="45">
        <f t="shared" si="70"/>
        <v>25.20000000000131</v>
      </c>
      <c r="E1522" s="45">
        <f t="shared" si="69"/>
        <v>25.2</v>
      </c>
      <c r="F1522" s="45">
        <f t="shared" si="71"/>
        <v>151.99999999999565</v>
      </c>
    </row>
    <row r="1523" spans="3:6">
      <c r="C1523" s="48">
        <v>1522</v>
      </c>
      <c r="D1523" s="45">
        <f t="shared" si="70"/>
        <v>25.210000000001312</v>
      </c>
      <c r="E1523" s="45">
        <f t="shared" si="69"/>
        <v>25.21</v>
      </c>
      <c r="F1523" s="45">
        <f t="shared" si="71"/>
        <v>152.09999999999565</v>
      </c>
    </row>
    <row r="1524" spans="3:6">
      <c r="C1524" s="48">
        <v>1523</v>
      </c>
      <c r="D1524" s="45">
        <f t="shared" si="70"/>
        <v>25.220000000001313</v>
      </c>
      <c r="E1524" s="45">
        <f t="shared" si="69"/>
        <v>25.22</v>
      </c>
      <c r="F1524" s="45">
        <f t="shared" si="71"/>
        <v>152.19999999999564</v>
      </c>
    </row>
    <row r="1525" spans="3:6">
      <c r="C1525" s="48">
        <v>1524</v>
      </c>
      <c r="D1525" s="45">
        <f t="shared" si="70"/>
        <v>25.230000000001315</v>
      </c>
      <c r="E1525" s="45">
        <f t="shared" si="69"/>
        <v>25.23</v>
      </c>
      <c r="F1525" s="45">
        <f t="shared" si="71"/>
        <v>152.29999999999563</v>
      </c>
    </row>
    <row r="1526" spans="3:6">
      <c r="C1526" s="48">
        <v>1525</v>
      </c>
      <c r="D1526" s="45">
        <f t="shared" si="70"/>
        <v>25.240000000001316</v>
      </c>
      <c r="E1526" s="45">
        <f t="shared" si="69"/>
        <v>25.24</v>
      </c>
      <c r="F1526" s="45">
        <f t="shared" si="71"/>
        <v>152.39999999999563</v>
      </c>
    </row>
    <row r="1527" spans="3:6">
      <c r="C1527" s="48">
        <v>1526</v>
      </c>
      <c r="D1527" s="45">
        <f t="shared" si="70"/>
        <v>25.250000000001318</v>
      </c>
      <c r="E1527" s="45">
        <f t="shared" si="69"/>
        <v>25.25</v>
      </c>
      <c r="F1527" s="45">
        <f t="shared" si="71"/>
        <v>152.49999999999562</v>
      </c>
    </row>
    <row r="1528" spans="3:6">
      <c r="C1528" s="48">
        <v>1527</v>
      </c>
      <c r="D1528" s="45">
        <f t="shared" si="70"/>
        <v>25.26000000000132</v>
      </c>
      <c r="E1528" s="45">
        <f t="shared" si="69"/>
        <v>25.26</v>
      </c>
      <c r="F1528" s="45">
        <f t="shared" si="71"/>
        <v>152.59999999999562</v>
      </c>
    </row>
    <row r="1529" spans="3:6">
      <c r="C1529" s="48">
        <v>1528</v>
      </c>
      <c r="D1529" s="45">
        <f t="shared" si="70"/>
        <v>25.270000000001321</v>
      </c>
      <c r="E1529" s="45">
        <f t="shared" si="69"/>
        <v>25.27</v>
      </c>
      <c r="F1529" s="45">
        <f t="shared" si="71"/>
        <v>152.69999999999561</v>
      </c>
    </row>
    <row r="1530" spans="3:6">
      <c r="C1530" s="48">
        <v>1529</v>
      </c>
      <c r="D1530" s="45">
        <f t="shared" si="70"/>
        <v>25.280000000001323</v>
      </c>
      <c r="E1530" s="45">
        <f t="shared" si="69"/>
        <v>25.28</v>
      </c>
      <c r="F1530" s="45">
        <f t="shared" si="71"/>
        <v>152.79999999999561</v>
      </c>
    </row>
    <row r="1531" spans="3:6">
      <c r="C1531" s="48">
        <v>1530</v>
      </c>
      <c r="D1531" s="45">
        <f t="shared" si="70"/>
        <v>25.290000000001324</v>
      </c>
      <c r="E1531" s="45">
        <f t="shared" si="69"/>
        <v>25.29</v>
      </c>
      <c r="F1531" s="45">
        <f t="shared" si="71"/>
        <v>152.8999999999956</v>
      </c>
    </row>
    <row r="1532" spans="3:6">
      <c r="C1532" s="48">
        <v>1531</v>
      </c>
      <c r="D1532" s="45">
        <f t="shared" si="70"/>
        <v>25.300000000001326</v>
      </c>
      <c r="E1532" s="45">
        <f t="shared" si="69"/>
        <v>25.3</v>
      </c>
      <c r="F1532" s="45">
        <f t="shared" si="71"/>
        <v>152.99999999999559</v>
      </c>
    </row>
    <row r="1533" spans="3:6">
      <c r="C1533" s="48">
        <v>1532</v>
      </c>
      <c r="D1533" s="45">
        <f t="shared" si="70"/>
        <v>25.310000000001327</v>
      </c>
      <c r="E1533" s="45">
        <f t="shared" si="69"/>
        <v>25.31</v>
      </c>
      <c r="F1533" s="45">
        <f t="shared" si="71"/>
        <v>153.09999999999559</v>
      </c>
    </row>
    <row r="1534" spans="3:6">
      <c r="C1534" s="48">
        <v>1533</v>
      </c>
      <c r="D1534" s="45">
        <f t="shared" si="70"/>
        <v>25.320000000001329</v>
      </c>
      <c r="E1534" s="45">
        <f t="shared" si="69"/>
        <v>25.32</v>
      </c>
      <c r="F1534" s="45">
        <f t="shared" si="71"/>
        <v>153.19999999999558</v>
      </c>
    </row>
    <row r="1535" spans="3:6">
      <c r="C1535" s="48">
        <v>1534</v>
      </c>
      <c r="D1535" s="45">
        <f t="shared" si="70"/>
        <v>25.330000000001331</v>
      </c>
      <c r="E1535" s="45">
        <f t="shared" si="69"/>
        <v>25.33</v>
      </c>
      <c r="F1535" s="45">
        <f t="shared" si="71"/>
        <v>153.29999999999558</v>
      </c>
    </row>
    <row r="1536" spans="3:6">
      <c r="C1536" s="48">
        <v>1535</v>
      </c>
      <c r="D1536" s="45">
        <f t="shared" si="70"/>
        <v>25.340000000001332</v>
      </c>
      <c r="E1536" s="45">
        <f t="shared" si="69"/>
        <v>25.34</v>
      </c>
      <c r="F1536" s="45">
        <f t="shared" si="71"/>
        <v>153.39999999999557</v>
      </c>
    </row>
    <row r="1537" spans="3:6">
      <c r="C1537" s="48">
        <v>1536</v>
      </c>
      <c r="D1537" s="45">
        <f t="shared" si="70"/>
        <v>25.350000000001334</v>
      </c>
      <c r="E1537" s="45">
        <f t="shared" si="69"/>
        <v>25.35</v>
      </c>
      <c r="F1537" s="45">
        <f t="shared" si="71"/>
        <v>153.49999999999557</v>
      </c>
    </row>
    <row r="1538" spans="3:6">
      <c r="C1538" s="48">
        <v>1537</v>
      </c>
      <c r="D1538" s="45">
        <f t="shared" si="70"/>
        <v>25.360000000001335</v>
      </c>
      <c r="E1538" s="45">
        <f t="shared" si="69"/>
        <v>25.36</v>
      </c>
      <c r="F1538" s="45">
        <f t="shared" si="71"/>
        <v>153.59999999999556</v>
      </c>
    </row>
    <row r="1539" spans="3:6">
      <c r="C1539" s="48">
        <v>1538</v>
      </c>
      <c r="D1539" s="45">
        <f t="shared" si="70"/>
        <v>25.370000000001337</v>
      </c>
      <c r="E1539" s="45">
        <f t="shared" ref="E1539:E1602" si="72">ROUND(D1539,2)</f>
        <v>25.37</v>
      </c>
      <c r="F1539" s="45">
        <f t="shared" si="71"/>
        <v>153.69999999999555</v>
      </c>
    </row>
    <row r="1540" spans="3:6">
      <c r="C1540" s="48">
        <v>1539</v>
      </c>
      <c r="D1540" s="45">
        <f t="shared" ref="D1540:D1603" si="73">D1539+$D$1</f>
        <v>25.380000000001338</v>
      </c>
      <c r="E1540" s="45">
        <f t="shared" si="72"/>
        <v>25.38</v>
      </c>
      <c r="F1540" s="45">
        <f t="shared" ref="F1540:F1603" si="74">F1539+$F$1</f>
        <v>153.79999999999555</v>
      </c>
    </row>
    <row r="1541" spans="3:6">
      <c r="C1541" s="48">
        <v>1540</v>
      </c>
      <c r="D1541" s="45">
        <f t="shared" si="73"/>
        <v>25.39000000000134</v>
      </c>
      <c r="E1541" s="45">
        <f t="shared" si="72"/>
        <v>25.39</v>
      </c>
      <c r="F1541" s="45">
        <f t="shared" si="74"/>
        <v>153.89999999999554</v>
      </c>
    </row>
    <row r="1542" spans="3:6">
      <c r="C1542" s="48">
        <v>1541</v>
      </c>
      <c r="D1542" s="45">
        <f t="shared" si="73"/>
        <v>25.400000000001342</v>
      </c>
      <c r="E1542" s="45">
        <f t="shared" si="72"/>
        <v>25.4</v>
      </c>
      <c r="F1542" s="45">
        <f t="shared" si="74"/>
        <v>153.99999999999554</v>
      </c>
    </row>
    <row r="1543" spans="3:6">
      <c r="C1543" s="48">
        <v>1542</v>
      </c>
      <c r="D1543" s="45">
        <f t="shared" si="73"/>
        <v>25.410000000001343</v>
      </c>
      <c r="E1543" s="45">
        <f t="shared" si="72"/>
        <v>25.41</v>
      </c>
      <c r="F1543" s="45">
        <f t="shared" si="74"/>
        <v>154.09999999999553</v>
      </c>
    </row>
    <row r="1544" spans="3:6">
      <c r="C1544" s="48">
        <v>1543</v>
      </c>
      <c r="D1544" s="45">
        <f t="shared" si="73"/>
        <v>25.420000000001345</v>
      </c>
      <c r="E1544" s="45">
        <f t="shared" si="72"/>
        <v>25.42</v>
      </c>
      <c r="F1544" s="45">
        <f t="shared" si="74"/>
        <v>154.19999999999553</v>
      </c>
    </row>
    <row r="1545" spans="3:6">
      <c r="C1545" s="48">
        <v>1544</v>
      </c>
      <c r="D1545" s="45">
        <f t="shared" si="73"/>
        <v>25.430000000001346</v>
      </c>
      <c r="E1545" s="45">
        <f t="shared" si="72"/>
        <v>25.43</v>
      </c>
      <c r="F1545" s="45">
        <f t="shared" si="74"/>
        <v>154.29999999999552</v>
      </c>
    </row>
    <row r="1546" spans="3:6">
      <c r="C1546" s="48">
        <v>1545</v>
      </c>
      <c r="D1546" s="45">
        <f t="shared" si="73"/>
        <v>25.440000000001348</v>
      </c>
      <c r="E1546" s="45">
        <f t="shared" si="72"/>
        <v>25.44</v>
      </c>
      <c r="F1546" s="45">
        <f t="shared" si="74"/>
        <v>154.39999999999552</v>
      </c>
    </row>
    <row r="1547" spans="3:6">
      <c r="C1547" s="48">
        <v>1546</v>
      </c>
      <c r="D1547" s="45">
        <f t="shared" si="73"/>
        <v>25.450000000001349</v>
      </c>
      <c r="E1547" s="45">
        <f t="shared" si="72"/>
        <v>25.45</v>
      </c>
      <c r="F1547" s="45">
        <f t="shared" si="74"/>
        <v>154.49999999999551</v>
      </c>
    </row>
    <row r="1548" spans="3:6">
      <c r="C1548" s="48">
        <v>1547</v>
      </c>
      <c r="D1548" s="45">
        <f t="shared" si="73"/>
        <v>25.460000000001351</v>
      </c>
      <c r="E1548" s="45">
        <f t="shared" si="72"/>
        <v>25.46</v>
      </c>
      <c r="F1548" s="45">
        <f t="shared" si="74"/>
        <v>154.5999999999955</v>
      </c>
    </row>
    <row r="1549" spans="3:6">
      <c r="C1549" s="48">
        <v>1548</v>
      </c>
      <c r="D1549" s="45">
        <f t="shared" si="73"/>
        <v>25.470000000001352</v>
      </c>
      <c r="E1549" s="45">
        <f t="shared" si="72"/>
        <v>25.47</v>
      </c>
      <c r="F1549" s="45">
        <f t="shared" si="74"/>
        <v>154.6999999999955</v>
      </c>
    </row>
    <row r="1550" spans="3:6">
      <c r="C1550" s="48">
        <v>1549</v>
      </c>
      <c r="D1550" s="45">
        <f t="shared" si="73"/>
        <v>25.480000000001354</v>
      </c>
      <c r="E1550" s="45">
        <f t="shared" si="72"/>
        <v>25.48</v>
      </c>
      <c r="F1550" s="45">
        <f t="shared" si="74"/>
        <v>154.79999999999549</v>
      </c>
    </row>
    <row r="1551" spans="3:6">
      <c r="C1551" s="48">
        <v>1550</v>
      </c>
      <c r="D1551" s="45">
        <f t="shared" si="73"/>
        <v>25.490000000001356</v>
      </c>
      <c r="E1551" s="45">
        <f t="shared" si="72"/>
        <v>25.49</v>
      </c>
      <c r="F1551" s="45">
        <f t="shared" si="74"/>
        <v>154.89999999999549</v>
      </c>
    </row>
    <row r="1552" spans="3:6">
      <c r="C1552" s="48">
        <v>1551</v>
      </c>
      <c r="D1552" s="45">
        <f t="shared" si="73"/>
        <v>25.500000000001357</v>
      </c>
      <c r="E1552" s="45">
        <f t="shared" si="72"/>
        <v>25.5</v>
      </c>
      <c r="F1552" s="45">
        <f t="shared" si="74"/>
        <v>154.99999999999548</v>
      </c>
    </row>
    <row r="1553" spans="3:6">
      <c r="C1553" s="48">
        <v>1552</v>
      </c>
      <c r="D1553" s="45">
        <f t="shared" si="73"/>
        <v>25.510000000001359</v>
      </c>
      <c r="E1553" s="45">
        <f t="shared" si="72"/>
        <v>25.51</v>
      </c>
      <c r="F1553" s="45">
        <f t="shared" si="74"/>
        <v>155.09999999999548</v>
      </c>
    </row>
    <row r="1554" spans="3:6">
      <c r="C1554" s="48">
        <v>1553</v>
      </c>
      <c r="D1554" s="45">
        <f t="shared" si="73"/>
        <v>25.52000000000136</v>
      </c>
      <c r="E1554" s="45">
        <f t="shared" si="72"/>
        <v>25.52</v>
      </c>
      <c r="F1554" s="45">
        <f t="shared" si="74"/>
        <v>155.19999999999547</v>
      </c>
    </row>
    <row r="1555" spans="3:6">
      <c r="C1555" s="48">
        <v>1554</v>
      </c>
      <c r="D1555" s="45">
        <f t="shared" si="73"/>
        <v>25.530000000001362</v>
      </c>
      <c r="E1555" s="45">
        <f t="shared" si="72"/>
        <v>25.53</v>
      </c>
      <c r="F1555" s="45">
        <f t="shared" si="74"/>
        <v>155.29999999999546</v>
      </c>
    </row>
    <row r="1556" spans="3:6">
      <c r="C1556" s="48">
        <v>1555</v>
      </c>
      <c r="D1556" s="45">
        <f t="shared" si="73"/>
        <v>25.540000000001363</v>
      </c>
      <c r="E1556" s="45">
        <f t="shared" si="72"/>
        <v>25.54</v>
      </c>
      <c r="F1556" s="45">
        <f t="shared" si="74"/>
        <v>155.39999999999546</v>
      </c>
    </row>
    <row r="1557" spans="3:6">
      <c r="C1557" s="48">
        <v>1556</v>
      </c>
      <c r="D1557" s="45">
        <f t="shared" si="73"/>
        <v>25.550000000001365</v>
      </c>
      <c r="E1557" s="45">
        <f t="shared" si="72"/>
        <v>25.55</v>
      </c>
      <c r="F1557" s="45">
        <f t="shared" si="74"/>
        <v>155.49999999999545</v>
      </c>
    </row>
    <row r="1558" spans="3:6">
      <c r="C1558" s="48">
        <v>1557</v>
      </c>
      <c r="D1558" s="45">
        <f t="shared" si="73"/>
        <v>25.560000000001367</v>
      </c>
      <c r="E1558" s="45">
        <f t="shared" si="72"/>
        <v>25.56</v>
      </c>
      <c r="F1558" s="45">
        <f t="shared" si="74"/>
        <v>155.59999999999545</v>
      </c>
    </row>
    <row r="1559" spans="3:6">
      <c r="C1559" s="48">
        <v>1558</v>
      </c>
      <c r="D1559" s="45">
        <f t="shared" si="73"/>
        <v>25.570000000001368</v>
      </c>
      <c r="E1559" s="45">
        <f t="shared" si="72"/>
        <v>25.57</v>
      </c>
      <c r="F1559" s="45">
        <f t="shared" si="74"/>
        <v>155.69999999999544</v>
      </c>
    </row>
    <row r="1560" spans="3:6">
      <c r="C1560" s="48">
        <v>1559</v>
      </c>
      <c r="D1560" s="45">
        <f t="shared" si="73"/>
        <v>25.58000000000137</v>
      </c>
      <c r="E1560" s="45">
        <f t="shared" si="72"/>
        <v>25.58</v>
      </c>
      <c r="F1560" s="45">
        <f t="shared" si="74"/>
        <v>155.79999999999544</v>
      </c>
    </row>
    <row r="1561" spans="3:6">
      <c r="C1561" s="48">
        <v>1560</v>
      </c>
      <c r="D1561" s="45">
        <f t="shared" si="73"/>
        <v>25.590000000001371</v>
      </c>
      <c r="E1561" s="45">
        <f t="shared" si="72"/>
        <v>25.59</v>
      </c>
      <c r="F1561" s="45">
        <f t="shared" si="74"/>
        <v>155.89999999999543</v>
      </c>
    </row>
    <row r="1562" spans="3:6">
      <c r="C1562" s="48">
        <v>1561</v>
      </c>
      <c r="D1562" s="45">
        <f t="shared" si="73"/>
        <v>25.600000000001373</v>
      </c>
      <c r="E1562" s="45">
        <f t="shared" si="72"/>
        <v>25.6</v>
      </c>
      <c r="F1562" s="45">
        <f t="shared" si="74"/>
        <v>155.99999999999542</v>
      </c>
    </row>
    <row r="1563" spans="3:6">
      <c r="C1563" s="48">
        <v>1562</v>
      </c>
      <c r="D1563" s="45">
        <f t="shared" si="73"/>
        <v>25.610000000001374</v>
      </c>
      <c r="E1563" s="45">
        <f t="shared" si="72"/>
        <v>25.61</v>
      </c>
      <c r="F1563" s="45">
        <f t="shared" si="74"/>
        <v>156.09999999999542</v>
      </c>
    </row>
    <row r="1564" spans="3:6">
      <c r="C1564" s="48">
        <v>1563</v>
      </c>
      <c r="D1564" s="45">
        <f t="shared" si="73"/>
        <v>25.620000000001376</v>
      </c>
      <c r="E1564" s="45">
        <f t="shared" si="72"/>
        <v>25.62</v>
      </c>
      <c r="F1564" s="45">
        <f t="shared" si="74"/>
        <v>156.19999999999541</v>
      </c>
    </row>
    <row r="1565" spans="3:6">
      <c r="C1565" s="48">
        <v>1564</v>
      </c>
      <c r="D1565" s="45">
        <f t="shared" si="73"/>
        <v>25.630000000001377</v>
      </c>
      <c r="E1565" s="45">
        <f t="shared" si="72"/>
        <v>25.63</v>
      </c>
      <c r="F1565" s="45">
        <f t="shared" si="74"/>
        <v>156.29999999999541</v>
      </c>
    </row>
    <row r="1566" spans="3:6">
      <c r="C1566" s="48">
        <v>1565</v>
      </c>
      <c r="D1566" s="45">
        <f t="shared" si="73"/>
        <v>25.640000000001379</v>
      </c>
      <c r="E1566" s="45">
        <f t="shared" si="72"/>
        <v>25.64</v>
      </c>
      <c r="F1566" s="45">
        <f t="shared" si="74"/>
        <v>156.3999999999954</v>
      </c>
    </row>
    <row r="1567" spans="3:6">
      <c r="C1567" s="48">
        <v>1566</v>
      </c>
      <c r="D1567" s="45">
        <f t="shared" si="73"/>
        <v>25.650000000001381</v>
      </c>
      <c r="E1567" s="45">
        <f t="shared" si="72"/>
        <v>25.65</v>
      </c>
      <c r="F1567" s="45">
        <f t="shared" si="74"/>
        <v>156.4999999999954</v>
      </c>
    </row>
    <row r="1568" spans="3:6">
      <c r="C1568" s="48">
        <v>1567</v>
      </c>
      <c r="D1568" s="45">
        <f t="shared" si="73"/>
        <v>25.660000000001382</v>
      </c>
      <c r="E1568" s="45">
        <f t="shared" si="72"/>
        <v>25.66</v>
      </c>
      <c r="F1568" s="45">
        <f t="shared" si="74"/>
        <v>156.59999999999539</v>
      </c>
    </row>
    <row r="1569" spans="3:6">
      <c r="C1569" s="48">
        <v>1568</v>
      </c>
      <c r="D1569" s="45">
        <f t="shared" si="73"/>
        <v>25.670000000001384</v>
      </c>
      <c r="E1569" s="45">
        <f t="shared" si="72"/>
        <v>25.67</v>
      </c>
      <c r="F1569" s="45">
        <f t="shared" si="74"/>
        <v>156.69999999999538</v>
      </c>
    </row>
    <row r="1570" spans="3:6">
      <c r="C1570" s="48">
        <v>1569</v>
      </c>
      <c r="D1570" s="45">
        <f t="shared" si="73"/>
        <v>25.680000000001385</v>
      </c>
      <c r="E1570" s="45">
        <f t="shared" si="72"/>
        <v>25.68</v>
      </c>
      <c r="F1570" s="45">
        <f t="shared" si="74"/>
        <v>156.79999999999538</v>
      </c>
    </row>
    <row r="1571" spans="3:6">
      <c r="C1571" s="48">
        <v>1570</v>
      </c>
      <c r="D1571" s="45">
        <f t="shared" si="73"/>
        <v>25.690000000001387</v>
      </c>
      <c r="E1571" s="45">
        <f t="shared" si="72"/>
        <v>25.69</v>
      </c>
      <c r="F1571" s="45">
        <f t="shared" si="74"/>
        <v>156.89999999999537</v>
      </c>
    </row>
    <row r="1572" spans="3:6">
      <c r="C1572" s="48">
        <v>1571</v>
      </c>
      <c r="D1572" s="45">
        <f t="shared" si="73"/>
        <v>25.700000000001388</v>
      </c>
      <c r="E1572" s="45">
        <f t="shared" si="72"/>
        <v>25.7</v>
      </c>
      <c r="F1572" s="45">
        <f t="shared" si="74"/>
        <v>156.99999999999537</v>
      </c>
    </row>
    <row r="1573" spans="3:6">
      <c r="C1573" s="48">
        <v>1572</v>
      </c>
      <c r="D1573" s="45">
        <f t="shared" si="73"/>
        <v>25.71000000000139</v>
      </c>
      <c r="E1573" s="45">
        <f t="shared" si="72"/>
        <v>25.71</v>
      </c>
      <c r="F1573" s="45">
        <f t="shared" si="74"/>
        <v>157.09999999999536</v>
      </c>
    </row>
    <row r="1574" spans="3:6">
      <c r="C1574" s="48">
        <v>1573</v>
      </c>
      <c r="D1574" s="45">
        <f t="shared" si="73"/>
        <v>25.720000000001392</v>
      </c>
      <c r="E1574" s="45">
        <f t="shared" si="72"/>
        <v>25.72</v>
      </c>
      <c r="F1574" s="45">
        <f t="shared" si="74"/>
        <v>157.19999999999536</v>
      </c>
    </row>
    <row r="1575" spans="3:6">
      <c r="C1575" s="48">
        <v>1574</v>
      </c>
      <c r="D1575" s="45">
        <f t="shared" si="73"/>
        <v>25.730000000001393</v>
      </c>
      <c r="E1575" s="45">
        <f t="shared" si="72"/>
        <v>25.73</v>
      </c>
      <c r="F1575" s="45">
        <f t="shared" si="74"/>
        <v>157.29999999999535</v>
      </c>
    </row>
    <row r="1576" spans="3:6">
      <c r="C1576" s="48">
        <v>1575</v>
      </c>
      <c r="D1576" s="45">
        <f t="shared" si="73"/>
        <v>25.740000000001395</v>
      </c>
      <c r="E1576" s="45">
        <f t="shared" si="72"/>
        <v>25.74</v>
      </c>
      <c r="F1576" s="45">
        <f t="shared" si="74"/>
        <v>157.39999999999534</v>
      </c>
    </row>
    <row r="1577" spans="3:6">
      <c r="C1577" s="48">
        <v>1576</v>
      </c>
      <c r="D1577" s="45">
        <f t="shared" si="73"/>
        <v>25.750000000001396</v>
      </c>
      <c r="E1577" s="45">
        <f t="shared" si="72"/>
        <v>25.75</v>
      </c>
      <c r="F1577" s="45">
        <f t="shared" si="74"/>
        <v>157.49999999999534</v>
      </c>
    </row>
    <row r="1578" spans="3:6">
      <c r="C1578" s="48">
        <v>1577</v>
      </c>
      <c r="D1578" s="45">
        <f t="shared" si="73"/>
        <v>25.760000000001398</v>
      </c>
      <c r="E1578" s="45">
        <f t="shared" si="72"/>
        <v>25.76</v>
      </c>
      <c r="F1578" s="45">
        <f t="shared" si="74"/>
        <v>157.59999999999533</v>
      </c>
    </row>
    <row r="1579" spans="3:6">
      <c r="C1579" s="48">
        <v>1578</v>
      </c>
      <c r="D1579" s="45">
        <f t="shared" si="73"/>
        <v>25.770000000001399</v>
      </c>
      <c r="E1579" s="45">
        <f t="shared" si="72"/>
        <v>25.77</v>
      </c>
      <c r="F1579" s="45">
        <f t="shared" si="74"/>
        <v>157.69999999999533</v>
      </c>
    </row>
    <row r="1580" spans="3:6">
      <c r="C1580" s="48">
        <v>1579</v>
      </c>
      <c r="D1580" s="45">
        <f t="shared" si="73"/>
        <v>25.780000000001401</v>
      </c>
      <c r="E1580" s="45">
        <f t="shared" si="72"/>
        <v>25.78</v>
      </c>
      <c r="F1580" s="45">
        <f t="shared" si="74"/>
        <v>157.79999999999532</v>
      </c>
    </row>
    <row r="1581" spans="3:6">
      <c r="C1581" s="48">
        <v>1580</v>
      </c>
      <c r="D1581" s="45">
        <f t="shared" si="73"/>
        <v>25.790000000001402</v>
      </c>
      <c r="E1581" s="45">
        <f t="shared" si="72"/>
        <v>25.79</v>
      </c>
      <c r="F1581" s="45">
        <f t="shared" si="74"/>
        <v>157.89999999999532</v>
      </c>
    </row>
    <row r="1582" spans="3:6">
      <c r="C1582" s="48">
        <v>1581</v>
      </c>
      <c r="D1582" s="45">
        <f t="shared" si="73"/>
        <v>25.800000000001404</v>
      </c>
      <c r="E1582" s="45">
        <f t="shared" si="72"/>
        <v>25.8</v>
      </c>
      <c r="F1582" s="45">
        <f t="shared" si="74"/>
        <v>157.99999999999531</v>
      </c>
    </row>
    <row r="1583" spans="3:6">
      <c r="C1583" s="48">
        <v>1582</v>
      </c>
      <c r="D1583" s="45">
        <f t="shared" si="73"/>
        <v>25.810000000001406</v>
      </c>
      <c r="E1583" s="45">
        <f t="shared" si="72"/>
        <v>25.81</v>
      </c>
      <c r="F1583" s="45">
        <f t="shared" si="74"/>
        <v>158.0999999999953</v>
      </c>
    </row>
    <row r="1584" spans="3:6">
      <c r="C1584" s="48">
        <v>1583</v>
      </c>
      <c r="D1584" s="45">
        <f t="shared" si="73"/>
        <v>25.820000000001407</v>
      </c>
      <c r="E1584" s="45">
        <f t="shared" si="72"/>
        <v>25.82</v>
      </c>
      <c r="F1584" s="45">
        <f t="shared" si="74"/>
        <v>158.1999999999953</v>
      </c>
    </row>
    <row r="1585" spans="3:6">
      <c r="C1585" s="48">
        <v>1584</v>
      </c>
      <c r="D1585" s="45">
        <f t="shared" si="73"/>
        <v>25.830000000001409</v>
      </c>
      <c r="E1585" s="45">
        <f t="shared" si="72"/>
        <v>25.83</v>
      </c>
      <c r="F1585" s="45">
        <f t="shared" si="74"/>
        <v>158.29999999999529</v>
      </c>
    </row>
    <row r="1586" spans="3:6">
      <c r="C1586" s="48">
        <v>1585</v>
      </c>
      <c r="D1586" s="45">
        <f t="shared" si="73"/>
        <v>25.84000000000141</v>
      </c>
      <c r="E1586" s="45">
        <f t="shared" si="72"/>
        <v>25.84</v>
      </c>
      <c r="F1586" s="45">
        <f t="shared" si="74"/>
        <v>158.39999999999529</v>
      </c>
    </row>
    <row r="1587" spans="3:6">
      <c r="C1587" s="48">
        <v>1586</v>
      </c>
      <c r="D1587" s="45">
        <f t="shared" si="73"/>
        <v>25.850000000001412</v>
      </c>
      <c r="E1587" s="45">
        <f t="shared" si="72"/>
        <v>25.85</v>
      </c>
      <c r="F1587" s="45">
        <f t="shared" si="74"/>
        <v>158.49999999999528</v>
      </c>
    </row>
    <row r="1588" spans="3:6">
      <c r="C1588" s="48">
        <v>1587</v>
      </c>
      <c r="D1588" s="45">
        <f t="shared" si="73"/>
        <v>25.860000000001413</v>
      </c>
      <c r="E1588" s="45">
        <f t="shared" si="72"/>
        <v>25.86</v>
      </c>
      <c r="F1588" s="45">
        <f t="shared" si="74"/>
        <v>158.59999999999528</v>
      </c>
    </row>
    <row r="1589" spans="3:6">
      <c r="C1589" s="48">
        <v>1588</v>
      </c>
      <c r="D1589" s="45">
        <f t="shared" si="73"/>
        <v>25.870000000001415</v>
      </c>
      <c r="E1589" s="45">
        <f t="shared" si="72"/>
        <v>25.87</v>
      </c>
      <c r="F1589" s="45">
        <f t="shared" si="74"/>
        <v>158.69999999999527</v>
      </c>
    </row>
    <row r="1590" spans="3:6">
      <c r="C1590" s="48">
        <v>1589</v>
      </c>
      <c r="D1590" s="45">
        <f t="shared" si="73"/>
        <v>25.880000000001417</v>
      </c>
      <c r="E1590" s="45">
        <f t="shared" si="72"/>
        <v>25.88</v>
      </c>
      <c r="F1590" s="45">
        <f t="shared" si="74"/>
        <v>158.79999999999526</v>
      </c>
    </row>
    <row r="1591" spans="3:6">
      <c r="C1591" s="48">
        <v>1590</v>
      </c>
      <c r="D1591" s="45">
        <f t="shared" si="73"/>
        <v>25.890000000001418</v>
      </c>
      <c r="E1591" s="45">
        <f t="shared" si="72"/>
        <v>25.89</v>
      </c>
      <c r="F1591" s="45">
        <f t="shared" si="74"/>
        <v>158.89999999999526</v>
      </c>
    </row>
    <row r="1592" spans="3:6">
      <c r="C1592" s="48">
        <v>1591</v>
      </c>
      <c r="D1592" s="45">
        <f t="shared" si="73"/>
        <v>25.90000000000142</v>
      </c>
      <c r="E1592" s="45">
        <f t="shared" si="72"/>
        <v>25.9</v>
      </c>
      <c r="F1592" s="45">
        <f t="shared" si="74"/>
        <v>158.99999999999525</v>
      </c>
    </row>
    <row r="1593" spans="3:6">
      <c r="C1593" s="48">
        <v>1592</v>
      </c>
      <c r="D1593" s="45">
        <f t="shared" si="73"/>
        <v>25.910000000001421</v>
      </c>
      <c r="E1593" s="45">
        <f t="shared" si="72"/>
        <v>25.91</v>
      </c>
      <c r="F1593" s="45">
        <f t="shared" si="74"/>
        <v>159.09999999999525</v>
      </c>
    </row>
    <row r="1594" spans="3:6">
      <c r="C1594" s="48">
        <v>1593</v>
      </c>
      <c r="D1594" s="45">
        <f t="shared" si="73"/>
        <v>25.920000000001423</v>
      </c>
      <c r="E1594" s="45">
        <f t="shared" si="72"/>
        <v>25.92</v>
      </c>
      <c r="F1594" s="45">
        <f t="shared" si="74"/>
        <v>159.19999999999524</v>
      </c>
    </row>
    <row r="1595" spans="3:6">
      <c r="C1595" s="48">
        <v>1594</v>
      </c>
      <c r="D1595" s="45">
        <f t="shared" si="73"/>
        <v>25.930000000001424</v>
      </c>
      <c r="E1595" s="45">
        <f t="shared" si="72"/>
        <v>25.93</v>
      </c>
      <c r="F1595" s="45">
        <f t="shared" si="74"/>
        <v>159.29999999999524</v>
      </c>
    </row>
    <row r="1596" spans="3:6">
      <c r="C1596" s="48">
        <v>1595</v>
      </c>
      <c r="D1596" s="45">
        <f t="shared" si="73"/>
        <v>25.940000000001426</v>
      </c>
      <c r="E1596" s="45">
        <f t="shared" si="72"/>
        <v>25.94</v>
      </c>
      <c r="F1596" s="45">
        <f t="shared" si="74"/>
        <v>159.39999999999523</v>
      </c>
    </row>
    <row r="1597" spans="3:6">
      <c r="C1597" s="48">
        <v>1596</v>
      </c>
      <c r="D1597" s="45">
        <f t="shared" si="73"/>
        <v>25.950000000001427</v>
      </c>
      <c r="E1597" s="45">
        <f t="shared" si="72"/>
        <v>25.95</v>
      </c>
      <c r="F1597" s="45">
        <f t="shared" si="74"/>
        <v>159.49999999999523</v>
      </c>
    </row>
    <row r="1598" spans="3:6">
      <c r="C1598" s="48">
        <v>1597</v>
      </c>
      <c r="D1598" s="45">
        <f t="shared" si="73"/>
        <v>25.960000000001429</v>
      </c>
      <c r="E1598" s="45">
        <f t="shared" si="72"/>
        <v>25.96</v>
      </c>
      <c r="F1598" s="45">
        <f t="shared" si="74"/>
        <v>159.59999999999522</v>
      </c>
    </row>
    <row r="1599" spans="3:6">
      <c r="C1599" s="48">
        <v>1598</v>
      </c>
      <c r="D1599" s="45">
        <f t="shared" si="73"/>
        <v>25.970000000001431</v>
      </c>
      <c r="E1599" s="45">
        <f t="shared" si="72"/>
        <v>25.97</v>
      </c>
      <c r="F1599" s="45">
        <f t="shared" si="74"/>
        <v>159.69999999999521</v>
      </c>
    </row>
    <row r="1600" spans="3:6">
      <c r="C1600" s="48">
        <v>1599</v>
      </c>
      <c r="D1600" s="45">
        <f t="shared" si="73"/>
        <v>25.980000000001432</v>
      </c>
      <c r="E1600" s="45">
        <f t="shared" si="72"/>
        <v>25.98</v>
      </c>
      <c r="F1600" s="45">
        <f t="shared" si="74"/>
        <v>159.79999999999521</v>
      </c>
    </row>
    <row r="1601" spans="3:6">
      <c r="C1601" s="48">
        <v>1600</v>
      </c>
      <c r="D1601" s="45">
        <f t="shared" si="73"/>
        <v>25.990000000001434</v>
      </c>
      <c r="E1601" s="45">
        <f t="shared" si="72"/>
        <v>25.99</v>
      </c>
      <c r="F1601" s="45">
        <f t="shared" si="74"/>
        <v>159.8999999999952</v>
      </c>
    </row>
    <row r="1602" spans="3:6">
      <c r="C1602" s="48">
        <v>1601</v>
      </c>
      <c r="D1602" s="45">
        <f t="shared" si="73"/>
        <v>26.000000000001435</v>
      </c>
      <c r="E1602" s="45">
        <f t="shared" si="72"/>
        <v>26</v>
      </c>
      <c r="F1602" s="45">
        <f t="shared" si="74"/>
        <v>159.9999999999952</v>
      </c>
    </row>
    <row r="1603" spans="3:6">
      <c r="C1603" s="48">
        <v>1602</v>
      </c>
      <c r="D1603" s="45">
        <f t="shared" si="73"/>
        <v>26.010000000001437</v>
      </c>
      <c r="E1603" s="45">
        <f t="shared" ref="E1603:E1666" si="75">ROUND(D1603,2)</f>
        <v>26.01</v>
      </c>
      <c r="F1603" s="45">
        <f t="shared" si="74"/>
        <v>160.09999999999519</v>
      </c>
    </row>
    <row r="1604" spans="3:6">
      <c r="C1604" s="48">
        <v>1603</v>
      </c>
      <c r="D1604" s="45">
        <f t="shared" ref="D1604:D1667" si="76">D1603+$D$1</f>
        <v>26.020000000001438</v>
      </c>
      <c r="E1604" s="45">
        <f t="shared" si="75"/>
        <v>26.02</v>
      </c>
      <c r="F1604" s="45">
        <f t="shared" ref="F1604:F1667" si="77">F1603+$F$1</f>
        <v>160.19999999999519</v>
      </c>
    </row>
    <row r="1605" spans="3:6">
      <c r="C1605" s="48">
        <v>1604</v>
      </c>
      <c r="D1605" s="45">
        <f t="shared" si="76"/>
        <v>26.03000000000144</v>
      </c>
      <c r="E1605" s="45">
        <f t="shared" si="75"/>
        <v>26.03</v>
      </c>
      <c r="F1605" s="45">
        <f t="shared" si="77"/>
        <v>160.29999999999518</v>
      </c>
    </row>
    <row r="1606" spans="3:6">
      <c r="C1606" s="48">
        <v>1605</v>
      </c>
      <c r="D1606" s="45">
        <f t="shared" si="76"/>
        <v>26.040000000001442</v>
      </c>
      <c r="E1606" s="45">
        <f t="shared" si="75"/>
        <v>26.04</v>
      </c>
      <c r="F1606" s="45">
        <f t="shared" si="77"/>
        <v>160.39999999999517</v>
      </c>
    </row>
    <row r="1607" spans="3:6">
      <c r="C1607" s="48">
        <v>1606</v>
      </c>
      <c r="D1607" s="45">
        <f t="shared" si="76"/>
        <v>26.050000000001443</v>
      </c>
      <c r="E1607" s="45">
        <f t="shared" si="75"/>
        <v>26.05</v>
      </c>
      <c r="F1607" s="45">
        <f t="shared" si="77"/>
        <v>160.49999999999517</v>
      </c>
    </row>
    <row r="1608" spans="3:6">
      <c r="C1608" s="48">
        <v>1607</v>
      </c>
      <c r="D1608" s="45">
        <f t="shared" si="76"/>
        <v>26.060000000001445</v>
      </c>
      <c r="E1608" s="45">
        <f t="shared" si="75"/>
        <v>26.06</v>
      </c>
      <c r="F1608" s="45">
        <f t="shared" si="77"/>
        <v>160.59999999999516</v>
      </c>
    </row>
    <row r="1609" spans="3:6">
      <c r="C1609" s="48">
        <v>1608</v>
      </c>
      <c r="D1609" s="45">
        <f t="shared" si="76"/>
        <v>26.070000000001446</v>
      </c>
      <c r="E1609" s="45">
        <f t="shared" si="75"/>
        <v>26.07</v>
      </c>
      <c r="F1609" s="45">
        <f t="shared" si="77"/>
        <v>160.69999999999516</v>
      </c>
    </row>
    <row r="1610" spans="3:6">
      <c r="C1610" s="48">
        <v>1609</v>
      </c>
      <c r="D1610" s="45">
        <f t="shared" si="76"/>
        <v>26.080000000001448</v>
      </c>
      <c r="E1610" s="45">
        <f t="shared" si="75"/>
        <v>26.08</v>
      </c>
      <c r="F1610" s="45">
        <f t="shared" si="77"/>
        <v>160.79999999999515</v>
      </c>
    </row>
    <row r="1611" spans="3:6">
      <c r="C1611" s="48">
        <v>1610</v>
      </c>
      <c r="D1611" s="45">
        <f t="shared" si="76"/>
        <v>26.090000000001449</v>
      </c>
      <c r="E1611" s="45">
        <f t="shared" si="75"/>
        <v>26.09</v>
      </c>
      <c r="F1611" s="45">
        <f t="shared" si="77"/>
        <v>160.89999999999515</v>
      </c>
    </row>
    <row r="1612" spans="3:6">
      <c r="C1612" s="48">
        <v>1611</v>
      </c>
      <c r="D1612" s="45">
        <f t="shared" si="76"/>
        <v>26.100000000001451</v>
      </c>
      <c r="E1612" s="45">
        <f t="shared" si="75"/>
        <v>26.1</v>
      </c>
      <c r="F1612" s="45">
        <f t="shared" si="77"/>
        <v>160.99999999999514</v>
      </c>
    </row>
    <row r="1613" spans="3:6">
      <c r="C1613" s="48">
        <v>1612</v>
      </c>
      <c r="D1613" s="45">
        <f t="shared" si="76"/>
        <v>26.110000000001452</v>
      </c>
      <c r="E1613" s="45">
        <f t="shared" si="75"/>
        <v>26.11</v>
      </c>
      <c r="F1613" s="45">
        <f t="shared" si="77"/>
        <v>161.09999999999513</v>
      </c>
    </row>
    <row r="1614" spans="3:6">
      <c r="C1614" s="48">
        <v>1613</v>
      </c>
      <c r="D1614" s="45">
        <f t="shared" si="76"/>
        <v>26.120000000001454</v>
      </c>
      <c r="E1614" s="45">
        <f t="shared" si="75"/>
        <v>26.12</v>
      </c>
      <c r="F1614" s="45">
        <f t="shared" si="77"/>
        <v>161.19999999999513</v>
      </c>
    </row>
    <row r="1615" spans="3:6">
      <c r="C1615" s="48">
        <v>1614</v>
      </c>
      <c r="D1615" s="45">
        <f t="shared" si="76"/>
        <v>26.130000000001456</v>
      </c>
      <c r="E1615" s="45">
        <f t="shared" si="75"/>
        <v>26.13</v>
      </c>
      <c r="F1615" s="45">
        <f t="shared" si="77"/>
        <v>161.29999999999512</v>
      </c>
    </row>
    <row r="1616" spans="3:6">
      <c r="C1616" s="48">
        <v>1615</v>
      </c>
      <c r="D1616" s="45">
        <f t="shared" si="76"/>
        <v>26.140000000001457</v>
      </c>
      <c r="E1616" s="45">
        <f t="shared" si="75"/>
        <v>26.14</v>
      </c>
      <c r="F1616" s="45">
        <f t="shared" si="77"/>
        <v>161.39999999999512</v>
      </c>
    </row>
    <row r="1617" spans="3:6">
      <c r="C1617" s="48">
        <v>1616</v>
      </c>
      <c r="D1617" s="45">
        <f t="shared" si="76"/>
        <v>26.150000000001459</v>
      </c>
      <c r="E1617" s="45">
        <f t="shared" si="75"/>
        <v>26.15</v>
      </c>
      <c r="F1617" s="45">
        <f t="shared" si="77"/>
        <v>161.49999999999511</v>
      </c>
    </row>
    <row r="1618" spans="3:6">
      <c r="C1618" s="48">
        <v>1617</v>
      </c>
      <c r="D1618" s="45">
        <f t="shared" si="76"/>
        <v>26.16000000000146</v>
      </c>
      <c r="E1618" s="45">
        <f t="shared" si="75"/>
        <v>26.16</v>
      </c>
      <c r="F1618" s="45">
        <f t="shared" si="77"/>
        <v>161.59999999999511</v>
      </c>
    </row>
    <row r="1619" spans="3:6">
      <c r="C1619" s="48">
        <v>1618</v>
      </c>
      <c r="D1619" s="45">
        <f t="shared" si="76"/>
        <v>26.170000000001462</v>
      </c>
      <c r="E1619" s="45">
        <f t="shared" si="75"/>
        <v>26.17</v>
      </c>
      <c r="F1619" s="45">
        <f t="shared" si="77"/>
        <v>161.6999999999951</v>
      </c>
    </row>
    <row r="1620" spans="3:6">
      <c r="C1620" s="48">
        <v>1619</v>
      </c>
      <c r="D1620" s="45">
        <f t="shared" si="76"/>
        <v>26.180000000001463</v>
      </c>
      <c r="E1620" s="45">
        <f t="shared" si="75"/>
        <v>26.18</v>
      </c>
      <c r="F1620" s="45">
        <f t="shared" si="77"/>
        <v>161.79999999999509</v>
      </c>
    </row>
    <row r="1621" spans="3:6">
      <c r="C1621" s="48">
        <v>1620</v>
      </c>
      <c r="D1621" s="45">
        <f t="shared" si="76"/>
        <v>26.190000000001465</v>
      </c>
      <c r="E1621" s="45">
        <f t="shared" si="75"/>
        <v>26.19</v>
      </c>
      <c r="F1621" s="45">
        <f t="shared" si="77"/>
        <v>161.89999999999509</v>
      </c>
    </row>
    <row r="1622" spans="3:6">
      <c r="C1622" s="48">
        <v>1621</v>
      </c>
      <c r="D1622" s="45">
        <f t="shared" si="76"/>
        <v>26.200000000001467</v>
      </c>
      <c r="E1622" s="45">
        <f t="shared" si="75"/>
        <v>26.2</v>
      </c>
      <c r="F1622" s="45">
        <f t="shared" si="77"/>
        <v>161.99999999999508</v>
      </c>
    </row>
    <row r="1623" spans="3:6">
      <c r="C1623" s="48">
        <v>1622</v>
      </c>
      <c r="D1623" s="45">
        <f t="shared" si="76"/>
        <v>26.210000000001468</v>
      </c>
      <c r="E1623" s="45">
        <f t="shared" si="75"/>
        <v>26.21</v>
      </c>
      <c r="F1623" s="45">
        <f t="shared" si="77"/>
        <v>162.09999999999508</v>
      </c>
    </row>
    <row r="1624" spans="3:6">
      <c r="C1624" s="48">
        <v>1623</v>
      </c>
      <c r="D1624" s="45">
        <f t="shared" si="76"/>
        <v>26.22000000000147</v>
      </c>
      <c r="E1624" s="45">
        <f t="shared" si="75"/>
        <v>26.22</v>
      </c>
      <c r="F1624" s="45">
        <f t="shared" si="77"/>
        <v>162.19999999999507</v>
      </c>
    </row>
    <row r="1625" spans="3:6">
      <c r="C1625" s="48">
        <v>1624</v>
      </c>
      <c r="D1625" s="45">
        <f t="shared" si="76"/>
        <v>26.230000000001471</v>
      </c>
      <c r="E1625" s="45">
        <f t="shared" si="75"/>
        <v>26.23</v>
      </c>
      <c r="F1625" s="45">
        <f t="shared" si="77"/>
        <v>162.29999999999507</v>
      </c>
    </row>
    <row r="1626" spans="3:6">
      <c r="C1626" s="48">
        <v>1625</v>
      </c>
      <c r="D1626" s="45">
        <f t="shared" si="76"/>
        <v>26.240000000001473</v>
      </c>
      <c r="E1626" s="45">
        <f t="shared" si="75"/>
        <v>26.24</v>
      </c>
      <c r="F1626" s="45">
        <f t="shared" si="77"/>
        <v>162.39999999999506</v>
      </c>
    </row>
    <row r="1627" spans="3:6">
      <c r="C1627" s="48">
        <v>1626</v>
      </c>
      <c r="D1627" s="45">
        <f t="shared" si="76"/>
        <v>26.250000000001474</v>
      </c>
      <c r="E1627" s="45">
        <f t="shared" si="75"/>
        <v>26.25</v>
      </c>
      <c r="F1627" s="45">
        <f t="shared" si="77"/>
        <v>162.49999999999505</v>
      </c>
    </row>
    <row r="1628" spans="3:6">
      <c r="C1628" s="48">
        <v>1627</v>
      </c>
      <c r="D1628" s="45">
        <f t="shared" si="76"/>
        <v>26.260000000001476</v>
      </c>
      <c r="E1628" s="45">
        <f t="shared" si="75"/>
        <v>26.26</v>
      </c>
      <c r="F1628" s="45">
        <f t="shared" si="77"/>
        <v>162.59999999999505</v>
      </c>
    </row>
    <row r="1629" spans="3:6">
      <c r="C1629" s="48">
        <v>1628</v>
      </c>
      <c r="D1629" s="45">
        <f t="shared" si="76"/>
        <v>26.270000000001478</v>
      </c>
      <c r="E1629" s="45">
        <f t="shared" si="75"/>
        <v>26.27</v>
      </c>
      <c r="F1629" s="45">
        <f t="shared" si="77"/>
        <v>162.69999999999504</v>
      </c>
    </row>
    <row r="1630" spans="3:6">
      <c r="C1630" s="48">
        <v>1629</v>
      </c>
      <c r="D1630" s="45">
        <f t="shared" si="76"/>
        <v>26.280000000001479</v>
      </c>
      <c r="E1630" s="45">
        <f t="shared" si="75"/>
        <v>26.28</v>
      </c>
      <c r="F1630" s="45">
        <f t="shared" si="77"/>
        <v>162.79999999999504</v>
      </c>
    </row>
    <row r="1631" spans="3:6">
      <c r="C1631" s="48">
        <v>1630</v>
      </c>
      <c r="D1631" s="45">
        <f t="shared" si="76"/>
        <v>26.290000000001481</v>
      </c>
      <c r="E1631" s="45">
        <f t="shared" si="75"/>
        <v>26.29</v>
      </c>
      <c r="F1631" s="45">
        <f t="shared" si="77"/>
        <v>162.89999999999503</v>
      </c>
    </row>
    <row r="1632" spans="3:6">
      <c r="C1632" s="48">
        <v>1631</v>
      </c>
      <c r="D1632" s="45">
        <f t="shared" si="76"/>
        <v>26.300000000001482</v>
      </c>
      <c r="E1632" s="45">
        <f t="shared" si="75"/>
        <v>26.3</v>
      </c>
      <c r="F1632" s="45">
        <f t="shared" si="77"/>
        <v>162.99999999999503</v>
      </c>
    </row>
    <row r="1633" spans="3:6">
      <c r="C1633" s="48">
        <v>1632</v>
      </c>
      <c r="D1633" s="45">
        <f t="shared" si="76"/>
        <v>26.310000000001484</v>
      </c>
      <c r="E1633" s="45">
        <f t="shared" si="75"/>
        <v>26.31</v>
      </c>
      <c r="F1633" s="45">
        <f t="shared" si="77"/>
        <v>163.09999999999502</v>
      </c>
    </row>
    <row r="1634" spans="3:6">
      <c r="C1634" s="48">
        <v>1633</v>
      </c>
      <c r="D1634" s="45">
        <f t="shared" si="76"/>
        <v>26.320000000001485</v>
      </c>
      <c r="E1634" s="45">
        <f t="shared" si="75"/>
        <v>26.32</v>
      </c>
      <c r="F1634" s="45">
        <f t="shared" si="77"/>
        <v>163.19999999999501</v>
      </c>
    </row>
    <row r="1635" spans="3:6">
      <c r="C1635" s="48">
        <v>1634</v>
      </c>
      <c r="D1635" s="45">
        <f t="shared" si="76"/>
        <v>26.330000000001487</v>
      </c>
      <c r="E1635" s="45">
        <f t="shared" si="75"/>
        <v>26.33</v>
      </c>
      <c r="F1635" s="45">
        <f t="shared" si="77"/>
        <v>163.29999999999501</v>
      </c>
    </row>
    <row r="1636" spans="3:6">
      <c r="C1636" s="48">
        <v>1635</v>
      </c>
      <c r="D1636" s="45">
        <f t="shared" si="76"/>
        <v>26.340000000001488</v>
      </c>
      <c r="E1636" s="45">
        <f t="shared" si="75"/>
        <v>26.34</v>
      </c>
      <c r="F1636" s="45">
        <f t="shared" si="77"/>
        <v>163.399999999995</v>
      </c>
    </row>
    <row r="1637" spans="3:6">
      <c r="C1637" s="48">
        <v>1636</v>
      </c>
      <c r="D1637" s="45">
        <f t="shared" si="76"/>
        <v>26.35000000000149</v>
      </c>
      <c r="E1637" s="45">
        <f t="shared" si="75"/>
        <v>26.35</v>
      </c>
      <c r="F1637" s="45">
        <f t="shared" si="77"/>
        <v>163.499999999995</v>
      </c>
    </row>
    <row r="1638" spans="3:6">
      <c r="C1638" s="48">
        <v>1637</v>
      </c>
      <c r="D1638" s="45">
        <f t="shared" si="76"/>
        <v>26.360000000001492</v>
      </c>
      <c r="E1638" s="45">
        <f t="shared" si="75"/>
        <v>26.36</v>
      </c>
      <c r="F1638" s="45">
        <f t="shared" si="77"/>
        <v>163.59999999999499</v>
      </c>
    </row>
    <row r="1639" spans="3:6">
      <c r="C1639" s="48">
        <v>1638</v>
      </c>
      <c r="D1639" s="45">
        <f t="shared" si="76"/>
        <v>26.370000000001493</v>
      </c>
      <c r="E1639" s="45">
        <f t="shared" si="75"/>
        <v>26.37</v>
      </c>
      <c r="F1639" s="45">
        <f t="shared" si="77"/>
        <v>163.69999999999499</v>
      </c>
    </row>
    <row r="1640" spans="3:6">
      <c r="C1640" s="48">
        <v>1639</v>
      </c>
      <c r="D1640" s="45">
        <f t="shared" si="76"/>
        <v>26.380000000001495</v>
      </c>
      <c r="E1640" s="45">
        <f t="shared" si="75"/>
        <v>26.38</v>
      </c>
      <c r="F1640" s="45">
        <f t="shared" si="77"/>
        <v>163.79999999999498</v>
      </c>
    </row>
    <row r="1641" spans="3:6">
      <c r="C1641" s="48">
        <v>1640</v>
      </c>
      <c r="D1641" s="45">
        <f t="shared" si="76"/>
        <v>26.390000000001496</v>
      </c>
      <c r="E1641" s="45">
        <f t="shared" si="75"/>
        <v>26.39</v>
      </c>
      <c r="F1641" s="45">
        <f t="shared" si="77"/>
        <v>163.89999999999498</v>
      </c>
    </row>
    <row r="1642" spans="3:6">
      <c r="C1642" s="48">
        <v>1641</v>
      </c>
      <c r="D1642" s="45">
        <f t="shared" si="76"/>
        <v>26.400000000001498</v>
      </c>
      <c r="E1642" s="45">
        <f t="shared" si="75"/>
        <v>26.4</v>
      </c>
      <c r="F1642" s="45">
        <f t="shared" si="77"/>
        <v>163.99999999999497</v>
      </c>
    </row>
    <row r="1643" spans="3:6">
      <c r="C1643" s="48">
        <v>1642</v>
      </c>
      <c r="D1643" s="45">
        <f t="shared" si="76"/>
        <v>26.410000000001499</v>
      </c>
      <c r="E1643" s="45">
        <f t="shared" si="75"/>
        <v>26.41</v>
      </c>
      <c r="F1643" s="45">
        <f t="shared" si="77"/>
        <v>164.09999999999496</v>
      </c>
    </row>
    <row r="1644" spans="3:6">
      <c r="C1644" s="48">
        <v>1643</v>
      </c>
      <c r="D1644" s="45">
        <f t="shared" si="76"/>
        <v>26.420000000001501</v>
      </c>
      <c r="E1644" s="45">
        <f t="shared" si="75"/>
        <v>26.42</v>
      </c>
      <c r="F1644" s="45">
        <f t="shared" si="77"/>
        <v>164.19999999999496</v>
      </c>
    </row>
    <row r="1645" spans="3:6">
      <c r="C1645" s="48">
        <v>1644</v>
      </c>
      <c r="D1645" s="45">
        <f t="shared" si="76"/>
        <v>26.430000000001503</v>
      </c>
      <c r="E1645" s="45">
        <f t="shared" si="75"/>
        <v>26.43</v>
      </c>
      <c r="F1645" s="45">
        <f t="shared" si="77"/>
        <v>164.29999999999495</v>
      </c>
    </row>
    <row r="1646" spans="3:6">
      <c r="C1646" s="48">
        <v>1645</v>
      </c>
      <c r="D1646" s="45">
        <f t="shared" si="76"/>
        <v>26.440000000001504</v>
      </c>
      <c r="E1646" s="45">
        <f t="shared" si="75"/>
        <v>26.44</v>
      </c>
      <c r="F1646" s="45">
        <f t="shared" si="77"/>
        <v>164.39999999999495</v>
      </c>
    </row>
    <row r="1647" spans="3:6">
      <c r="C1647" s="48">
        <v>1646</v>
      </c>
      <c r="D1647" s="45">
        <f t="shared" si="76"/>
        <v>26.450000000001506</v>
      </c>
      <c r="E1647" s="45">
        <f t="shared" si="75"/>
        <v>26.45</v>
      </c>
      <c r="F1647" s="45">
        <f t="shared" si="77"/>
        <v>164.49999999999494</v>
      </c>
    </row>
    <row r="1648" spans="3:6">
      <c r="C1648" s="48">
        <v>1647</v>
      </c>
      <c r="D1648" s="45">
        <f t="shared" si="76"/>
        <v>26.460000000001507</v>
      </c>
      <c r="E1648" s="45">
        <f t="shared" si="75"/>
        <v>26.46</v>
      </c>
      <c r="F1648" s="45">
        <f t="shared" si="77"/>
        <v>164.59999999999494</v>
      </c>
    </row>
    <row r="1649" spans="3:6">
      <c r="C1649" s="48">
        <v>1648</v>
      </c>
      <c r="D1649" s="45">
        <f t="shared" si="76"/>
        <v>26.470000000001509</v>
      </c>
      <c r="E1649" s="45">
        <f t="shared" si="75"/>
        <v>26.47</v>
      </c>
      <c r="F1649" s="45">
        <f t="shared" si="77"/>
        <v>164.69999999999493</v>
      </c>
    </row>
    <row r="1650" spans="3:6">
      <c r="C1650" s="48">
        <v>1649</v>
      </c>
      <c r="D1650" s="45">
        <f t="shared" si="76"/>
        <v>26.48000000000151</v>
      </c>
      <c r="E1650" s="45">
        <f t="shared" si="75"/>
        <v>26.48</v>
      </c>
      <c r="F1650" s="45">
        <f t="shared" si="77"/>
        <v>164.79999999999492</v>
      </c>
    </row>
    <row r="1651" spans="3:6">
      <c r="C1651" s="48">
        <v>1650</v>
      </c>
      <c r="D1651" s="45">
        <f t="shared" si="76"/>
        <v>26.490000000001512</v>
      </c>
      <c r="E1651" s="45">
        <f t="shared" si="75"/>
        <v>26.49</v>
      </c>
      <c r="F1651" s="45">
        <f t="shared" si="77"/>
        <v>164.89999999999492</v>
      </c>
    </row>
    <row r="1652" spans="3:6">
      <c r="C1652" s="48">
        <v>1651</v>
      </c>
      <c r="D1652" s="45">
        <f t="shared" si="76"/>
        <v>26.500000000001513</v>
      </c>
      <c r="E1652" s="45">
        <f t="shared" si="75"/>
        <v>26.5</v>
      </c>
      <c r="F1652" s="45">
        <f t="shared" si="77"/>
        <v>164.99999999999491</v>
      </c>
    </row>
    <row r="1653" spans="3:6">
      <c r="C1653" s="48">
        <v>1652</v>
      </c>
      <c r="D1653" s="45">
        <f t="shared" si="76"/>
        <v>26.510000000001515</v>
      </c>
      <c r="E1653" s="45">
        <f t="shared" si="75"/>
        <v>26.51</v>
      </c>
      <c r="F1653" s="45">
        <f t="shared" si="77"/>
        <v>165.09999999999491</v>
      </c>
    </row>
    <row r="1654" spans="3:6">
      <c r="C1654" s="48">
        <v>1653</v>
      </c>
      <c r="D1654" s="45">
        <f t="shared" si="76"/>
        <v>26.520000000001517</v>
      </c>
      <c r="E1654" s="45">
        <f t="shared" si="75"/>
        <v>26.52</v>
      </c>
      <c r="F1654" s="45">
        <f t="shared" si="77"/>
        <v>165.1999999999949</v>
      </c>
    </row>
    <row r="1655" spans="3:6">
      <c r="C1655" s="48">
        <v>1654</v>
      </c>
      <c r="D1655" s="45">
        <f t="shared" si="76"/>
        <v>26.530000000001518</v>
      </c>
      <c r="E1655" s="45">
        <f t="shared" si="75"/>
        <v>26.53</v>
      </c>
      <c r="F1655" s="45">
        <f t="shared" si="77"/>
        <v>165.2999999999949</v>
      </c>
    </row>
    <row r="1656" spans="3:6">
      <c r="C1656" s="48">
        <v>1655</v>
      </c>
      <c r="D1656" s="45">
        <f t="shared" si="76"/>
        <v>26.54000000000152</v>
      </c>
      <c r="E1656" s="45">
        <f t="shared" si="75"/>
        <v>26.54</v>
      </c>
      <c r="F1656" s="45">
        <f t="shared" si="77"/>
        <v>165.39999999999489</v>
      </c>
    </row>
    <row r="1657" spans="3:6">
      <c r="C1657" s="48">
        <v>1656</v>
      </c>
      <c r="D1657" s="45">
        <f t="shared" si="76"/>
        <v>26.550000000001521</v>
      </c>
      <c r="E1657" s="45">
        <f t="shared" si="75"/>
        <v>26.55</v>
      </c>
      <c r="F1657" s="45">
        <f t="shared" si="77"/>
        <v>165.49999999999488</v>
      </c>
    </row>
    <row r="1658" spans="3:6">
      <c r="C1658" s="48">
        <v>1657</v>
      </c>
      <c r="D1658" s="45">
        <f t="shared" si="76"/>
        <v>26.560000000001523</v>
      </c>
      <c r="E1658" s="45">
        <f t="shared" si="75"/>
        <v>26.56</v>
      </c>
      <c r="F1658" s="45">
        <f t="shared" si="77"/>
        <v>165.59999999999488</v>
      </c>
    </row>
    <row r="1659" spans="3:6">
      <c r="C1659" s="48">
        <v>1658</v>
      </c>
      <c r="D1659" s="45">
        <f t="shared" si="76"/>
        <v>26.570000000001524</v>
      </c>
      <c r="E1659" s="45">
        <f t="shared" si="75"/>
        <v>26.57</v>
      </c>
      <c r="F1659" s="45">
        <f t="shared" si="77"/>
        <v>165.69999999999487</v>
      </c>
    </row>
    <row r="1660" spans="3:6">
      <c r="C1660" s="48">
        <v>1659</v>
      </c>
      <c r="D1660" s="45">
        <f t="shared" si="76"/>
        <v>26.580000000001526</v>
      </c>
      <c r="E1660" s="45">
        <f t="shared" si="75"/>
        <v>26.58</v>
      </c>
      <c r="F1660" s="45">
        <f t="shared" si="77"/>
        <v>165.79999999999487</v>
      </c>
    </row>
    <row r="1661" spans="3:6">
      <c r="C1661" s="48">
        <v>1660</v>
      </c>
      <c r="D1661" s="45">
        <f t="shared" si="76"/>
        <v>26.590000000001528</v>
      </c>
      <c r="E1661" s="45">
        <f t="shared" si="75"/>
        <v>26.59</v>
      </c>
      <c r="F1661" s="45">
        <f t="shared" si="77"/>
        <v>165.89999999999486</v>
      </c>
    </row>
    <row r="1662" spans="3:6">
      <c r="C1662" s="48">
        <v>1661</v>
      </c>
      <c r="D1662" s="45">
        <f t="shared" si="76"/>
        <v>26.600000000001529</v>
      </c>
      <c r="E1662" s="45">
        <f t="shared" si="75"/>
        <v>26.6</v>
      </c>
      <c r="F1662" s="45">
        <f t="shared" si="77"/>
        <v>165.99999999999486</v>
      </c>
    </row>
    <row r="1663" spans="3:6">
      <c r="C1663" s="48">
        <v>1662</v>
      </c>
      <c r="D1663" s="45">
        <f t="shared" si="76"/>
        <v>26.610000000001531</v>
      </c>
      <c r="E1663" s="45">
        <f t="shared" si="75"/>
        <v>26.61</v>
      </c>
      <c r="F1663" s="45">
        <f t="shared" si="77"/>
        <v>166.09999999999485</v>
      </c>
    </row>
    <row r="1664" spans="3:6">
      <c r="C1664" s="48">
        <v>1663</v>
      </c>
      <c r="D1664" s="45">
        <f t="shared" si="76"/>
        <v>26.620000000001532</v>
      </c>
      <c r="E1664" s="45">
        <f t="shared" si="75"/>
        <v>26.62</v>
      </c>
      <c r="F1664" s="45">
        <f t="shared" si="77"/>
        <v>166.19999999999484</v>
      </c>
    </row>
    <row r="1665" spans="3:6">
      <c r="C1665" s="48">
        <v>1664</v>
      </c>
      <c r="D1665" s="45">
        <f t="shared" si="76"/>
        <v>26.630000000001534</v>
      </c>
      <c r="E1665" s="45">
        <f t="shared" si="75"/>
        <v>26.63</v>
      </c>
      <c r="F1665" s="45">
        <f t="shared" si="77"/>
        <v>166.29999999999484</v>
      </c>
    </row>
    <row r="1666" spans="3:6">
      <c r="C1666" s="48">
        <v>1665</v>
      </c>
      <c r="D1666" s="45">
        <f t="shared" si="76"/>
        <v>26.640000000001535</v>
      </c>
      <c r="E1666" s="45">
        <f t="shared" si="75"/>
        <v>26.64</v>
      </c>
      <c r="F1666" s="45">
        <f t="shared" si="77"/>
        <v>166.39999999999483</v>
      </c>
    </row>
    <row r="1667" spans="3:6">
      <c r="C1667" s="48">
        <v>1666</v>
      </c>
      <c r="D1667" s="45">
        <f t="shared" si="76"/>
        <v>26.650000000001537</v>
      </c>
      <c r="E1667" s="45">
        <f t="shared" ref="E1667:E1730" si="78">ROUND(D1667,2)</f>
        <v>26.65</v>
      </c>
      <c r="F1667" s="45">
        <f t="shared" si="77"/>
        <v>166.49999999999483</v>
      </c>
    </row>
    <row r="1668" spans="3:6">
      <c r="C1668" s="48">
        <v>1667</v>
      </c>
      <c r="D1668" s="45">
        <f t="shared" ref="D1668:D1731" si="79">D1667+$D$1</f>
        <v>26.660000000001538</v>
      </c>
      <c r="E1668" s="45">
        <f t="shared" si="78"/>
        <v>26.66</v>
      </c>
      <c r="F1668" s="45">
        <f t="shared" ref="F1668:F1731" si="80">F1667+$F$1</f>
        <v>166.59999999999482</v>
      </c>
    </row>
    <row r="1669" spans="3:6">
      <c r="C1669" s="48">
        <v>1668</v>
      </c>
      <c r="D1669" s="45">
        <f t="shared" si="79"/>
        <v>26.67000000000154</v>
      </c>
      <c r="E1669" s="45">
        <f t="shared" si="78"/>
        <v>26.67</v>
      </c>
      <c r="F1669" s="45">
        <f t="shared" si="80"/>
        <v>166.69999999999482</v>
      </c>
    </row>
    <row r="1670" spans="3:6">
      <c r="C1670" s="48">
        <v>1669</v>
      </c>
      <c r="D1670" s="45">
        <f t="shared" si="79"/>
        <v>26.680000000001542</v>
      </c>
      <c r="E1670" s="45">
        <f t="shared" si="78"/>
        <v>26.68</v>
      </c>
      <c r="F1670" s="45">
        <f t="shared" si="80"/>
        <v>166.79999999999481</v>
      </c>
    </row>
    <row r="1671" spans="3:6">
      <c r="C1671" s="48">
        <v>1670</v>
      </c>
      <c r="D1671" s="45">
        <f t="shared" si="79"/>
        <v>26.690000000001543</v>
      </c>
      <c r="E1671" s="45">
        <f t="shared" si="78"/>
        <v>26.69</v>
      </c>
      <c r="F1671" s="45">
        <f t="shared" si="80"/>
        <v>166.8999999999948</v>
      </c>
    </row>
    <row r="1672" spans="3:6">
      <c r="C1672" s="48">
        <v>1671</v>
      </c>
      <c r="D1672" s="45">
        <f t="shared" si="79"/>
        <v>26.700000000001545</v>
      </c>
      <c r="E1672" s="45">
        <f t="shared" si="78"/>
        <v>26.7</v>
      </c>
      <c r="F1672" s="45">
        <f t="shared" si="80"/>
        <v>166.9999999999948</v>
      </c>
    </row>
    <row r="1673" spans="3:6">
      <c r="C1673" s="48">
        <v>1672</v>
      </c>
      <c r="D1673" s="45">
        <f t="shared" si="79"/>
        <v>26.710000000001546</v>
      </c>
      <c r="E1673" s="45">
        <f t="shared" si="78"/>
        <v>26.71</v>
      </c>
      <c r="F1673" s="45">
        <f t="shared" si="80"/>
        <v>167.09999999999479</v>
      </c>
    </row>
    <row r="1674" spans="3:6">
      <c r="C1674" s="48">
        <v>1673</v>
      </c>
      <c r="D1674" s="45">
        <f t="shared" si="79"/>
        <v>26.720000000001548</v>
      </c>
      <c r="E1674" s="45">
        <f t="shared" si="78"/>
        <v>26.72</v>
      </c>
      <c r="F1674" s="45">
        <f t="shared" si="80"/>
        <v>167.19999999999479</v>
      </c>
    </row>
    <row r="1675" spans="3:6">
      <c r="C1675" s="48">
        <v>1674</v>
      </c>
      <c r="D1675" s="45">
        <f t="shared" si="79"/>
        <v>26.730000000001549</v>
      </c>
      <c r="E1675" s="45">
        <f t="shared" si="78"/>
        <v>26.73</v>
      </c>
      <c r="F1675" s="45">
        <f t="shared" si="80"/>
        <v>167.29999999999478</v>
      </c>
    </row>
    <row r="1676" spans="3:6">
      <c r="C1676" s="48">
        <v>1675</v>
      </c>
      <c r="D1676" s="45">
        <f t="shared" si="79"/>
        <v>26.740000000001551</v>
      </c>
      <c r="E1676" s="45">
        <f t="shared" si="78"/>
        <v>26.74</v>
      </c>
      <c r="F1676" s="45">
        <f t="shared" si="80"/>
        <v>167.39999999999478</v>
      </c>
    </row>
    <row r="1677" spans="3:6">
      <c r="C1677" s="48">
        <v>1676</v>
      </c>
      <c r="D1677" s="45">
        <f t="shared" si="79"/>
        <v>26.750000000001553</v>
      </c>
      <c r="E1677" s="45">
        <f t="shared" si="78"/>
        <v>26.75</v>
      </c>
      <c r="F1677" s="45">
        <f t="shared" si="80"/>
        <v>167.49999999999477</v>
      </c>
    </row>
    <row r="1678" spans="3:6">
      <c r="C1678" s="48">
        <v>1677</v>
      </c>
      <c r="D1678" s="45">
        <f t="shared" si="79"/>
        <v>26.760000000001554</v>
      </c>
      <c r="E1678" s="45">
        <f t="shared" si="78"/>
        <v>26.76</v>
      </c>
      <c r="F1678" s="45">
        <f t="shared" si="80"/>
        <v>167.59999999999476</v>
      </c>
    </row>
    <row r="1679" spans="3:6">
      <c r="C1679" s="48">
        <v>1678</v>
      </c>
      <c r="D1679" s="45">
        <f t="shared" si="79"/>
        <v>26.770000000001556</v>
      </c>
      <c r="E1679" s="45">
        <f t="shared" si="78"/>
        <v>26.77</v>
      </c>
      <c r="F1679" s="45">
        <f t="shared" si="80"/>
        <v>167.69999999999476</v>
      </c>
    </row>
    <row r="1680" spans="3:6">
      <c r="C1680" s="48">
        <v>1679</v>
      </c>
      <c r="D1680" s="45">
        <f t="shared" si="79"/>
        <v>26.780000000001557</v>
      </c>
      <c r="E1680" s="45">
        <f t="shared" si="78"/>
        <v>26.78</v>
      </c>
      <c r="F1680" s="45">
        <f t="shared" si="80"/>
        <v>167.79999999999475</v>
      </c>
    </row>
    <row r="1681" spans="3:6">
      <c r="C1681" s="48">
        <v>1680</v>
      </c>
      <c r="D1681" s="45">
        <f t="shared" si="79"/>
        <v>26.790000000001559</v>
      </c>
      <c r="E1681" s="45">
        <f t="shared" si="78"/>
        <v>26.79</v>
      </c>
      <c r="F1681" s="45">
        <f t="shared" si="80"/>
        <v>167.89999999999475</v>
      </c>
    </row>
    <row r="1682" spans="3:6">
      <c r="C1682" s="48">
        <v>1681</v>
      </c>
      <c r="D1682" s="45">
        <f t="shared" si="79"/>
        <v>26.80000000000156</v>
      </c>
      <c r="E1682" s="45">
        <f t="shared" si="78"/>
        <v>26.8</v>
      </c>
      <c r="F1682" s="45">
        <f t="shared" si="80"/>
        <v>167.99999999999474</v>
      </c>
    </row>
    <row r="1683" spans="3:6">
      <c r="C1683" s="48">
        <v>1682</v>
      </c>
      <c r="D1683" s="45">
        <f t="shared" si="79"/>
        <v>26.810000000001562</v>
      </c>
      <c r="E1683" s="45">
        <f t="shared" si="78"/>
        <v>26.81</v>
      </c>
      <c r="F1683" s="45">
        <f t="shared" si="80"/>
        <v>168.09999999999474</v>
      </c>
    </row>
    <row r="1684" spans="3:6">
      <c r="C1684" s="48">
        <v>1683</v>
      </c>
      <c r="D1684" s="45">
        <f t="shared" si="79"/>
        <v>26.820000000001563</v>
      </c>
      <c r="E1684" s="45">
        <f t="shared" si="78"/>
        <v>26.82</v>
      </c>
      <c r="F1684" s="45">
        <f t="shared" si="80"/>
        <v>168.19999999999473</v>
      </c>
    </row>
    <row r="1685" spans="3:6">
      <c r="C1685" s="48">
        <v>1684</v>
      </c>
      <c r="D1685" s="45">
        <f t="shared" si="79"/>
        <v>26.830000000001565</v>
      </c>
      <c r="E1685" s="45">
        <f t="shared" si="78"/>
        <v>26.83</v>
      </c>
      <c r="F1685" s="45">
        <f t="shared" si="80"/>
        <v>168.29999999999472</v>
      </c>
    </row>
    <row r="1686" spans="3:6">
      <c r="C1686" s="48">
        <v>1685</v>
      </c>
      <c r="D1686" s="45">
        <f t="shared" si="79"/>
        <v>26.840000000001567</v>
      </c>
      <c r="E1686" s="45">
        <f t="shared" si="78"/>
        <v>26.84</v>
      </c>
      <c r="F1686" s="45">
        <f t="shared" si="80"/>
        <v>168.39999999999472</v>
      </c>
    </row>
    <row r="1687" spans="3:6">
      <c r="C1687" s="48">
        <v>1686</v>
      </c>
      <c r="D1687" s="45">
        <f t="shared" si="79"/>
        <v>26.850000000001568</v>
      </c>
      <c r="E1687" s="45">
        <f t="shared" si="78"/>
        <v>26.85</v>
      </c>
      <c r="F1687" s="45">
        <f t="shared" si="80"/>
        <v>168.49999999999471</v>
      </c>
    </row>
    <row r="1688" spans="3:6">
      <c r="C1688" s="48">
        <v>1687</v>
      </c>
      <c r="D1688" s="45">
        <f t="shared" si="79"/>
        <v>26.86000000000157</v>
      </c>
      <c r="E1688" s="45">
        <f t="shared" si="78"/>
        <v>26.86</v>
      </c>
      <c r="F1688" s="45">
        <f t="shared" si="80"/>
        <v>168.59999999999471</v>
      </c>
    </row>
    <row r="1689" spans="3:6">
      <c r="C1689" s="48">
        <v>1688</v>
      </c>
      <c r="D1689" s="45">
        <f t="shared" si="79"/>
        <v>26.870000000001571</v>
      </c>
      <c r="E1689" s="45">
        <f t="shared" si="78"/>
        <v>26.87</v>
      </c>
      <c r="F1689" s="45">
        <f t="shared" si="80"/>
        <v>168.6999999999947</v>
      </c>
    </row>
    <row r="1690" spans="3:6">
      <c r="C1690" s="48">
        <v>1689</v>
      </c>
      <c r="D1690" s="45">
        <f t="shared" si="79"/>
        <v>26.880000000001573</v>
      </c>
      <c r="E1690" s="45">
        <f t="shared" si="78"/>
        <v>26.88</v>
      </c>
      <c r="F1690" s="45">
        <f t="shared" si="80"/>
        <v>168.7999999999947</v>
      </c>
    </row>
    <row r="1691" spans="3:6">
      <c r="C1691" s="48">
        <v>1690</v>
      </c>
      <c r="D1691" s="45">
        <f t="shared" si="79"/>
        <v>26.890000000001574</v>
      </c>
      <c r="E1691" s="45">
        <f t="shared" si="78"/>
        <v>26.89</v>
      </c>
      <c r="F1691" s="45">
        <f t="shared" si="80"/>
        <v>168.89999999999469</v>
      </c>
    </row>
    <row r="1692" spans="3:6">
      <c r="C1692" s="48">
        <v>1691</v>
      </c>
      <c r="D1692" s="45">
        <f t="shared" si="79"/>
        <v>26.900000000001576</v>
      </c>
      <c r="E1692" s="45">
        <f t="shared" si="78"/>
        <v>26.9</v>
      </c>
      <c r="F1692" s="45">
        <f t="shared" si="80"/>
        <v>168.99999999999469</v>
      </c>
    </row>
    <row r="1693" spans="3:6">
      <c r="C1693" s="48">
        <v>1692</v>
      </c>
      <c r="D1693" s="45">
        <f t="shared" si="79"/>
        <v>26.910000000001578</v>
      </c>
      <c r="E1693" s="45">
        <f t="shared" si="78"/>
        <v>26.91</v>
      </c>
      <c r="F1693" s="45">
        <f t="shared" si="80"/>
        <v>169.09999999999468</v>
      </c>
    </row>
    <row r="1694" spans="3:6">
      <c r="C1694" s="48">
        <v>1693</v>
      </c>
      <c r="D1694" s="45">
        <f t="shared" si="79"/>
        <v>26.920000000001579</v>
      </c>
      <c r="E1694" s="45">
        <f t="shared" si="78"/>
        <v>26.92</v>
      </c>
      <c r="F1694" s="45">
        <f t="shared" si="80"/>
        <v>169.19999999999467</v>
      </c>
    </row>
    <row r="1695" spans="3:6">
      <c r="C1695" s="48">
        <v>1694</v>
      </c>
      <c r="D1695" s="45">
        <f t="shared" si="79"/>
        <v>26.930000000001581</v>
      </c>
      <c r="E1695" s="45">
        <f t="shared" si="78"/>
        <v>26.93</v>
      </c>
      <c r="F1695" s="45">
        <f t="shared" si="80"/>
        <v>169.29999999999467</v>
      </c>
    </row>
    <row r="1696" spans="3:6">
      <c r="C1696" s="48">
        <v>1695</v>
      </c>
      <c r="D1696" s="45">
        <f t="shared" si="79"/>
        <v>26.940000000001582</v>
      </c>
      <c r="E1696" s="45">
        <f t="shared" si="78"/>
        <v>26.94</v>
      </c>
      <c r="F1696" s="45">
        <f t="shared" si="80"/>
        <v>169.39999999999466</v>
      </c>
    </row>
    <row r="1697" spans="3:6">
      <c r="C1697" s="48">
        <v>1696</v>
      </c>
      <c r="D1697" s="45">
        <f t="shared" si="79"/>
        <v>26.950000000001584</v>
      </c>
      <c r="E1697" s="45">
        <f t="shared" si="78"/>
        <v>26.95</v>
      </c>
      <c r="F1697" s="45">
        <f t="shared" si="80"/>
        <v>169.49999999999466</v>
      </c>
    </row>
    <row r="1698" spans="3:6">
      <c r="C1698" s="48">
        <v>1697</v>
      </c>
      <c r="D1698" s="45">
        <f t="shared" si="79"/>
        <v>26.960000000001585</v>
      </c>
      <c r="E1698" s="45">
        <f t="shared" si="78"/>
        <v>26.96</v>
      </c>
      <c r="F1698" s="45">
        <f t="shared" si="80"/>
        <v>169.59999999999465</v>
      </c>
    </row>
    <row r="1699" spans="3:6">
      <c r="C1699" s="48">
        <v>1698</v>
      </c>
      <c r="D1699" s="45">
        <f t="shared" si="79"/>
        <v>26.970000000001587</v>
      </c>
      <c r="E1699" s="45">
        <f t="shared" si="78"/>
        <v>26.97</v>
      </c>
      <c r="F1699" s="45">
        <f t="shared" si="80"/>
        <v>169.69999999999465</v>
      </c>
    </row>
    <row r="1700" spans="3:6">
      <c r="C1700" s="48">
        <v>1699</v>
      </c>
      <c r="D1700" s="45">
        <f t="shared" si="79"/>
        <v>26.980000000001588</v>
      </c>
      <c r="E1700" s="45">
        <f t="shared" si="78"/>
        <v>26.98</v>
      </c>
      <c r="F1700" s="45">
        <f t="shared" si="80"/>
        <v>169.79999999999464</v>
      </c>
    </row>
    <row r="1701" spans="3:6">
      <c r="C1701" s="48">
        <v>1700</v>
      </c>
      <c r="D1701" s="45">
        <f t="shared" si="79"/>
        <v>26.99000000000159</v>
      </c>
      <c r="E1701" s="45">
        <f t="shared" si="78"/>
        <v>26.99</v>
      </c>
      <c r="F1701" s="45">
        <f t="shared" si="80"/>
        <v>169.89999999999463</v>
      </c>
    </row>
    <row r="1702" spans="3:6">
      <c r="C1702" s="48">
        <v>1701</v>
      </c>
      <c r="D1702" s="45">
        <f t="shared" si="79"/>
        <v>27.000000000001592</v>
      </c>
      <c r="E1702" s="45">
        <f t="shared" si="78"/>
        <v>27</v>
      </c>
      <c r="F1702" s="45">
        <f t="shared" si="80"/>
        <v>169.99999999999463</v>
      </c>
    </row>
    <row r="1703" spans="3:6">
      <c r="C1703" s="48">
        <v>1702</v>
      </c>
      <c r="D1703" s="45">
        <f t="shared" si="79"/>
        <v>27.010000000001593</v>
      </c>
      <c r="E1703" s="45">
        <f t="shared" si="78"/>
        <v>27.01</v>
      </c>
      <c r="F1703" s="45">
        <f t="shared" si="80"/>
        <v>170.09999999999462</v>
      </c>
    </row>
    <row r="1704" spans="3:6">
      <c r="C1704" s="48">
        <v>1703</v>
      </c>
      <c r="D1704" s="45">
        <f t="shared" si="79"/>
        <v>27.020000000001595</v>
      </c>
      <c r="E1704" s="45">
        <f t="shared" si="78"/>
        <v>27.02</v>
      </c>
      <c r="F1704" s="45">
        <f t="shared" si="80"/>
        <v>170.19999999999462</v>
      </c>
    </row>
    <row r="1705" spans="3:6">
      <c r="C1705" s="48">
        <v>1704</v>
      </c>
      <c r="D1705" s="45">
        <f t="shared" si="79"/>
        <v>27.030000000001596</v>
      </c>
      <c r="E1705" s="45">
        <f t="shared" si="78"/>
        <v>27.03</v>
      </c>
      <c r="F1705" s="45">
        <f t="shared" si="80"/>
        <v>170.29999999999461</v>
      </c>
    </row>
    <row r="1706" spans="3:6">
      <c r="C1706" s="48">
        <v>1705</v>
      </c>
      <c r="D1706" s="45">
        <f t="shared" si="79"/>
        <v>27.040000000001598</v>
      </c>
      <c r="E1706" s="45">
        <f t="shared" si="78"/>
        <v>27.04</v>
      </c>
      <c r="F1706" s="45">
        <f t="shared" si="80"/>
        <v>170.39999999999461</v>
      </c>
    </row>
    <row r="1707" spans="3:6">
      <c r="C1707" s="48">
        <v>1706</v>
      </c>
      <c r="D1707" s="45">
        <f t="shared" si="79"/>
        <v>27.050000000001599</v>
      </c>
      <c r="E1707" s="45">
        <f t="shared" si="78"/>
        <v>27.05</v>
      </c>
      <c r="F1707" s="45">
        <f t="shared" si="80"/>
        <v>170.4999999999946</v>
      </c>
    </row>
    <row r="1708" spans="3:6">
      <c r="C1708" s="48">
        <v>1707</v>
      </c>
      <c r="D1708" s="45">
        <f t="shared" si="79"/>
        <v>27.060000000001601</v>
      </c>
      <c r="E1708" s="45">
        <f t="shared" si="78"/>
        <v>27.06</v>
      </c>
      <c r="F1708" s="45">
        <f t="shared" si="80"/>
        <v>170.59999999999459</v>
      </c>
    </row>
    <row r="1709" spans="3:6">
      <c r="C1709" s="48">
        <v>1708</v>
      </c>
      <c r="D1709" s="45">
        <f t="shared" si="79"/>
        <v>27.070000000001603</v>
      </c>
      <c r="E1709" s="45">
        <f t="shared" si="78"/>
        <v>27.07</v>
      </c>
      <c r="F1709" s="45">
        <f t="shared" si="80"/>
        <v>170.69999999999459</v>
      </c>
    </row>
    <row r="1710" spans="3:6">
      <c r="C1710" s="48">
        <v>1709</v>
      </c>
      <c r="D1710" s="45">
        <f t="shared" si="79"/>
        <v>27.080000000001604</v>
      </c>
      <c r="E1710" s="45">
        <f t="shared" si="78"/>
        <v>27.08</v>
      </c>
      <c r="F1710" s="45">
        <f t="shared" si="80"/>
        <v>170.79999999999458</v>
      </c>
    </row>
    <row r="1711" spans="3:6">
      <c r="C1711" s="48">
        <v>1710</v>
      </c>
      <c r="D1711" s="45">
        <f t="shared" si="79"/>
        <v>27.090000000001606</v>
      </c>
      <c r="E1711" s="45">
        <f t="shared" si="78"/>
        <v>27.09</v>
      </c>
      <c r="F1711" s="45">
        <f t="shared" si="80"/>
        <v>170.89999999999458</v>
      </c>
    </row>
    <row r="1712" spans="3:6">
      <c r="C1712" s="48">
        <v>1711</v>
      </c>
      <c r="D1712" s="45">
        <f t="shared" si="79"/>
        <v>27.100000000001607</v>
      </c>
      <c r="E1712" s="45">
        <f t="shared" si="78"/>
        <v>27.1</v>
      </c>
      <c r="F1712" s="45">
        <f t="shared" si="80"/>
        <v>170.99999999999457</v>
      </c>
    </row>
    <row r="1713" spans="3:6">
      <c r="C1713" s="48">
        <v>1712</v>
      </c>
      <c r="D1713" s="45">
        <f t="shared" si="79"/>
        <v>27.110000000001609</v>
      </c>
      <c r="E1713" s="45">
        <f t="shared" si="78"/>
        <v>27.11</v>
      </c>
      <c r="F1713" s="45">
        <f t="shared" si="80"/>
        <v>171.09999999999457</v>
      </c>
    </row>
    <row r="1714" spans="3:6">
      <c r="C1714" s="48">
        <v>1713</v>
      </c>
      <c r="D1714" s="45">
        <f t="shared" si="79"/>
        <v>27.12000000000161</v>
      </c>
      <c r="E1714" s="45">
        <f t="shared" si="78"/>
        <v>27.12</v>
      </c>
      <c r="F1714" s="45">
        <f t="shared" si="80"/>
        <v>171.19999999999456</v>
      </c>
    </row>
    <row r="1715" spans="3:6">
      <c r="C1715" s="48">
        <v>1714</v>
      </c>
      <c r="D1715" s="45">
        <f t="shared" si="79"/>
        <v>27.130000000001612</v>
      </c>
      <c r="E1715" s="45">
        <f t="shared" si="78"/>
        <v>27.13</v>
      </c>
      <c r="F1715" s="45">
        <f t="shared" si="80"/>
        <v>171.29999999999455</v>
      </c>
    </row>
    <row r="1716" spans="3:6">
      <c r="C1716" s="48">
        <v>1715</v>
      </c>
      <c r="D1716" s="45">
        <f t="shared" si="79"/>
        <v>27.140000000001614</v>
      </c>
      <c r="E1716" s="45">
        <f t="shared" si="78"/>
        <v>27.14</v>
      </c>
      <c r="F1716" s="45">
        <f t="shared" si="80"/>
        <v>171.39999999999455</v>
      </c>
    </row>
    <row r="1717" spans="3:6">
      <c r="C1717" s="48">
        <v>1716</v>
      </c>
      <c r="D1717" s="45">
        <f t="shared" si="79"/>
        <v>27.150000000001615</v>
      </c>
      <c r="E1717" s="45">
        <f t="shared" si="78"/>
        <v>27.15</v>
      </c>
      <c r="F1717" s="45">
        <f t="shared" si="80"/>
        <v>171.49999999999454</v>
      </c>
    </row>
    <row r="1718" spans="3:6">
      <c r="C1718" s="48">
        <v>1717</v>
      </c>
      <c r="D1718" s="45">
        <f t="shared" si="79"/>
        <v>27.160000000001617</v>
      </c>
      <c r="E1718" s="45">
        <f t="shared" si="78"/>
        <v>27.16</v>
      </c>
      <c r="F1718" s="45">
        <f t="shared" si="80"/>
        <v>171.59999999999454</v>
      </c>
    </row>
    <row r="1719" spans="3:6">
      <c r="C1719" s="48">
        <v>1718</v>
      </c>
      <c r="D1719" s="45">
        <f t="shared" si="79"/>
        <v>27.170000000001618</v>
      </c>
      <c r="E1719" s="45">
        <f t="shared" si="78"/>
        <v>27.17</v>
      </c>
      <c r="F1719" s="45">
        <f t="shared" si="80"/>
        <v>171.69999999999453</v>
      </c>
    </row>
    <row r="1720" spans="3:6">
      <c r="C1720" s="48">
        <v>1719</v>
      </c>
      <c r="D1720" s="45">
        <f t="shared" si="79"/>
        <v>27.18000000000162</v>
      </c>
      <c r="E1720" s="45">
        <f t="shared" si="78"/>
        <v>27.18</v>
      </c>
      <c r="F1720" s="45">
        <f t="shared" si="80"/>
        <v>171.79999999999453</v>
      </c>
    </row>
    <row r="1721" spans="3:6">
      <c r="C1721" s="48">
        <v>1720</v>
      </c>
      <c r="D1721" s="45">
        <f t="shared" si="79"/>
        <v>27.190000000001621</v>
      </c>
      <c r="E1721" s="45">
        <f t="shared" si="78"/>
        <v>27.19</v>
      </c>
      <c r="F1721" s="45">
        <f t="shared" si="80"/>
        <v>171.89999999999452</v>
      </c>
    </row>
    <row r="1722" spans="3:6">
      <c r="C1722" s="48">
        <v>1721</v>
      </c>
      <c r="D1722" s="45">
        <f t="shared" si="79"/>
        <v>27.200000000001623</v>
      </c>
      <c r="E1722" s="45">
        <f t="shared" si="78"/>
        <v>27.2</v>
      </c>
      <c r="F1722" s="45">
        <f t="shared" si="80"/>
        <v>171.99999999999451</v>
      </c>
    </row>
    <row r="1723" spans="3:6">
      <c r="C1723" s="48">
        <v>1722</v>
      </c>
      <c r="D1723" s="45">
        <f t="shared" si="79"/>
        <v>27.210000000001624</v>
      </c>
      <c r="E1723" s="45">
        <f t="shared" si="78"/>
        <v>27.21</v>
      </c>
      <c r="F1723" s="45">
        <f t="shared" si="80"/>
        <v>172.09999999999451</v>
      </c>
    </row>
    <row r="1724" spans="3:6">
      <c r="C1724" s="48">
        <v>1723</v>
      </c>
      <c r="D1724" s="45">
        <f t="shared" si="79"/>
        <v>27.220000000001626</v>
      </c>
      <c r="E1724" s="45">
        <f t="shared" si="78"/>
        <v>27.22</v>
      </c>
      <c r="F1724" s="45">
        <f t="shared" si="80"/>
        <v>172.1999999999945</v>
      </c>
    </row>
    <row r="1725" spans="3:6">
      <c r="C1725" s="48">
        <v>1724</v>
      </c>
      <c r="D1725" s="45">
        <f t="shared" si="79"/>
        <v>27.230000000001628</v>
      </c>
      <c r="E1725" s="45">
        <f t="shared" si="78"/>
        <v>27.23</v>
      </c>
      <c r="F1725" s="45">
        <f t="shared" si="80"/>
        <v>172.2999999999945</v>
      </c>
    </row>
    <row r="1726" spans="3:6">
      <c r="C1726" s="48">
        <v>1725</v>
      </c>
      <c r="D1726" s="45">
        <f t="shared" si="79"/>
        <v>27.240000000001629</v>
      </c>
      <c r="E1726" s="45">
        <f t="shared" si="78"/>
        <v>27.24</v>
      </c>
      <c r="F1726" s="45">
        <f t="shared" si="80"/>
        <v>172.39999999999449</v>
      </c>
    </row>
    <row r="1727" spans="3:6">
      <c r="C1727" s="48">
        <v>1726</v>
      </c>
      <c r="D1727" s="45">
        <f t="shared" si="79"/>
        <v>27.250000000001631</v>
      </c>
      <c r="E1727" s="45">
        <f t="shared" si="78"/>
        <v>27.25</v>
      </c>
      <c r="F1727" s="45">
        <f t="shared" si="80"/>
        <v>172.49999999999449</v>
      </c>
    </row>
    <row r="1728" spans="3:6">
      <c r="C1728" s="48">
        <v>1727</v>
      </c>
      <c r="D1728" s="45">
        <f t="shared" si="79"/>
        <v>27.260000000001632</v>
      </c>
      <c r="E1728" s="45">
        <f t="shared" si="78"/>
        <v>27.26</v>
      </c>
      <c r="F1728" s="45">
        <f t="shared" si="80"/>
        <v>172.59999999999448</v>
      </c>
    </row>
    <row r="1729" spans="3:6">
      <c r="C1729" s="48">
        <v>1728</v>
      </c>
      <c r="D1729" s="45">
        <f t="shared" si="79"/>
        <v>27.270000000001634</v>
      </c>
      <c r="E1729" s="45">
        <f t="shared" si="78"/>
        <v>27.27</v>
      </c>
      <c r="F1729" s="45">
        <f t="shared" si="80"/>
        <v>172.69999999999447</v>
      </c>
    </row>
    <row r="1730" spans="3:6">
      <c r="C1730" s="48">
        <v>1729</v>
      </c>
      <c r="D1730" s="45">
        <f t="shared" si="79"/>
        <v>27.280000000001635</v>
      </c>
      <c r="E1730" s="45">
        <f t="shared" si="78"/>
        <v>27.28</v>
      </c>
      <c r="F1730" s="45">
        <f t="shared" si="80"/>
        <v>172.79999999999447</v>
      </c>
    </row>
    <row r="1731" spans="3:6">
      <c r="C1731" s="48">
        <v>1730</v>
      </c>
      <c r="D1731" s="45">
        <f t="shared" si="79"/>
        <v>27.290000000001637</v>
      </c>
      <c r="E1731" s="45">
        <f t="shared" ref="E1731:E1794" si="81">ROUND(D1731,2)</f>
        <v>27.29</v>
      </c>
      <c r="F1731" s="45">
        <f t="shared" si="80"/>
        <v>172.89999999999446</v>
      </c>
    </row>
    <row r="1732" spans="3:6">
      <c r="C1732" s="48">
        <v>1731</v>
      </c>
      <c r="D1732" s="45">
        <f t="shared" ref="D1732:D1795" si="82">D1731+$D$1</f>
        <v>27.300000000001639</v>
      </c>
      <c r="E1732" s="45">
        <f t="shared" si="81"/>
        <v>27.3</v>
      </c>
      <c r="F1732" s="45">
        <f t="shared" ref="F1732:F1795" si="83">F1731+$F$1</f>
        <v>172.99999999999446</v>
      </c>
    </row>
    <row r="1733" spans="3:6">
      <c r="C1733" s="48">
        <v>1732</v>
      </c>
      <c r="D1733" s="45">
        <f t="shared" si="82"/>
        <v>27.31000000000164</v>
      </c>
      <c r="E1733" s="45">
        <f t="shared" si="81"/>
        <v>27.31</v>
      </c>
      <c r="F1733" s="45">
        <f t="shared" si="83"/>
        <v>173.09999999999445</v>
      </c>
    </row>
    <row r="1734" spans="3:6">
      <c r="C1734" s="48">
        <v>1733</v>
      </c>
      <c r="D1734" s="45">
        <f t="shared" si="82"/>
        <v>27.320000000001642</v>
      </c>
      <c r="E1734" s="45">
        <f t="shared" si="81"/>
        <v>27.32</v>
      </c>
      <c r="F1734" s="45">
        <f t="shared" si="83"/>
        <v>173.19999999999445</v>
      </c>
    </row>
    <row r="1735" spans="3:6">
      <c r="C1735" s="48">
        <v>1734</v>
      </c>
      <c r="D1735" s="45">
        <f t="shared" si="82"/>
        <v>27.330000000001643</v>
      </c>
      <c r="E1735" s="45">
        <f t="shared" si="81"/>
        <v>27.33</v>
      </c>
      <c r="F1735" s="45">
        <f t="shared" si="83"/>
        <v>173.29999999999444</v>
      </c>
    </row>
    <row r="1736" spans="3:6">
      <c r="C1736" s="48">
        <v>1735</v>
      </c>
      <c r="D1736" s="45">
        <f t="shared" si="82"/>
        <v>27.340000000001645</v>
      </c>
      <c r="E1736" s="45">
        <f t="shared" si="81"/>
        <v>27.34</v>
      </c>
      <c r="F1736" s="45">
        <f t="shared" si="83"/>
        <v>173.39999999999444</v>
      </c>
    </row>
    <row r="1737" spans="3:6">
      <c r="C1737" s="48">
        <v>1736</v>
      </c>
      <c r="D1737" s="45">
        <f t="shared" si="82"/>
        <v>27.350000000001646</v>
      </c>
      <c r="E1737" s="45">
        <f t="shared" si="81"/>
        <v>27.35</v>
      </c>
      <c r="F1737" s="45">
        <f t="shared" si="83"/>
        <v>173.49999999999443</v>
      </c>
    </row>
    <row r="1738" spans="3:6">
      <c r="C1738" s="48">
        <v>1737</v>
      </c>
      <c r="D1738" s="45">
        <f t="shared" si="82"/>
        <v>27.360000000001648</v>
      </c>
      <c r="E1738" s="45">
        <f t="shared" si="81"/>
        <v>27.36</v>
      </c>
      <c r="F1738" s="45">
        <f t="shared" si="83"/>
        <v>173.59999999999442</v>
      </c>
    </row>
    <row r="1739" spans="3:6">
      <c r="C1739" s="48">
        <v>1738</v>
      </c>
      <c r="D1739" s="45">
        <f t="shared" si="82"/>
        <v>27.370000000001649</v>
      </c>
      <c r="E1739" s="45">
        <f t="shared" si="81"/>
        <v>27.37</v>
      </c>
      <c r="F1739" s="45">
        <f t="shared" si="83"/>
        <v>173.69999999999442</v>
      </c>
    </row>
    <row r="1740" spans="3:6">
      <c r="C1740" s="48">
        <v>1739</v>
      </c>
      <c r="D1740" s="45">
        <f t="shared" si="82"/>
        <v>27.380000000001651</v>
      </c>
      <c r="E1740" s="45">
        <f t="shared" si="81"/>
        <v>27.38</v>
      </c>
      <c r="F1740" s="45">
        <f t="shared" si="83"/>
        <v>173.79999999999441</v>
      </c>
    </row>
    <row r="1741" spans="3:6">
      <c r="C1741" s="48">
        <v>1740</v>
      </c>
      <c r="D1741" s="45">
        <f t="shared" si="82"/>
        <v>27.390000000001653</v>
      </c>
      <c r="E1741" s="45">
        <f t="shared" si="81"/>
        <v>27.39</v>
      </c>
      <c r="F1741" s="45">
        <f t="shared" si="83"/>
        <v>173.89999999999441</v>
      </c>
    </row>
    <row r="1742" spans="3:6">
      <c r="C1742" s="48">
        <v>1741</v>
      </c>
      <c r="D1742" s="45">
        <f t="shared" si="82"/>
        <v>27.400000000001654</v>
      </c>
      <c r="E1742" s="45">
        <f t="shared" si="81"/>
        <v>27.4</v>
      </c>
      <c r="F1742" s="45">
        <f t="shared" si="83"/>
        <v>173.9999999999944</v>
      </c>
    </row>
    <row r="1743" spans="3:6">
      <c r="C1743" s="48">
        <v>1742</v>
      </c>
      <c r="D1743" s="45">
        <f t="shared" si="82"/>
        <v>27.410000000001656</v>
      </c>
      <c r="E1743" s="45">
        <f t="shared" si="81"/>
        <v>27.41</v>
      </c>
      <c r="F1743" s="45">
        <f t="shared" si="83"/>
        <v>174.0999999999944</v>
      </c>
    </row>
    <row r="1744" spans="3:6">
      <c r="C1744" s="48">
        <v>1743</v>
      </c>
      <c r="D1744" s="45">
        <f t="shared" si="82"/>
        <v>27.420000000001657</v>
      </c>
      <c r="E1744" s="45">
        <f t="shared" si="81"/>
        <v>27.42</v>
      </c>
      <c r="F1744" s="45">
        <f t="shared" si="83"/>
        <v>174.19999999999439</v>
      </c>
    </row>
    <row r="1745" spans="3:6">
      <c r="C1745" s="48">
        <v>1744</v>
      </c>
      <c r="D1745" s="45">
        <f t="shared" si="82"/>
        <v>27.430000000001659</v>
      </c>
      <c r="E1745" s="45">
        <f t="shared" si="81"/>
        <v>27.43</v>
      </c>
      <c r="F1745" s="45">
        <f t="shared" si="83"/>
        <v>174.29999999999438</v>
      </c>
    </row>
    <row r="1746" spans="3:6">
      <c r="C1746" s="48">
        <v>1745</v>
      </c>
      <c r="D1746" s="45">
        <f t="shared" si="82"/>
        <v>27.44000000000166</v>
      </c>
      <c r="E1746" s="45">
        <f t="shared" si="81"/>
        <v>27.44</v>
      </c>
      <c r="F1746" s="45">
        <f t="shared" si="83"/>
        <v>174.39999999999438</v>
      </c>
    </row>
    <row r="1747" spans="3:6">
      <c r="C1747" s="48">
        <v>1746</v>
      </c>
      <c r="D1747" s="45">
        <f t="shared" si="82"/>
        <v>27.450000000001662</v>
      </c>
      <c r="E1747" s="45">
        <f t="shared" si="81"/>
        <v>27.45</v>
      </c>
      <c r="F1747" s="45">
        <f t="shared" si="83"/>
        <v>174.49999999999437</v>
      </c>
    </row>
    <row r="1748" spans="3:6">
      <c r="C1748" s="48">
        <v>1747</v>
      </c>
      <c r="D1748" s="45">
        <f t="shared" si="82"/>
        <v>27.460000000001664</v>
      </c>
      <c r="E1748" s="45">
        <f t="shared" si="81"/>
        <v>27.46</v>
      </c>
      <c r="F1748" s="45">
        <f t="shared" si="83"/>
        <v>174.59999999999437</v>
      </c>
    </row>
    <row r="1749" spans="3:6">
      <c r="C1749" s="48">
        <v>1748</v>
      </c>
      <c r="D1749" s="45">
        <f t="shared" si="82"/>
        <v>27.470000000001665</v>
      </c>
      <c r="E1749" s="45">
        <f t="shared" si="81"/>
        <v>27.47</v>
      </c>
      <c r="F1749" s="45">
        <f t="shared" si="83"/>
        <v>174.69999999999436</v>
      </c>
    </row>
    <row r="1750" spans="3:6">
      <c r="C1750" s="48">
        <v>1749</v>
      </c>
      <c r="D1750" s="45">
        <f t="shared" si="82"/>
        <v>27.480000000001667</v>
      </c>
      <c r="E1750" s="45">
        <f t="shared" si="81"/>
        <v>27.48</v>
      </c>
      <c r="F1750" s="45">
        <f t="shared" si="83"/>
        <v>174.79999999999436</v>
      </c>
    </row>
    <row r="1751" spans="3:6">
      <c r="C1751" s="48">
        <v>1750</v>
      </c>
      <c r="D1751" s="45">
        <f t="shared" si="82"/>
        <v>27.490000000001668</v>
      </c>
      <c r="E1751" s="45">
        <f t="shared" si="81"/>
        <v>27.49</v>
      </c>
      <c r="F1751" s="45">
        <f t="shared" si="83"/>
        <v>174.89999999999435</v>
      </c>
    </row>
    <row r="1752" spans="3:6">
      <c r="C1752" s="48">
        <v>1751</v>
      </c>
      <c r="D1752" s="45">
        <f t="shared" si="82"/>
        <v>27.50000000000167</v>
      </c>
      <c r="E1752" s="45">
        <f t="shared" si="81"/>
        <v>27.5</v>
      </c>
      <c r="F1752" s="45">
        <f t="shared" si="83"/>
        <v>174.99999999999434</v>
      </c>
    </row>
    <row r="1753" spans="3:6">
      <c r="C1753" s="48">
        <v>1752</v>
      </c>
      <c r="D1753" s="45">
        <f t="shared" si="82"/>
        <v>27.510000000001671</v>
      </c>
      <c r="E1753" s="45">
        <f t="shared" si="81"/>
        <v>27.51</v>
      </c>
      <c r="F1753" s="45">
        <f t="shared" si="83"/>
        <v>175.09999999999434</v>
      </c>
    </row>
    <row r="1754" spans="3:6">
      <c r="C1754" s="48">
        <v>1753</v>
      </c>
      <c r="D1754" s="45">
        <f t="shared" si="82"/>
        <v>27.520000000001673</v>
      </c>
      <c r="E1754" s="45">
        <f t="shared" si="81"/>
        <v>27.52</v>
      </c>
      <c r="F1754" s="45">
        <f t="shared" si="83"/>
        <v>175.19999999999433</v>
      </c>
    </row>
    <row r="1755" spans="3:6">
      <c r="C1755" s="48">
        <v>1754</v>
      </c>
      <c r="D1755" s="45">
        <f t="shared" si="82"/>
        <v>27.530000000001674</v>
      </c>
      <c r="E1755" s="45">
        <f t="shared" si="81"/>
        <v>27.53</v>
      </c>
      <c r="F1755" s="45">
        <f t="shared" si="83"/>
        <v>175.29999999999433</v>
      </c>
    </row>
    <row r="1756" spans="3:6">
      <c r="C1756" s="48">
        <v>1755</v>
      </c>
      <c r="D1756" s="45">
        <f t="shared" si="82"/>
        <v>27.540000000001676</v>
      </c>
      <c r="E1756" s="45">
        <f t="shared" si="81"/>
        <v>27.54</v>
      </c>
      <c r="F1756" s="45">
        <f t="shared" si="83"/>
        <v>175.39999999999432</v>
      </c>
    </row>
    <row r="1757" spans="3:6">
      <c r="C1757" s="48">
        <v>1756</v>
      </c>
      <c r="D1757" s="45">
        <f t="shared" si="82"/>
        <v>27.550000000001678</v>
      </c>
      <c r="E1757" s="45">
        <f t="shared" si="81"/>
        <v>27.55</v>
      </c>
      <c r="F1757" s="45">
        <f t="shared" si="83"/>
        <v>175.49999999999432</v>
      </c>
    </row>
    <row r="1758" spans="3:6">
      <c r="C1758" s="48">
        <v>1757</v>
      </c>
      <c r="D1758" s="45">
        <f t="shared" si="82"/>
        <v>27.560000000001679</v>
      </c>
      <c r="E1758" s="45">
        <f t="shared" si="81"/>
        <v>27.56</v>
      </c>
      <c r="F1758" s="45">
        <f t="shared" si="83"/>
        <v>175.59999999999431</v>
      </c>
    </row>
    <row r="1759" spans="3:6">
      <c r="C1759" s="48">
        <v>1758</v>
      </c>
      <c r="D1759" s="45">
        <f t="shared" si="82"/>
        <v>27.570000000001681</v>
      </c>
      <c r="E1759" s="45">
        <f t="shared" si="81"/>
        <v>27.57</v>
      </c>
      <c r="F1759" s="45">
        <f t="shared" si="83"/>
        <v>175.6999999999943</v>
      </c>
    </row>
    <row r="1760" spans="3:6">
      <c r="C1760" s="48">
        <v>1759</v>
      </c>
      <c r="D1760" s="45">
        <f t="shared" si="82"/>
        <v>27.580000000001682</v>
      </c>
      <c r="E1760" s="45">
        <f t="shared" si="81"/>
        <v>27.58</v>
      </c>
      <c r="F1760" s="45">
        <f t="shared" si="83"/>
        <v>175.7999999999943</v>
      </c>
    </row>
    <row r="1761" spans="3:6">
      <c r="C1761" s="48">
        <v>1760</v>
      </c>
      <c r="D1761" s="45">
        <f t="shared" si="82"/>
        <v>27.590000000001684</v>
      </c>
      <c r="E1761" s="45">
        <f t="shared" si="81"/>
        <v>27.59</v>
      </c>
      <c r="F1761" s="45">
        <f t="shared" si="83"/>
        <v>175.89999999999429</v>
      </c>
    </row>
    <row r="1762" spans="3:6">
      <c r="C1762" s="48">
        <v>1761</v>
      </c>
      <c r="D1762" s="45">
        <f t="shared" si="82"/>
        <v>27.600000000001685</v>
      </c>
      <c r="E1762" s="45">
        <f t="shared" si="81"/>
        <v>27.6</v>
      </c>
      <c r="F1762" s="45">
        <f t="shared" si="83"/>
        <v>175.99999999999429</v>
      </c>
    </row>
    <row r="1763" spans="3:6">
      <c r="C1763" s="48">
        <v>1762</v>
      </c>
      <c r="D1763" s="45">
        <f t="shared" si="82"/>
        <v>27.610000000001687</v>
      </c>
      <c r="E1763" s="45">
        <f t="shared" si="81"/>
        <v>27.61</v>
      </c>
      <c r="F1763" s="45">
        <f t="shared" si="83"/>
        <v>176.09999999999428</v>
      </c>
    </row>
    <row r="1764" spans="3:6">
      <c r="C1764" s="48">
        <v>1763</v>
      </c>
      <c r="D1764" s="45">
        <f t="shared" si="82"/>
        <v>27.620000000001689</v>
      </c>
      <c r="E1764" s="45">
        <f t="shared" si="81"/>
        <v>27.62</v>
      </c>
      <c r="F1764" s="45">
        <f t="shared" si="83"/>
        <v>176.19999999999428</v>
      </c>
    </row>
    <row r="1765" spans="3:6">
      <c r="C1765" s="48">
        <v>1764</v>
      </c>
      <c r="D1765" s="45">
        <f t="shared" si="82"/>
        <v>27.63000000000169</v>
      </c>
      <c r="E1765" s="45">
        <f t="shared" si="81"/>
        <v>27.63</v>
      </c>
      <c r="F1765" s="45">
        <f t="shared" si="83"/>
        <v>176.29999999999427</v>
      </c>
    </row>
    <row r="1766" spans="3:6">
      <c r="C1766" s="48">
        <v>1765</v>
      </c>
      <c r="D1766" s="45">
        <f t="shared" si="82"/>
        <v>27.640000000001692</v>
      </c>
      <c r="E1766" s="45">
        <f t="shared" si="81"/>
        <v>27.64</v>
      </c>
      <c r="F1766" s="45">
        <f t="shared" si="83"/>
        <v>176.39999999999426</v>
      </c>
    </row>
    <row r="1767" spans="3:6">
      <c r="C1767" s="48">
        <v>1766</v>
      </c>
      <c r="D1767" s="45">
        <f t="shared" si="82"/>
        <v>27.650000000001693</v>
      </c>
      <c r="E1767" s="45">
        <f t="shared" si="81"/>
        <v>27.65</v>
      </c>
      <c r="F1767" s="45">
        <f t="shared" si="83"/>
        <v>176.49999999999426</v>
      </c>
    </row>
    <row r="1768" spans="3:6">
      <c r="C1768" s="48">
        <v>1767</v>
      </c>
      <c r="D1768" s="45">
        <f t="shared" si="82"/>
        <v>27.660000000001695</v>
      </c>
      <c r="E1768" s="45">
        <f t="shared" si="81"/>
        <v>27.66</v>
      </c>
      <c r="F1768" s="45">
        <f t="shared" si="83"/>
        <v>176.59999999999425</v>
      </c>
    </row>
    <row r="1769" spans="3:6">
      <c r="C1769" s="48">
        <v>1768</v>
      </c>
      <c r="D1769" s="45">
        <f t="shared" si="82"/>
        <v>27.670000000001696</v>
      </c>
      <c r="E1769" s="45">
        <f t="shared" si="81"/>
        <v>27.67</v>
      </c>
      <c r="F1769" s="45">
        <f t="shared" si="83"/>
        <v>176.69999999999425</v>
      </c>
    </row>
    <row r="1770" spans="3:6">
      <c r="C1770" s="48">
        <v>1769</v>
      </c>
      <c r="D1770" s="45">
        <f t="shared" si="82"/>
        <v>27.680000000001698</v>
      </c>
      <c r="E1770" s="45">
        <f t="shared" si="81"/>
        <v>27.68</v>
      </c>
      <c r="F1770" s="45">
        <f t="shared" si="83"/>
        <v>176.79999999999424</v>
      </c>
    </row>
    <row r="1771" spans="3:6">
      <c r="C1771" s="48">
        <v>1770</v>
      </c>
      <c r="D1771" s="45">
        <f t="shared" si="82"/>
        <v>27.690000000001699</v>
      </c>
      <c r="E1771" s="45">
        <f t="shared" si="81"/>
        <v>27.69</v>
      </c>
      <c r="F1771" s="45">
        <f t="shared" si="83"/>
        <v>176.89999999999424</v>
      </c>
    </row>
    <row r="1772" spans="3:6">
      <c r="C1772" s="48">
        <v>1771</v>
      </c>
      <c r="D1772" s="45">
        <f t="shared" si="82"/>
        <v>27.700000000001701</v>
      </c>
      <c r="E1772" s="45">
        <f t="shared" si="81"/>
        <v>27.7</v>
      </c>
      <c r="F1772" s="45">
        <f t="shared" si="83"/>
        <v>176.99999999999423</v>
      </c>
    </row>
    <row r="1773" spans="3:6">
      <c r="C1773" s="48">
        <v>1772</v>
      </c>
      <c r="D1773" s="45">
        <f t="shared" si="82"/>
        <v>27.710000000001703</v>
      </c>
      <c r="E1773" s="45">
        <f t="shared" si="81"/>
        <v>27.71</v>
      </c>
      <c r="F1773" s="45">
        <f t="shared" si="83"/>
        <v>177.09999999999422</v>
      </c>
    </row>
    <row r="1774" spans="3:6">
      <c r="C1774" s="48">
        <v>1773</v>
      </c>
      <c r="D1774" s="45">
        <f t="shared" si="82"/>
        <v>27.720000000001704</v>
      </c>
      <c r="E1774" s="45">
        <f t="shared" si="81"/>
        <v>27.72</v>
      </c>
      <c r="F1774" s="45">
        <f t="shared" si="83"/>
        <v>177.19999999999422</v>
      </c>
    </row>
    <row r="1775" spans="3:6">
      <c r="C1775" s="48">
        <v>1774</v>
      </c>
      <c r="D1775" s="45">
        <f t="shared" si="82"/>
        <v>27.730000000001706</v>
      </c>
      <c r="E1775" s="45">
        <f t="shared" si="81"/>
        <v>27.73</v>
      </c>
      <c r="F1775" s="45">
        <f t="shared" si="83"/>
        <v>177.29999999999421</v>
      </c>
    </row>
    <row r="1776" spans="3:6">
      <c r="C1776" s="48">
        <v>1775</v>
      </c>
      <c r="D1776" s="45">
        <f t="shared" si="82"/>
        <v>27.740000000001707</v>
      </c>
      <c r="E1776" s="45">
        <f t="shared" si="81"/>
        <v>27.74</v>
      </c>
      <c r="F1776" s="45">
        <f t="shared" si="83"/>
        <v>177.39999999999421</v>
      </c>
    </row>
    <row r="1777" spans="3:6">
      <c r="C1777" s="48">
        <v>1776</v>
      </c>
      <c r="D1777" s="45">
        <f t="shared" si="82"/>
        <v>27.750000000001709</v>
      </c>
      <c r="E1777" s="45">
        <f t="shared" si="81"/>
        <v>27.75</v>
      </c>
      <c r="F1777" s="45">
        <f t="shared" si="83"/>
        <v>177.4999999999942</v>
      </c>
    </row>
    <row r="1778" spans="3:6">
      <c r="C1778" s="48">
        <v>1777</v>
      </c>
      <c r="D1778" s="45">
        <f t="shared" si="82"/>
        <v>27.76000000000171</v>
      </c>
      <c r="E1778" s="45">
        <f t="shared" si="81"/>
        <v>27.76</v>
      </c>
      <c r="F1778" s="45">
        <f t="shared" si="83"/>
        <v>177.5999999999942</v>
      </c>
    </row>
    <row r="1779" spans="3:6">
      <c r="C1779" s="48">
        <v>1778</v>
      </c>
      <c r="D1779" s="45">
        <f t="shared" si="82"/>
        <v>27.770000000001712</v>
      </c>
      <c r="E1779" s="45">
        <f t="shared" si="81"/>
        <v>27.77</v>
      </c>
      <c r="F1779" s="45">
        <f t="shared" si="83"/>
        <v>177.69999999999419</v>
      </c>
    </row>
    <row r="1780" spans="3:6">
      <c r="C1780" s="48">
        <v>1779</v>
      </c>
      <c r="D1780" s="45">
        <f t="shared" si="82"/>
        <v>27.780000000001714</v>
      </c>
      <c r="E1780" s="45">
        <f t="shared" si="81"/>
        <v>27.78</v>
      </c>
      <c r="F1780" s="45">
        <f t="shared" si="83"/>
        <v>177.79999999999418</v>
      </c>
    </row>
    <row r="1781" spans="3:6">
      <c r="C1781" s="48">
        <v>1780</v>
      </c>
      <c r="D1781" s="45">
        <f t="shared" si="82"/>
        <v>27.790000000001715</v>
      </c>
      <c r="E1781" s="45">
        <f t="shared" si="81"/>
        <v>27.79</v>
      </c>
      <c r="F1781" s="45">
        <f t="shared" si="83"/>
        <v>177.89999999999418</v>
      </c>
    </row>
    <row r="1782" spans="3:6">
      <c r="C1782" s="48">
        <v>1781</v>
      </c>
      <c r="D1782" s="45">
        <f t="shared" si="82"/>
        <v>27.800000000001717</v>
      </c>
      <c r="E1782" s="45">
        <f t="shared" si="81"/>
        <v>27.8</v>
      </c>
      <c r="F1782" s="45">
        <f t="shared" si="83"/>
        <v>177.99999999999417</v>
      </c>
    </row>
    <row r="1783" spans="3:6">
      <c r="C1783" s="48">
        <v>1782</v>
      </c>
      <c r="D1783" s="45">
        <f t="shared" si="82"/>
        <v>27.810000000001718</v>
      </c>
      <c r="E1783" s="45">
        <f t="shared" si="81"/>
        <v>27.81</v>
      </c>
      <c r="F1783" s="45">
        <f t="shared" si="83"/>
        <v>178.09999999999417</v>
      </c>
    </row>
    <row r="1784" spans="3:6">
      <c r="C1784" s="48">
        <v>1783</v>
      </c>
      <c r="D1784" s="45">
        <f t="shared" si="82"/>
        <v>27.82000000000172</v>
      </c>
      <c r="E1784" s="45">
        <f t="shared" si="81"/>
        <v>27.82</v>
      </c>
      <c r="F1784" s="45">
        <f t="shared" si="83"/>
        <v>178.19999999999416</v>
      </c>
    </row>
    <row r="1785" spans="3:6">
      <c r="C1785" s="48">
        <v>1784</v>
      </c>
      <c r="D1785" s="45">
        <f t="shared" si="82"/>
        <v>27.830000000001721</v>
      </c>
      <c r="E1785" s="45">
        <f t="shared" si="81"/>
        <v>27.83</v>
      </c>
      <c r="F1785" s="45">
        <f t="shared" si="83"/>
        <v>178.29999999999416</v>
      </c>
    </row>
    <row r="1786" spans="3:6">
      <c r="C1786" s="48">
        <v>1785</v>
      </c>
      <c r="D1786" s="45">
        <f t="shared" si="82"/>
        <v>27.840000000001723</v>
      </c>
      <c r="E1786" s="45">
        <f t="shared" si="81"/>
        <v>27.84</v>
      </c>
      <c r="F1786" s="45">
        <f t="shared" si="83"/>
        <v>178.39999999999415</v>
      </c>
    </row>
    <row r="1787" spans="3:6">
      <c r="C1787" s="48">
        <v>1786</v>
      </c>
      <c r="D1787" s="45">
        <f t="shared" si="82"/>
        <v>27.850000000001724</v>
      </c>
      <c r="E1787" s="45">
        <f t="shared" si="81"/>
        <v>27.85</v>
      </c>
      <c r="F1787" s="45">
        <f t="shared" si="83"/>
        <v>178.49999999999415</v>
      </c>
    </row>
    <row r="1788" spans="3:6">
      <c r="C1788" s="48">
        <v>1787</v>
      </c>
      <c r="D1788" s="45">
        <f t="shared" si="82"/>
        <v>27.860000000001726</v>
      </c>
      <c r="E1788" s="45">
        <f t="shared" si="81"/>
        <v>27.86</v>
      </c>
      <c r="F1788" s="45">
        <f t="shared" si="83"/>
        <v>178.59999999999414</v>
      </c>
    </row>
    <row r="1789" spans="3:6">
      <c r="C1789" s="48">
        <v>1788</v>
      </c>
      <c r="D1789" s="45">
        <f t="shared" si="82"/>
        <v>27.870000000001728</v>
      </c>
      <c r="E1789" s="45">
        <f t="shared" si="81"/>
        <v>27.87</v>
      </c>
      <c r="F1789" s="45">
        <f t="shared" si="83"/>
        <v>178.69999999999413</v>
      </c>
    </row>
    <row r="1790" spans="3:6">
      <c r="C1790" s="48">
        <v>1789</v>
      </c>
      <c r="D1790" s="45">
        <f t="shared" si="82"/>
        <v>27.880000000001729</v>
      </c>
      <c r="E1790" s="45">
        <f t="shared" si="81"/>
        <v>27.88</v>
      </c>
      <c r="F1790" s="45">
        <f t="shared" si="83"/>
        <v>178.79999999999413</v>
      </c>
    </row>
    <row r="1791" spans="3:6">
      <c r="C1791" s="48">
        <v>1790</v>
      </c>
      <c r="D1791" s="45">
        <f t="shared" si="82"/>
        <v>27.890000000001731</v>
      </c>
      <c r="E1791" s="45">
        <f t="shared" si="81"/>
        <v>27.89</v>
      </c>
      <c r="F1791" s="45">
        <f t="shared" si="83"/>
        <v>178.89999999999412</v>
      </c>
    </row>
    <row r="1792" spans="3:6">
      <c r="C1792" s="48">
        <v>1791</v>
      </c>
      <c r="D1792" s="45">
        <f t="shared" si="82"/>
        <v>27.900000000001732</v>
      </c>
      <c r="E1792" s="45">
        <f t="shared" si="81"/>
        <v>27.9</v>
      </c>
      <c r="F1792" s="45">
        <f t="shared" si="83"/>
        <v>178.99999999999412</v>
      </c>
    </row>
    <row r="1793" spans="3:6">
      <c r="C1793" s="48">
        <v>1792</v>
      </c>
      <c r="D1793" s="45">
        <f t="shared" si="82"/>
        <v>27.910000000001734</v>
      </c>
      <c r="E1793" s="45">
        <f t="shared" si="81"/>
        <v>27.91</v>
      </c>
      <c r="F1793" s="45">
        <f t="shared" si="83"/>
        <v>179.09999999999411</v>
      </c>
    </row>
    <row r="1794" spans="3:6">
      <c r="C1794" s="48">
        <v>1793</v>
      </c>
      <c r="D1794" s="45">
        <f t="shared" si="82"/>
        <v>27.920000000001735</v>
      </c>
      <c r="E1794" s="45">
        <f t="shared" si="81"/>
        <v>27.92</v>
      </c>
      <c r="F1794" s="45">
        <f t="shared" si="83"/>
        <v>179.19999999999411</v>
      </c>
    </row>
    <row r="1795" spans="3:6">
      <c r="C1795" s="48">
        <v>1794</v>
      </c>
      <c r="D1795" s="45">
        <f t="shared" si="82"/>
        <v>27.930000000001737</v>
      </c>
      <c r="E1795" s="45">
        <f t="shared" ref="E1795:E1858" si="84">ROUND(D1795,2)</f>
        <v>27.93</v>
      </c>
      <c r="F1795" s="45">
        <f t="shared" si="83"/>
        <v>179.2999999999941</v>
      </c>
    </row>
    <row r="1796" spans="3:6">
      <c r="C1796" s="48">
        <v>1795</v>
      </c>
      <c r="D1796" s="45">
        <f t="shared" ref="D1796:D1859" si="85">D1795+$D$1</f>
        <v>27.940000000001739</v>
      </c>
      <c r="E1796" s="45">
        <f t="shared" si="84"/>
        <v>27.94</v>
      </c>
      <c r="F1796" s="45">
        <f t="shared" ref="F1796:F1859" si="86">F1795+$F$1</f>
        <v>179.39999999999409</v>
      </c>
    </row>
    <row r="1797" spans="3:6">
      <c r="C1797" s="48">
        <v>1796</v>
      </c>
      <c r="D1797" s="45">
        <f t="shared" si="85"/>
        <v>27.95000000000174</v>
      </c>
      <c r="E1797" s="45">
        <f t="shared" si="84"/>
        <v>27.95</v>
      </c>
      <c r="F1797" s="45">
        <f t="shared" si="86"/>
        <v>179.49999999999409</v>
      </c>
    </row>
    <row r="1798" spans="3:6">
      <c r="C1798" s="48">
        <v>1797</v>
      </c>
      <c r="D1798" s="45">
        <f t="shared" si="85"/>
        <v>27.960000000001742</v>
      </c>
      <c r="E1798" s="45">
        <f t="shared" si="84"/>
        <v>27.96</v>
      </c>
      <c r="F1798" s="45">
        <f t="shared" si="86"/>
        <v>179.59999999999408</v>
      </c>
    </row>
    <row r="1799" spans="3:6">
      <c r="C1799" s="48">
        <v>1798</v>
      </c>
      <c r="D1799" s="45">
        <f t="shared" si="85"/>
        <v>27.970000000001743</v>
      </c>
      <c r="E1799" s="45">
        <f t="shared" si="84"/>
        <v>27.97</v>
      </c>
      <c r="F1799" s="45">
        <f t="shared" si="86"/>
        <v>179.69999999999408</v>
      </c>
    </row>
    <row r="1800" spans="3:6">
      <c r="C1800" s="48">
        <v>1799</v>
      </c>
      <c r="D1800" s="45">
        <f t="shared" si="85"/>
        <v>27.980000000001745</v>
      </c>
      <c r="E1800" s="45">
        <f t="shared" si="84"/>
        <v>27.98</v>
      </c>
      <c r="F1800" s="45">
        <f t="shared" si="86"/>
        <v>179.79999999999407</v>
      </c>
    </row>
    <row r="1801" spans="3:6">
      <c r="C1801" s="48">
        <v>1800</v>
      </c>
      <c r="D1801" s="45">
        <f t="shared" si="85"/>
        <v>27.990000000001746</v>
      </c>
      <c r="E1801" s="45">
        <f t="shared" si="84"/>
        <v>27.99</v>
      </c>
      <c r="F1801" s="45">
        <f t="shared" si="86"/>
        <v>179.89999999999407</v>
      </c>
    </row>
    <row r="1802" spans="3:6">
      <c r="C1802" s="48">
        <v>1801</v>
      </c>
      <c r="D1802" s="45">
        <f t="shared" si="85"/>
        <v>28.000000000001748</v>
      </c>
      <c r="E1802" s="45">
        <f t="shared" si="84"/>
        <v>28</v>
      </c>
      <c r="F1802" s="45">
        <f t="shared" si="86"/>
        <v>179.99999999999406</v>
      </c>
    </row>
    <row r="1803" spans="3:6">
      <c r="C1803" s="48">
        <v>1802</v>
      </c>
      <c r="D1803" s="45">
        <f t="shared" si="85"/>
        <v>28.010000000001749</v>
      </c>
      <c r="E1803" s="45">
        <f t="shared" si="84"/>
        <v>28.01</v>
      </c>
      <c r="F1803" s="45">
        <f t="shared" si="86"/>
        <v>180.09999999999405</v>
      </c>
    </row>
    <row r="1804" spans="3:6">
      <c r="C1804" s="48">
        <v>1803</v>
      </c>
      <c r="D1804" s="45">
        <f t="shared" si="85"/>
        <v>28.020000000001751</v>
      </c>
      <c r="E1804" s="45">
        <f t="shared" si="84"/>
        <v>28.02</v>
      </c>
      <c r="F1804" s="45">
        <f t="shared" si="86"/>
        <v>180.19999999999405</v>
      </c>
    </row>
    <row r="1805" spans="3:6">
      <c r="C1805" s="48">
        <v>1804</v>
      </c>
      <c r="D1805" s="45">
        <f t="shared" si="85"/>
        <v>28.030000000001753</v>
      </c>
      <c r="E1805" s="45">
        <f t="shared" si="84"/>
        <v>28.03</v>
      </c>
      <c r="F1805" s="45">
        <f t="shared" si="86"/>
        <v>180.29999999999404</v>
      </c>
    </row>
    <row r="1806" spans="3:6">
      <c r="C1806" s="48">
        <v>1805</v>
      </c>
      <c r="D1806" s="45">
        <f t="shared" si="85"/>
        <v>28.040000000001754</v>
      </c>
      <c r="E1806" s="45">
        <f t="shared" si="84"/>
        <v>28.04</v>
      </c>
      <c r="F1806" s="45">
        <f t="shared" si="86"/>
        <v>180.39999999999404</v>
      </c>
    </row>
    <row r="1807" spans="3:6">
      <c r="C1807" s="48">
        <v>1806</v>
      </c>
      <c r="D1807" s="45">
        <f t="shared" si="85"/>
        <v>28.050000000001756</v>
      </c>
      <c r="E1807" s="45">
        <f t="shared" si="84"/>
        <v>28.05</v>
      </c>
      <c r="F1807" s="45">
        <f t="shared" si="86"/>
        <v>180.49999999999403</v>
      </c>
    </row>
    <row r="1808" spans="3:6">
      <c r="C1808" s="48">
        <v>1807</v>
      </c>
      <c r="D1808" s="45">
        <f t="shared" si="85"/>
        <v>28.060000000001757</v>
      </c>
      <c r="E1808" s="45">
        <f t="shared" si="84"/>
        <v>28.06</v>
      </c>
      <c r="F1808" s="45">
        <f t="shared" si="86"/>
        <v>180.59999999999403</v>
      </c>
    </row>
    <row r="1809" spans="3:6">
      <c r="C1809" s="48">
        <v>1808</v>
      </c>
      <c r="D1809" s="45">
        <f t="shared" si="85"/>
        <v>28.070000000001759</v>
      </c>
      <c r="E1809" s="45">
        <f t="shared" si="84"/>
        <v>28.07</v>
      </c>
      <c r="F1809" s="45">
        <f t="shared" si="86"/>
        <v>180.69999999999402</v>
      </c>
    </row>
    <row r="1810" spans="3:6">
      <c r="C1810" s="48">
        <v>1809</v>
      </c>
      <c r="D1810" s="45">
        <f t="shared" si="85"/>
        <v>28.08000000000176</v>
      </c>
      <c r="E1810" s="45">
        <f t="shared" si="84"/>
        <v>28.08</v>
      </c>
      <c r="F1810" s="45">
        <f t="shared" si="86"/>
        <v>180.79999999999401</v>
      </c>
    </row>
    <row r="1811" spans="3:6">
      <c r="C1811" s="48">
        <v>1810</v>
      </c>
      <c r="D1811" s="45">
        <f t="shared" si="85"/>
        <v>28.090000000001762</v>
      </c>
      <c r="E1811" s="45">
        <f t="shared" si="84"/>
        <v>28.09</v>
      </c>
      <c r="F1811" s="45">
        <f t="shared" si="86"/>
        <v>180.89999999999401</v>
      </c>
    </row>
    <row r="1812" spans="3:6">
      <c r="C1812" s="48">
        <v>1811</v>
      </c>
      <c r="D1812" s="45">
        <f t="shared" si="85"/>
        <v>28.100000000001764</v>
      </c>
      <c r="E1812" s="45">
        <f t="shared" si="84"/>
        <v>28.1</v>
      </c>
      <c r="F1812" s="45">
        <f t="shared" si="86"/>
        <v>180.999999999994</v>
      </c>
    </row>
    <row r="1813" spans="3:6">
      <c r="C1813" s="48">
        <v>1812</v>
      </c>
      <c r="D1813" s="45">
        <f t="shared" si="85"/>
        <v>28.110000000001765</v>
      </c>
      <c r="E1813" s="45">
        <f t="shared" si="84"/>
        <v>28.11</v>
      </c>
      <c r="F1813" s="45">
        <f t="shared" si="86"/>
        <v>181.099999999994</v>
      </c>
    </row>
    <row r="1814" spans="3:6">
      <c r="C1814" s="48">
        <v>1813</v>
      </c>
      <c r="D1814" s="45">
        <f t="shared" si="85"/>
        <v>28.120000000001767</v>
      </c>
      <c r="E1814" s="45">
        <f t="shared" si="84"/>
        <v>28.12</v>
      </c>
      <c r="F1814" s="45">
        <f t="shared" si="86"/>
        <v>181.19999999999399</v>
      </c>
    </row>
    <row r="1815" spans="3:6">
      <c r="C1815" s="48">
        <v>1814</v>
      </c>
      <c r="D1815" s="45">
        <f t="shared" si="85"/>
        <v>28.130000000001768</v>
      </c>
      <c r="E1815" s="45">
        <f t="shared" si="84"/>
        <v>28.13</v>
      </c>
      <c r="F1815" s="45">
        <f t="shared" si="86"/>
        <v>181.29999999999399</v>
      </c>
    </row>
    <row r="1816" spans="3:6">
      <c r="C1816" s="48">
        <v>1815</v>
      </c>
      <c r="D1816" s="45">
        <f t="shared" si="85"/>
        <v>28.14000000000177</v>
      </c>
      <c r="E1816" s="45">
        <f t="shared" si="84"/>
        <v>28.14</v>
      </c>
      <c r="F1816" s="45">
        <f t="shared" si="86"/>
        <v>181.39999999999398</v>
      </c>
    </row>
    <row r="1817" spans="3:6">
      <c r="C1817" s="48">
        <v>1816</v>
      </c>
      <c r="D1817" s="45">
        <f t="shared" si="85"/>
        <v>28.150000000001771</v>
      </c>
      <c r="E1817" s="45">
        <f t="shared" si="84"/>
        <v>28.15</v>
      </c>
      <c r="F1817" s="45">
        <f t="shared" si="86"/>
        <v>181.49999999999397</v>
      </c>
    </row>
    <row r="1818" spans="3:6">
      <c r="C1818" s="48">
        <v>1817</v>
      </c>
      <c r="D1818" s="45">
        <f t="shared" si="85"/>
        <v>28.160000000001773</v>
      </c>
      <c r="E1818" s="45">
        <f t="shared" si="84"/>
        <v>28.16</v>
      </c>
      <c r="F1818" s="45">
        <f t="shared" si="86"/>
        <v>181.59999999999397</v>
      </c>
    </row>
    <row r="1819" spans="3:6">
      <c r="C1819" s="48">
        <v>1818</v>
      </c>
      <c r="D1819" s="45">
        <f t="shared" si="85"/>
        <v>28.170000000001775</v>
      </c>
      <c r="E1819" s="45">
        <f t="shared" si="84"/>
        <v>28.17</v>
      </c>
      <c r="F1819" s="45">
        <f t="shared" si="86"/>
        <v>181.69999999999396</v>
      </c>
    </row>
    <row r="1820" spans="3:6">
      <c r="C1820" s="48">
        <v>1819</v>
      </c>
      <c r="D1820" s="45">
        <f t="shared" si="85"/>
        <v>28.180000000001776</v>
      </c>
      <c r="E1820" s="45">
        <f t="shared" si="84"/>
        <v>28.18</v>
      </c>
      <c r="F1820" s="45">
        <f t="shared" si="86"/>
        <v>181.79999999999396</v>
      </c>
    </row>
    <row r="1821" spans="3:6">
      <c r="C1821" s="48">
        <v>1820</v>
      </c>
      <c r="D1821" s="45">
        <f t="shared" si="85"/>
        <v>28.190000000001778</v>
      </c>
      <c r="E1821" s="45">
        <f t="shared" si="84"/>
        <v>28.19</v>
      </c>
      <c r="F1821" s="45">
        <f t="shared" si="86"/>
        <v>181.89999999999395</v>
      </c>
    </row>
    <row r="1822" spans="3:6">
      <c r="C1822" s="48">
        <v>1821</v>
      </c>
      <c r="D1822" s="45">
        <f t="shared" si="85"/>
        <v>28.200000000001779</v>
      </c>
      <c r="E1822" s="45">
        <f t="shared" si="84"/>
        <v>28.2</v>
      </c>
      <c r="F1822" s="45">
        <f t="shared" si="86"/>
        <v>181.99999999999395</v>
      </c>
    </row>
    <row r="1823" spans="3:6">
      <c r="C1823" s="48">
        <v>1822</v>
      </c>
      <c r="D1823" s="45">
        <f t="shared" si="85"/>
        <v>28.210000000001781</v>
      </c>
      <c r="E1823" s="45">
        <f t="shared" si="84"/>
        <v>28.21</v>
      </c>
      <c r="F1823" s="45">
        <f t="shared" si="86"/>
        <v>182.09999999999394</v>
      </c>
    </row>
    <row r="1824" spans="3:6">
      <c r="C1824" s="48">
        <v>1823</v>
      </c>
      <c r="D1824" s="45">
        <f t="shared" si="85"/>
        <v>28.220000000001782</v>
      </c>
      <c r="E1824" s="45">
        <f t="shared" si="84"/>
        <v>28.22</v>
      </c>
      <c r="F1824" s="45">
        <f t="shared" si="86"/>
        <v>182.19999999999393</v>
      </c>
    </row>
    <row r="1825" spans="3:6">
      <c r="C1825" s="48">
        <v>1824</v>
      </c>
      <c r="D1825" s="45">
        <f t="shared" si="85"/>
        <v>28.230000000001784</v>
      </c>
      <c r="E1825" s="45">
        <f t="shared" si="84"/>
        <v>28.23</v>
      </c>
      <c r="F1825" s="45">
        <f t="shared" si="86"/>
        <v>182.29999999999393</v>
      </c>
    </row>
    <row r="1826" spans="3:6">
      <c r="C1826" s="48">
        <v>1825</v>
      </c>
      <c r="D1826" s="45">
        <f t="shared" si="85"/>
        <v>28.240000000001785</v>
      </c>
      <c r="E1826" s="45">
        <f t="shared" si="84"/>
        <v>28.24</v>
      </c>
      <c r="F1826" s="45">
        <f t="shared" si="86"/>
        <v>182.39999999999392</v>
      </c>
    </row>
    <row r="1827" spans="3:6">
      <c r="C1827" s="48">
        <v>1826</v>
      </c>
      <c r="D1827" s="45">
        <f t="shared" si="85"/>
        <v>28.250000000001787</v>
      </c>
      <c r="E1827" s="45">
        <f t="shared" si="84"/>
        <v>28.25</v>
      </c>
      <c r="F1827" s="45">
        <f t="shared" si="86"/>
        <v>182.49999999999392</v>
      </c>
    </row>
    <row r="1828" spans="3:6">
      <c r="C1828" s="48">
        <v>1827</v>
      </c>
      <c r="D1828" s="45">
        <f t="shared" si="85"/>
        <v>28.260000000001789</v>
      </c>
      <c r="E1828" s="45">
        <f t="shared" si="84"/>
        <v>28.26</v>
      </c>
      <c r="F1828" s="45">
        <f t="shared" si="86"/>
        <v>182.59999999999391</v>
      </c>
    </row>
    <row r="1829" spans="3:6">
      <c r="C1829" s="48">
        <v>1828</v>
      </c>
      <c r="D1829" s="45">
        <f t="shared" si="85"/>
        <v>28.27000000000179</v>
      </c>
      <c r="E1829" s="45">
        <f t="shared" si="84"/>
        <v>28.27</v>
      </c>
      <c r="F1829" s="45">
        <f t="shared" si="86"/>
        <v>182.69999999999391</v>
      </c>
    </row>
    <row r="1830" spans="3:6">
      <c r="C1830" s="48">
        <v>1829</v>
      </c>
      <c r="D1830" s="45">
        <f t="shared" si="85"/>
        <v>28.280000000001792</v>
      </c>
      <c r="E1830" s="45">
        <f t="shared" si="84"/>
        <v>28.28</v>
      </c>
      <c r="F1830" s="45">
        <f t="shared" si="86"/>
        <v>182.7999999999939</v>
      </c>
    </row>
    <row r="1831" spans="3:6">
      <c r="C1831" s="48">
        <v>1830</v>
      </c>
      <c r="D1831" s="45">
        <f t="shared" si="85"/>
        <v>28.290000000001793</v>
      </c>
      <c r="E1831" s="45">
        <f t="shared" si="84"/>
        <v>28.29</v>
      </c>
      <c r="F1831" s="45">
        <f t="shared" si="86"/>
        <v>182.8999999999939</v>
      </c>
    </row>
    <row r="1832" spans="3:6">
      <c r="C1832" s="48">
        <v>1831</v>
      </c>
      <c r="D1832" s="45">
        <f t="shared" si="85"/>
        <v>28.300000000001795</v>
      </c>
      <c r="E1832" s="45">
        <f t="shared" si="84"/>
        <v>28.3</v>
      </c>
      <c r="F1832" s="45">
        <f t="shared" si="86"/>
        <v>182.99999999999389</v>
      </c>
    </row>
    <row r="1833" spans="3:6">
      <c r="C1833" s="48">
        <v>1832</v>
      </c>
      <c r="D1833" s="45">
        <f t="shared" si="85"/>
        <v>28.310000000001796</v>
      </c>
      <c r="E1833" s="45">
        <f t="shared" si="84"/>
        <v>28.31</v>
      </c>
      <c r="F1833" s="45">
        <f t="shared" si="86"/>
        <v>183.09999999999388</v>
      </c>
    </row>
    <row r="1834" spans="3:6">
      <c r="C1834" s="48">
        <v>1833</v>
      </c>
      <c r="D1834" s="45">
        <f t="shared" si="85"/>
        <v>28.320000000001798</v>
      </c>
      <c r="E1834" s="45">
        <f t="shared" si="84"/>
        <v>28.32</v>
      </c>
      <c r="F1834" s="45">
        <f t="shared" si="86"/>
        <v>183.19999999999388</v>
      </c>
    </row>
    <row r="1835" spans="3:6">
      <c r="C1835" s="48">
        <v>1834</v>
      </c>
      <c r="D1835" s="45">
        <f t="shared" si="85"/>
        <v>28.3300000000018</v>
      </c>
      <c r="E1835" s="45">
        <f t="shared" si="84"/>
        <v>28.33</v>
      </c>
      <c r="F1835" s="45">
        <f t="shared" si="86"/>
        <v>183.29999999999387</v>
      </c>
    </row>
    <row r="1836" spans="3:6">
      <c r="C1836" s="48">
        <v>1835</v>
      </c>
      <c r="D1836" s="45">
        <f t="shared" si="85"/>
        <v>28.340000000001801</v>
      </c>
      <c r="E1836" s="45">
        <f t="shared" si="84"/>
        <v>28.34</v>
      </c>
      <c r="F1836" s="45">
        <f t="shared" si="86"/>
        <v>183.39999999999387</v>
      </c>
    </row>
    <row r="1837" spans="3:6">
      <c r="C1837" s="48">
        <v>1836</v>
      </c>
      <c r="D1837" s="45">
        <f t="shared" si="85"/>
        <v>28.350000000001803</v>
      </c>
      <c r="E1837" s="45">
        <f t="shared" si="84"/>
        <v>28.35</v>
      </c>
      <c r="F1837" s="45">
        <f t="shared" si="86"/>
        <v>183.49999999999386</v>
      </c>
    </row>
    <row r="1838" spans="3:6">
      <c r="C1838" s="48">
        <v>1837</v>
      </c>
      <c r="D1838" s="45">
        <f t="shared" si="85"/>
        <v>28.360000000001804</v>
      </c>
      <c r="E1838" s="45">
        <f t="shared" si="84"/>
        <v>28.36</v>
      </c>
      <c r="F1838" s="45">
        <f t="shared" si="86"/>
        <v>183.59999999999386</v>
      </c>
    </row>
    <row r="1839" spans="3:6">
      <c r="C1839" s="48">
        <v>1838</v>
      </c>
      <c r="D1839" s="45">
        <f t="shared" si="85"/>
        <v>28.370000000001806</v>
      </c>
      <c r="E1839" s="45">
        <f t="shared" si="84"/>
        <v>28.37</v>
      </c>
      <c r="F1839" s="45">
        <f t="shared" si="86"/>
        <v>183.69999999999385</v>
      </c>
    </row>
    <row r="1840" spans="3:6">
      <c r="C1840" s="48">
        <v>1839</v>
      </c>
      <c r="D1840" s="45">
        <f t="shared" si="85"/>
        <v>28.380000000001807</v>
      </c>
      <c r="E1840" s="45">
        <f t="shared" si="84"/>
        <v>28.38</v>
      </c>
      <c r="F1840" s="45">
        <f t="shared" si="86"/>
        <v>183.79999999999384</v>
      </c>
    </row>
    <row r="1841" spans="3:6">
      <c r="C1841" s="48">
        <v>1840</v>
      </c>
      <c r="D1841" s="45">
        <f t="shared" si="85"/>
        <v>28.390000000001809</v>
      </c>
      <c r="E1841" s="45">
        <f t="shared" si="84"/>
        <v>28.39</v>
      </c>
      <c r="F1841" s="45">
        <f t="shared" si="86"/>
        <v>183.89999999999384</v>
      </c>
    </row>
    <row r="1842" spans="3:6">
      <c r="C1842" s="48">
        <v>1841</v>
      </c>
      <c r="D1842" s="45">
        <f t="shared" si="85"/>
        <v>28.40000000000181</v>
      </c>
      <c r="E1842" s="45">
        <f t="shared" si="84"/>
        <v>28.4</v>
      </c>
      <c r="F1842" s="45">
        <f t="shared" si="86"/>
        <v>183.99999999999383</v>
      </c>
    </row>
    <row r="1843" spans="3:6">
      <c r="C1843" s="48">
        <v>1842</v>
      </c>
      <c r="D1843" s="45">
        <f t="shared" si="85"/>
        <v>28.410000000001812</v>
      </c>
      <c r="E1843" s="45">
        <f t="shared" si="84"/>
        <v>28.41</v>
      </c>
      <c r="F1843" s="45">
        <f t="shared" si="86"/>
        <v>184.09999999999383</v>
      </c>
    </row>
    <row r="1844" spans="3:6">
      <c r="C1844" s="48">
        <v>1843</v>
      </c>
      <c r="D1844" s="45">
        <f t="shared" si="85"/>
        <v>28.420000000001814</v>
      </c>
      <c r="E1844" s="45">
        <f t="shared" si="84"/>
        <v>28.42</v>
      </c>
      <c r="F1844" s="45">
        <f t="shared" si="86"/>
        <v>184.19999999999382</v>
      </c>
    </row>
    <row r="1845" spans="3:6">
      <c r="C1845" s="48">
        <v>1844</v>
      </c>
      <c r="D1845" s="45">
        <f t="shared" si="85"/>
        <v>28.430000000001815</v>
      </c>
      <c r="E1845" s="45">
        <f t="shared" si="84"/>
        <v>28.43</v>
      </c>
      <c r="F1845" s="45">
        <f t="shared" si="86"/>
        <v>184.29999999999382</v>
      </c>
    </row>
    <row r="1846" spans="3:6">
      <c r="C1846" s="48">
        <v>1845</v>
      </c>
      <c r="D1846" s="45">
        <f t="shared" si="85"/>
        <v>28.440000000001817</v>
      </c>
      <c r="E1846" s="45">
        <f t="shared" si="84"/>
        <v>28.44</v>
      </c>
      <c r="F1846" s="45">
        <f t="shared" si="86"/>
        <v>184.39999999999381</v>
      </c>
    </row>
    <row r="1847" spans="3:6">
      <c r="C1847" s="48">
        <v>1846</v>
      </c>
      <c r="D1847" s="45">
        <f t="shared" si="85"/>
        <v>28.450000000001818</v>
      </c>
      <c r="E1847" s="45">
        <f t="shared" si="84"/>
        <v>28.45</v>
      </c>
      <c r="F1847" s="45">
        <f t="shared" si="86"/>
        <v>184.4999999999938</v>
      </c>
    </row>
    <row r="1848" spans="3:6">
      <c r="C1848" s="48">
        <v>1847</v>
      </c>
      <c r="D1848" s="45">
        <f t="shared" si="85"/>
        <v>28.46000000000182</v>
      </c>
      <c r="E1848" s="45">
        <f t="shared" si="84"/>
        <v>28.46</v>
      </c>
      <c r="F1848" s="45">
        <f t="shared" si="86"/>
        <v>184.5999999999938</v>
      </c>
    </row>
    <row r="1849" spans="3:6">
      <c r="C1849" s="48">
        <v>1848</v>
      </c>
      <c r="D1849" s="45">
        <f t="shared" si="85"/>
        <v>28.470000000001821</v>
      </c>
      <c r="E1849" s="45">
        <f t="shared" si="84"/>
        <v>28.47</v>
      </c>
      <c r="F1849" s="45">
        <f t="shared" si="86"/>
        <v>184.69999999999379</v>
      </c>
    </row>
    <row r="1850" spans="3:6">
      <c r="C1850" s="48">
        <v>1849</v>
      </c>
      <c r="D1850" s="45">
        <f t="shared" si="85"/>
        <v>28.480000000001823</v>
      </c>
      <c r="E1850" s="45">
        <f t="shared" si="84"/>
        <v>28.48</v>
      </c>
      <c r="F1850" s="45">
        <f t="shared" si="86"/>
        <v>184.79999999999379</v>
      </c>
    </row>
    <row r="1851" spans="3:6">
      <c r="C1851" s="48">
        <v>1850</v>
      </c>
      <c r="D1851" s="45">
        <f t="shared" si="85"/>
        <v>28.490000000001825</v>
      </c>
      <c r="E1851" s="45">
        <f t="shared" si="84"/>
        <v>28.49</v>
      </c>
      <c r="F1851" s="45">
        <f t="shared" si="86"/>
        <v>184.89999999999378</v>
      </c>
    </row>
    <row r="1852" spans="3:6">
      <c r="C1852" s="48">
        <v>1851</v>
      </c>
      <c r="D1852" s="45">
        <f t="shared" si="85"/>
        <v>28.500000000001826</v>
      </c>
      <c r="E1852" s="45">
        <f t="shared" si="84"/>
        <v>28.5</v>
      </c>
      <c r="F1852" s="45">
        <f t="shared" si="86"/>
        <v>184.99999999999378</v>
      </c>
    </row>
    <row r="1853" spans="3:6">
      <c r="C1853" s="48">
        <v>1852</v>
      </c>
      <c r="D1853" s="45">
        <f t="shared" si="85"/>
        <v>28.510000000001828</v>
      </c>
      <c r="E1853" s="45">
        <f t="shared" si="84"/>
        <v>28.51</v>
      </c>
      <c r="F1853" s="45">
        <f t="shared" si="86"/>
        <v>185.09999999999377</v>
      </c>
    </row>
    <row r="1854" spans="3:6">
      <c r="C1854" s="48">
        <v>1853</v>
      </c>
      <c r="D1854" s="45">
        <f t="shared" si="85"/>
        <v>28.520000000001829</v>
      </c>
      <c r="E1854" s="45">
        <f t="shared" si="84"/>
        <v>28.52</v>
      </c>
      <c r="F1854" s="45">
        <f t="shared" si="86"/>
        <v>185.19999999999376</v>
      </c>
    </row>
    <row r="1855" spans="3:6">
      <c r="C1855" s="48">
        <v>1854</v>
      </c>
      <c r="D1855" s="45">
        <f t="shared" si="85"/>
        <v>28.530000000001831</v>
      </c>
      <c r="E1855" s="45">
        <f t="shared" si="84"/>
        <v>28.53</v>
      </c>
      <c r="F1855" s="45">
        <f t="shared" si="86"/>
        <v>185.29999999999376</v>
      </c>
    </row>
    <row r="1856" spans="3:6">
      <c r="C1856" s="48">
        <v>1855</v>
      </c>
      <c r="D1856" s="45">
        <f t="shared" si="85"/>
        <v>28.540000000001832</v>
      </c>
      <c r="E1856" s="45">
        <f t="shared" si="84"/>
        <v>28.54</v>
      </c>
      <c r="F1856" s="45">
        <f t="shared" si="86"/>
        <v>185.39999999999375</v>
      </c>
    </row>
    <row r="1857" spans="3:6">
      <c r="C1857" s="48">
        <v>1856</v>
      </c>
      <c r="D1857" s="45">
        <f t="shared" si="85"/>
        <v>28.550000000001834</v>
      </c>
      <c r="E1857" s="45">
        <f t="shared" si="84"/>
        <v>28.55</v>
      </c>
      <c r="F1857" s="45">
        <f t="shared" si="86"/>
        <v>185.49999999999375</v>
      </c>
    </row>
    <row r="1858" spans="3:6">
      <c r="C1858" s="48">
        <v>1857</v>
      </c>
      <c r="D1858" s="45">
        <f t="shared" si="85"/>
        <v>28.560000000001835</v>
      </c>
      <c r="E1858" s="45">
        <f t="shared" si="84"/>
        <v>28.56</v>
      </c>
      <c r="F1858" s="45">
        <f t="shared" si="86"/>
        <v>185.59999999999374</v>
      </c>
    </row>
    <row r="1859" spans="3:6">
      <c r="C1859" s="48">
        <v>1858</v>
      </c>
      <c r="D1859" s="45">
        <f t="shared" si="85"/>
        <v>28.570000000001837</v>
      </c>
      <c r="E1859" s="45">
        <f t="shared" ref="E1859:E1922" si="87">ROUND(D1859,2)</f>
        <v>28.57</v>
      </c>
      <c r="F1859" s="45">
        <f t="shared" si="86"/>
        <v>185.69999999999374</v>
      </c>
    </row>
    <row r="1860" spans="3:6">
      <c r="C1860" s="48">
        <v>1859</v>
      </c>
      <c r="D1860" s="45">
        <f t="shared" ref="D1860:D1923" si="88">D1859+$D$1</f>
        <v>28.580000000001839</v>
      </c>
      <c r="E1860" s="45">
        <f t="shared" si="87"/>
        <v>28.58</v>
      </c>
      <c r="F1860" s="45">
        <f t="shared" ref="F1860:F1923" si="89">F1859+$F$1</f>
        <v>185.79999999999373</v>
      </c>
    </row>
    <row r="1861" spans="3:6">
      <c r="C1861" s="48">
        <v>1860</v>
      </c>
      <c r="D1861" s="45">
        <f t="shared" si="88"/>
        <v>28.59000000000184</v>
      </c>
      <c r="E1861" s="45">
        <f t="shared" si="87"/>
        <v>28.59</v>
      </c>
      <c r="F1861" s="45">
        <f t="shared" si="89"/>
        <v>185.89999999999372</v>
      </c>
    </row>
    <row r="1862" spans="3:6">
      <c r="C1862" s="48">
        <v>1861</v>
      </c>
      <c r="D1862" s="45">
        <f t="shared" si="88"/>
        <v>28.600000000001842</v>
      </c>
      <c r="E1862" s="45">
        <f t="shared" si="87"/>
        <v>28.6</v>
      </c>
      <c r="F1862" s="45">
        <f t="shared" si="89"/>
        <v>185.99999999999372</v>
      </c>
    </row>
    <row r="1863" spans="3:6">
      <c r="C1863" s="48">
        <v>1862</v>
      </c>
      <c r="D1863" s="45">
        <f t="shared" si="88"/>
        <v>28.610000000001843</v>
      </c>
      <c r="E1863" s="45">
        <f t="shared" si="87"/>
        <v>28.61</v>
      </c>
      <c r="F1863" s="45">
        <f t="shared" si="89"/>
        <v>186.09999999999371</v>
      </c>
    </row>
    <row r="1864" spans="3:6">
      <c r="C1864" s="48">
        <v>1863</v>
      </c>
      <c r="D1864" s="45">
        <f t="shared" si="88"/>
        <v>28.620000000001845</v>
      </c>
      <c r="E1864" s="45">
        <f t="shared" si="87"/>
        <v>28.62</v>
      </c>
      <c r="F1864" s="45">
        <f t="shared" si="89"/>
        <v>186.19999999999371</v>
      </c>
    </row>
    <row r="1865" spans="3:6">
      <c r="C1865" s="48">
        <v>1864</v>
      </c>
      <c r="D1865" s="45">
        <f t="shared" si="88"/>
        <v>28.630000000001846</v>
      </c>
      <c r="E1865" s="45">
        <f t="shared" si="87"/>
        <v>28.63</v>
      </c>
      <c r="F1865" s="45">
        <f t="shared" si="89"/>
        <v>186.2999999999937</v>
      </c>
    </row>
    <row r="1866" spans="3:6">
      <c r="C1866" s="48">
        <v>1865</v>
      </c>
      <c r="D1866" s="45">
        <f t="shared" si="88"/>
        <v>28.640000000001848</v>
      </c>
      <c r="E1866" s="45">
        <f t="shared" si="87"/>
        <v>28.64</v>
      </c>
      <c r="F1866" s="45">
        <f t="shared" si="89"/>
        <v>186.3999999999937</v>
      </c>
    </row>
    <row r="1867" spans="3:6">
      <c r="C1867" s="48">
        <v>1866</v>
      </c>
      <c r="D1867" s="45">
        <f t="shared" si="88"/>
        <v>28.65000000000185</v>
      </c>
      <c r="E1867" s="45">
        <f t="shared" si="87"/>
        <v>28.65</v>
      </c>
      <c r="F1867" s="45">
        <f t="shared" si="89"/>
        <v>186.49999999999369</v>
      </c>
    </row>
    <row r="1868" spans="3:6">
      <c r="C1868" s="48">
        <v>1867</v>
      </c>
      <c r="D1868" s="45">
        <f t="shared" si="88"/>
        <v>28.660000000001851</v>
      </c>
      <c r="E1868" s="45">
        <f t="shared" si="87"/>
        <v>28.66</v>
      </c>
      <c r="F1868" s="45">
        <f t="shared" si="89"/>
        <v>186.59999999999368</v>
      </c>
    </row>
    <row r="1869" spans="3:6">
      <c r="C1869" s="48">
        <v>1868</v>
      </c>
      <c r="D1869" s="45">
        <f t="shared" si="88"/>
        <v>28.670000000001853</v>
      </c>
      <c r="E1869" s="45">
        <f t="shared" si="87"/>
        <v>28.67</v>
      </c>
      <c r="F1869" s="45">
        <f t="shared" si="89"/>
        <v>186.69999999999368</v>
      </c>
    </row>
    <row r="1870" spans="3:6">
      <c r="C1870" s="48">
        <v>1869</v>
      </c>
      <c r="D1870" s="45">
        <f t="shared" si="88"/>
        <v>28.680000000001854</v>
      </c>
      <c r="E1870" s="45">
        <f t="shared" si="87"/>
        <v>28.68</v>
      </c>
      <c r="F1870" s="45">
        <f t="shared" si="89"/>
        <v>186.79999999999367</v>
      </c>
    </row>
    <row r="1871" spans="3:6">
      <c r="C1871" s="48">
        <v>1870</v>
      </c>
      <c r="D1871" s="45">
        <f t="shared" si="88"/>
        <v>28.690000000001856</v>
      </c>
      <c r="E1871" s="45">
        <f t="shared" si="87"/>
        <v>28.69</v>
      </c>
      <c r="F1871" s="45">
        <f t="shared" si="89"/>
        <v>186.89999999999367</v>
      </c>
    </row>
    <row r="1872" spans="3:6">
      <c r="C1872" s="48">
        <v>1871</v>
      </c>
      <c r="D1872" s="45">
        <f t="shared" si="88"/>
        <v>28.700000000001857</v>
      </c>
      <c r="E1872" s="45">
        <f t="shared" si="87"/>
        <v>28.7</v>
      </c>
      <c r="F1872" s="45">
        <f t="shared" si="89"/>
        <v>186.99999999999366</v>
      </c>
    </row>
    <row r="1873" spans="3:6">
      <c r="C1873" s="48">
        <v>1872</v>
      </c>
      <c r="D1873" s="45">
        <f t="shared" si="88"/>
        <v>28.710000000001859</v>
      </c>
      <c r="E1873" s="45">
        <f t="shared" si="87"/>
        <v>28.71</v>
      </c>
      <c r="F1873" s="45">
        <f t="shared" si="89"/>
        <v>187.09999999999366</v>
      </c>
    </row>
    <row r="1874" spans="3:6">
      <c r="C1874" s="48">
        <v>1873</v>
      </c>
      <c r="D1874" s="45">
        <f t="shared" si="88"/>
        <v>28.72000000000186</v>
      </c>
      <c r="E1874" s="45">
        <f t="shared" si="87"/>
        <v>28.72</v>
      </c>
      <c r="F1874" s="45">
        <f t="shared" si="89"/>
        <v>187.19999999999365</v>
      </c>
    </row>
    <row r="1875" spans="3:6">
      <c r="C1875" s="48">
        <v>1874</v>
      </c>
      <c r="D1875" s="45">
        <f t="shared" si="88"/>
        <v>28.730000000001862</v>
      </c>
      <c r="E1875" s="45">
        <f t="shared" si="87"/>
        <v>28.73</v>
      </c>
      <c r="F1875" s="45">
        <f t="shared" si="89"/>
        <v>187.29999999999364</v>
      </c>
    </row>
    <row r="1876" spans="3:6">
      <c r="C1876" s="48">
        <v>1875</v>
      </c>
      <c r="D1876" s="45">
        <f t="shared" si="88"/>
        <v>28.740000000001864</v>
      </c>
      <c r="E1876" s="45">
        <f t="shared" si="87"/>
        <v>28.74</v>
      </c>
      <c r="F1876" s="45">
        <f t="shared" si="89"/>
        <v>187.39999999999364</v>
      </c>
    </row>
    <row r="1877" spans="3:6">
      <c r="C1877" s="48">
        <v>1876</v>
      </c>
      <c r="D1877" s="45">
        <f t="shared" si="88"/>
        <v>28.750000000001865</v>
      </c>
      <c r="E1877" s="45">
        <f t="shared" si="87"/>
        <v>28.75</v>
      </c>
      <c r="F1877" s="45">
        <f t="shared" si="89"/>
        <v>187.49999999999363</v>
      </c>
    </row>
    <row r="1878" spans="3:6">
      <c r="C1878" s="48">
        <v>1877</v>
      </c>
      <c r="D1878" s="45">
        <f t="shared" si="88"/>
        <v>28.760000000001867</v>
      </c>
      <c r="E1878" s="45">
        <f t="shared" si="87"/>
        <v>28.76</v>
      </c>
      <c r="F1878" s="45">
        <f t="shared" si="89"/>
        <v>187.59999999999363</v>
      </c>
    </row>
    <row r="1879" spans="3:6">
      <c r="C1879" s="48">
        <v>1878</v>
      </c>
      <c r="D1879" s="45">
        <f t="shared" si="88"/>
        <v>28.770000000001868</v>
      </c>
      <c r="E1879" s="45">
        <f t="shared" si="87"/>
        <v>28.77</v>
      </c>
      <c r="F1879" s="45">
        <f t="shared" si="89"/>
        <v>187.69999999999362</v>
      </c>
    </row>
    <row r="1880" spans="3:6">
      <c r="C1880" s="48">
        <v>1879</v>
      </c>
      <c r="D1880" s="45">
        <f t="shared" si="88"/>
        <v>28.78000000000187</v>
      </c>
      <c r="E1880" s="45">
        <f t="shared" si="87"/>
        <v>28.78</v>
      </c>
      <c r="F1880" s="45">
        <f t="shared" si="89"/>
        <v>187.79999999999362</v>
      </c>
    </row>
    <row r="1881" spans="3:6">
      <c r="C1881" s="48">
        <v>1880</v>
      </c>
      <c r="D1881" s="45">
        <f t="shared" si="88"/>
        <v>28.790000000001871</v>
      </c>
      <c r="E1881" s="45">
        <f t="shared" si="87"/>
        <v>28.79</v>
      </c>
      <c r="F1881" s="45">
        <f t="shared" si="89"/>
        <v>187.89999999999361</v>
      </c>
    </row>
    <row r="1882" spans="3:6">
      <c r="C1882" s="48">
        <v>1881</v>
      </c>
      <c r="D1882" s="45">
        <f t="shared" si="88"/>
        <v>28.800000000001873</v>
      </c>
      <c r="E1882" s="45">
        <f t="shared" si="87"/>
        <v>28.8</v>
      </c>
      <c r="F1882" s="45">
        <f t="shared" si="89"/>
        <v>187.99999999999361</v>
      </c>
    </row>
    <row r="1883" spans="3:6">
      <c r="C1883" s="48">
        <v>1882</v>
      </c>
      <c r="D1883" s="45">
        <f t="shared" si="88"/>
        <v>28.810000000001875</v>
      </c>
      <c r="E1883" s="45">
        <f t="shared" si="87"/>
        <v>28.81</v>
      </c>
      <c r="F1883" s="45">
        <f t="shared" si="89"/>
        <v>188.0999999999936</v>
      </c>
    </row>
    <row r="1884" spans="3:6">
      <c r="C1884" s="48">
        <v>1883</v>
      </c>
      <c r="D1884" s="45">
        <f t="shared" si="88"/>
        <v>28.820000000001876</v>
      </c>
      <c r="E1884" s="45">
        <f t="shared" si="87"/>
        <v>28.82</v>
      </c>
      <c r="F1884" s="45">
        <f t="shared" si="89"/>
        <v>188.19999999999359</v>
      </c>
    </row>
    <row r="1885" spans="3:6">
      <c r="C1885" s="48">
        <v>1884</v>
      </c>
      <c r="D1885" s="45">
        <f t="shared" si="88"/>
        <v>28.830000000001878</v>
      </c>
      <c r="E1885" s="45">
        <f t="shared" si="87"/>
        <v>28.83</v>
      </c>
      <c r="F1885" s="45">
        <f t="shared" si="89"/>
        <v>188.29999999999359</v>
      </c>
    </row>
    <row r="1886" spans="3:6">
      <c r="C1886" s="48">
        <v>1885</v>
      </c>
      <c r="D1886" s="45">
        <f t="shared" si="88"/>
        <v>28.840000000001879</v>
      </c>
      <c r="E1886" s="45">
        <f t="shared" si="87"/>
        <v>28.84</v>
      </c>
      <c r="F1886" s="45">
        <f t="shared" si="89"/>
        <v>188.39999999999358</v>
      </c>
    </row>
    <row r="1887" spans="3:6">
      <c r="C1887" s="48">
        <v>1886</v>
      </c>
      <c r="D1887" s="45">
        <f t="shared" si="88"/>
        <v>28.850000000001881</v>
      </c>
      <c r="E1887" s="45">
        <f t="shared" si="87"/>
        <v>28.85</v>
      </c>
      <c r="F1887" s="45">
        <f t="shared" si="89"/>
        <v>188.49999999999358</v>
      </c>
    </row>
    <row r="1888" spans="3:6">
      <c r="C1888" s="48">
        <v>1887</v>
      </c>
      <c r="D1888" s="45">
        <f t="shared" si="88"/>
        <v>28.860000000001882</v>
      </c>
      <c r="E1888" s="45">
        <f t="shared" si="87"/>
        <v>28.86</v>
      </c>
      <c r="F1888" s="45">
        <f t="shared" si="89"/>
        <v>188.59999999999357</v>
      </c>
    </row>
    <row r="1889" spans="3:6">
      <c r="C1889" s="48">
        <v>1888</v>
      </c>
      <c r="D1889" s="45">
        <f t="shared" si="88"/>
        <v>28.870000000001884</v>
      </c>
      <c r="E1889" s="45">
        <f t="shared" si="87"/>
        <v>28.87</v>
      </c>
      <c r="F1889" s="45">
        <f t="shared" si="89"/>
        <v>188.69999999999357</v>
      </c>
    </row>
    <row r="1890" spans="3:6">
      <c r="C1890" s="48">
        <v>1889</v>
      </c>
      <c r="D1890" s="45">
        <f t="shared" si="88"/>
        <v>28.880000000001885</v>
      </c>
      <c r="E1890" s="45">
        <f t="shared" si="87"/>
        <v>28.88</v>
      </c>
      <c r="F1890" s="45">
        <f t="shared" si="89"/>
        <v>188.79999999999356</v>
      </c>
    </row>
    <row r="1891" spans="3:6">
      <c r="C1891" s="48">
        <v>1890</v>
      </c>
      <c r="D1891" s="45">
        <f t="shared" si="88"/>
        <v>28.890000000001887</v>
      </c>
      <c r="E1891" s="45">
        <f t="shared" si="87"/>
        <v>28.89</v>
      </c>
      <c r="F1891" s="45">
        <f t="shared" si="89"/>
        <v>188.89999999999355</v>
      </c>
    </row>
    <row r="1892" spans="3:6">
      <c r="C1892" s="48">
        <v>1891</v>
      </c>
      <c r="D1892" s="45">
        <f t="shared" si="88"/>
        <v>28.900000000001889</v>
      </c>
      <c r="E1892" s="45">
        <f t="shared" si="87"/>
        <v>28.9</v>
      </c>
      <c r="F1892" s="45">
        <f t="shared" si="89"/>
        <v>188.99999999999355</v>
      </c>
    </row>
    <row r="1893" spans="3:6">
      <c r="C1893" s="48">
        <v>1892</v>
      </c>
      <c r="D1893" s="45">
        <f t="shared" si="88"/>
        <v>28.91000000000189</v>
      </c>
      <c r="E1893" s="45">
        <f t="shared" si="87"/>
        <v>28.91</v>
      </c>
      <c r="F1893" s="45">
        <f t="shared" si="89"/>
        <v>189.09999999999354</v>
      </c>
    </row>
    <row r="1894" spans="3:6">
      <c r="C1894" s="48">
        <v>1893</v>
      </c>
      <c r="D1894" s="45">
        <f t="shared" si="88"/>
        <v>28.920000000001892</v>
      </c>
      <c r="E1894" s="45">
        <f t="shared" si="87"/>
        <v>28.92</v>
      </c>
      <c r="F1894" s="45">
        <f t="shared" si="89"/>
        <v>189.19999999999354</v>
      </c>
    </row>
    <row r="1895" spans="3:6">
      <c r="C1895" s="48">
        <v>1894</v>
      </c>
      <c r="D1895" s="45">
        <f t="shared" si="88"/>
        <v>28.930000000001893</v>
      </c>
      <c r="E1895" s="45">
        <f t="shared" si="87"/>
        <v>28.93</v>
      </c>
      <c r="F1895" s="45">
        <f t="shared" si="89"/>
        <v>189.29999999999353</v>
      </c>
    </row>
    <row r="1896" spans="3:6">
      <c r="C1896" s="48">
        <v>1895</v>
      </c>
      <c r="D1896" s="45">
        <f t="shared" si="88"/>
        <v>28.940000000001895</v>
      </c>
      <c r="E1896" s="45">
        <f t="shared" si="87"/>
        <v>28.94</v>
      </c>
      <c r="F1896" s="45">
        <f t="shared" si="89"/>
        <v>189.39999999999353</v>
      </c>
    </row>
    <row r="1897" spans="3:6">
      <c r="C1897" s="48">
        <v>1896</v>
      </c>
      <c r="D1897" s="45">
        <f t="shared" si="88"/>
        <v>28.950000000001896</v>
      </c>
      <c r="E1897" s="45">
        <f t="shared" si="87"/>
        <v>28.95</v>
      </c>
      <c r="F1897" s="45">
        <f t="shared" si="89"/>
        <v>189.49999999999352</v>
      </c>
    </row>
    <row r="1898" spans="3:6">
      <c r="C1898" s="48">
        <v>1897</v>
      </c>
      <c r="D1898" s="45">
        <f t="shared" si="88"/>
        <v>28.960000000001898</v>
      </c>
      <c r="E1898" s="45">
        <f t="shared" si="87"/>
        <v>28.96</v>
      </c>
      <c r="F1898" s="45">
        <f t="shared" si="89"/>
        <v>189.59999999999351</v>
      </c>
    </row>
    <row r="1899" spans="3:6">
      <c r="C1899" s="48">
        <v>1898</v>
      </c>
      <c r="D1899" s="45">
        <f t="shared" si="88"/>
        <v>28.9700000000019</v>
      </c>
      <c r="E1899" s="45">
        <f t="shared" si="87"/>
        <v>28.97</v>
      </c>
      <c r="F1899" s="45">
        <f t="shared" si="89"/>
        <v>189.69999999999351</v>
      </c>
    </row>
    <row r="1900" spans="3:6">
      <c r="C1900" s="48">
        <v>1899</v>
      </c>
      <c r="D1900" s="45">
        <f t="shared" si="88"/>
        <v>28.980000000001901</v>
      </c>
      <c r="E1900" s="45">
        <f t="shared" si="87"/>
        <v>28.98</v>
      </c>
      <c r="F1900" s="45">
        <f t="shared" si="89"/>
        <v>189.7999999999935</v>
      </c>
    </row>
    <row r="1901" spans="3:6">
      <c r="C1901" s="48">
        <v>1900</v>
      </c>
      <c r="D1901" s="45">
        <f t="shared" si="88"/>
        <v>28.990000000001903</v>
      </c>
      <c r="E1901" s="45">
        <f t="shared" si="87"/>
        <v>28.99</v>
      </c>
      <c r="F1901" s="45">
        <f t="shared" si="89"/>
        <v>189.8999999999935</v>
      </c>
    </row>
    <row r="1902" spans="3:6">
      <c r="C1902" s="48">
        <v>1901</v>
      </c>
      <c r="D1902" s="45">
        <f t="shared" si="88"/>
        <v>29.000000000001904</v>
      </c>
      <c r="E1902" s="45">
        <f t="shared" si="87"/>
        <v>29</v>
      </c>
      <c r="F1902" s="45">
        <f t="shared" si="89"/>
        <v>189.99999999999349</v>
      </c>
    </row>
    <row r="1903" spans="3:6">
      <c r="C1903" s="48">
        <v>1902</v>
      </c>
      <c r="D1903" s="45">
        <f t="shared" si="88"/>
        <v>29.010000000001906</v>
      </c>
      <c r="E1903" s="45">
        <f t="shared" si="87"/>
        <v>29.01</v>
      </c>
      <c r="F1903" s="45">
        <f t="shared" si="89"/>
        <v>190.09999999999349</v>
      </c>
    </row>
    <row r="1904" spans="3:6">
      <c r="C1904" s="48">
        <v>1903</v>
      </c>
      <c r="D1904" s="45">
        <f t="shared" si="88"/>
        <v>29.020000000001907</v>
      </c>
      <c r="E1904" s="45">
        <f t="shared" si="87"/>
        <v>29.02</v>
      </c>
      <c r="F1904" s="45">
        <f t="shared" si="89"/>
        <v>190.19999999999348</v>
      </c>
    </row>
    <row r="1905" spans="3:6">
      <c r="C1905" s="48">
        <v>1904</v>
      </c>
      <c r="D1905" s="45">
        <f t="shared" si="88"/>
        <v>29.030000000001909</v>
      </c>
      <c r="E1905" s="45">
        <f t="shared" si="87"/>
        <v>29.03</v>
      </c>
      <c r="F1905" s="45">
        <f t="shared" si="89"/>
        <v>190.29999999999347</v>
      </c>
    </row>
    <row r="1906" spans="3:6">
      <c r="C1906" s="48">
        <v>1905</v>
      </c>
      <c r="D1906" s="45">
        <f t="shared" si="88"/>
        <v>29.040000000001911</v>
      </c>
      <c r="E1906" s="45">
        <f t="shared" si="87"/>
        <v>29.04</v>
      </c>
      <c r="F1906" s="45">
        <f t="shared" si="89"/>
        <v>190.39999999999347</v>
      </c>
    </row>
    <row r="1907" spans="3:6">
      <c r="C1907" s="48">
        <v>1906</v>
      </c>
      <c r="D1907" s="45">
        <f t="shared" si="88"/>
        <v>29.050000000001912</v>
      </c>
      <c r="E1907" s="45">
        <f t="shared" si="87"/>
        <v>29.05</v>
      </c>
      <c r="F1907" s="45">
        <f t="shared" si="89"/>
        <v>190.49999999999346</v>
      </c>
    </row>
    <row r="1908" spans="3:6">
      <c r="C1908" s="48">
        <v>1907</v>
      </c>
      <c r="D1908" s="45">
        <f t="shared" si="88"/>
        <v>29.060000000001914</v>
      </c>
      <c r="E1908" s="45">
        <f t="shared" si="87"/>
        <v>29.06</v>
      </c>
      <c r="F1908" s="45">
        <f t="shared" si="89"/>
        <v>190.59999999999346</v>
      </c>
    </row>
    <row r="1909" spans="3:6">
      <c r="C1909" s="48">
        <v>1908</v>
      </c>
      <c r="D1909" s="45">
        <f t="shared" si="88"/>
        <v>29.070000000001915</v>
      </c>
      <c r="E1909" s="45">
        <f t="shared" si="87"/>
        <v>29.07</v>
      </c>
      <c r="F1909" s="45">
        <f t="shared" si="89"/>
        <v>190.69999999999345</v>
      </c>
    </row>
    <row r="1910" spans="3:6">
      <c r="C1910" s="48">
        <v>1909</v>
      </c>
      <c r="D1910" s="45">
        <f t="shared" si="88"/>
        <v>29.080000000001917</v>
      </c>
      <c r="E1910" s="45">
        <f t="shared" si="87"/>
        <v>29.08</v>
      </c>
      <c r="F1910" s="45">
        <f t="shared" si="89"/>
        <v>190.79999999999345</v>
      </c>
    </row>
    <row r="1911" spans="3:6">
      <c r="C1911" s="48">
        <v>1910</v>
      </c>
      <c r="D1911" s="45">
        <f t="shared" si="88"/>
        <v>29.090000000001918</v>
      </c>
      <c r="E1911" s="45">
        <f t="shared" si="87"/>
        <v>29.09</v>
      </c>
      <c r="F1911" s="45">
        <f t="shared" si="89"/>
        <v>190.89999999999344</v>
      </c>
    </row>
    <row r="1912" spans="3:6">
      <c r="C1912" s="48">
        <v>1911</v>
      </c>
      <c r="D1912" s="45">
        <f t="shared" si="88"/>
        <v>29.10000000000192</v>
      </c>
      <c r="E1912" s="45">
        <f t="shared" si="87"/>
        <v>29.1</v>
      </c>
      <c r="F1912" s="45">
        <f t="shared" si="89"/>
        <v>190.99999999999343</v>
      </c>
    </row>
    <row r="1913" spans="3:6">
      <c r="C1913" s="48">
        <v>1912</v>
      </c>
      <c r="D1913" s="45">
        <f t="shared" si="88"/>
        <v>29.110000000001921</v>
      </c>
      <c r="E1913" s="45">
        <f t="shared" si="87"/>
        <v>29.11</v>
      </c>
      <c r="F1913" s="45">
        <f t="shared" si="89"/>
        <v>191.09999999999343</v>
      </c>
    </row>
    <row r="1914" spans="3:6">
      <c r="C1914" s="48">
        <v>1913</v>
      </c>
      <c r="D1914" s="45">
        <f t="shared" si="88"/>
        <v>29.120000000001923</v>
      </c>
      <c r="E1914" s="45">
        <f t="shared" si="87"/>
        <v>29.12</v>
      </c>
      <c r="F1914" s="45">
        <f t="shared" si="89"/>
        <v>191.19999999999342</v>
      </c>
    </row>
    <row r="1915" spans="3:6">
      <c r="C1915" s="48">
        <v>1914</v>
      </c>
      <c r="D1915" s="45">
        <f t="shared" si="88"/>
        <v>29.130000000001925</v>
      </c>
      <c r="E1915" s="45">
        <f t="shared" si="87"/>
        <v>29.13</v>
      </c>
      <c r="F1915" s="45">
        <f t="shared" si="89"/>
        <v>191.29999999999342</v>
      </c>
    </row>
    <row r="1916" spans="3:6">
      <c r="C1916" s="48">
        <v>1915</v>
      </c>
      <c r="D1916" s="45">
        <f t="shared" si="88"/>
        <v>29.140000000001926</v>
      </c>
      <c r="E1916" s="45">
        <f t="shared" si="87"/>
        <v>29.14</v>
      </c>
      <c r="F1916" s="45">
        <f t="shared" si="89"/>
        <v>191.39999999999341</v>
      </c>
    </row>
    <row r="1917" spans="3:6">
      <c r="C1917" s="48">
        <v>1916</v>
      </c>
      <c r="D1917" s="45">
        <f t="shared" si="88"/>
        <v>29.150000000001928</v>
      </c>
      <c r="E1917" s="45">
        <f t="shared" si="87"/>
        <v>29.15</v>
      </c>
      <c r="F1917" s="45">
        <f t="shared" si="89"/>
        <v>191.49999999999341</v>
      </c>
    </row>
    <row r="1918" spans="3:6">
      <c r="C1918" s="48">
        <v>1917</v>
      </c>
      <c r="D1918" s="45">
        <f t="shared" si="88"/>
        <v>29.160000000001929</v>
      </c>
      <c r="E1918" s="45">
        <f t="shared" si="87"/>
        <v>29.16</v>
      </c>
      <c r="F1918" s="45">
        <f t="shared" si="89"/>
        <v>191.5999999999934</v>
      </c>
    </row>
    <row r="1919" spans="3:6">
      <c r="C1919" s="48">
        <v>1918</v>
      </c>
      <c r="D1919" s="45">
        <f t="shared" si="88"/>
        <v>29.170000000001931</v>
      </c>
      <c r="E1919" s="45">
        <f t="shared" si="87"/>
        <v>29.17</v>
      </c>
      <c r="F1919" s="45">
        <f t="shared" si="89"/>
        <v>191.69999999999339</v>
      </c>
    </row>
    <row r="1920" spans="3:6">
      <c r="C1920" s="48">
        <v>1919</v>
      </c>
      <c r="D1920" s="45">
        <f t="shared" si="88"/>
        <v>29.180000000001932</v>
      </c>
      <c r="E1920" s="45">
        <f t="shared" si="87"/>
        <v>29.18</v>
      </c>
      <c r="F1920" s="45">
        <f t="shared" si="89"/>
        <v>191.79999999999339</v>
      </c>
    </row>
    <row r="1921" spans="3:6">
      <c r="C1921" s="48">
        <v>1920</v>
      </c>
      <c r="D1921" s="45">
        <f t="shared" si="88"/>
        <v>29.190000000001934</v>
      </c>
      <c r="E1921" s="45">
        <f t="shared" si="87"/>
        <v>29.19</v>
      </c>
      <c r="F1921" s="45">
        <f t="shared" si="89"/>
        <v>191.89999999999338</v>
      </c>
    </row>
    <row r="1922" spans="3:6">
      <c r="C1922" s="48">
        <v>1921</v>
      </c>
      <c r="D1922" s="45">
        <f t="shared" si="88"/>
        <v>29.200000000001936</v>
      </c>
      <c r="E1922" s="45">
        <f t="shared" si="87"/>
        <v>29.2</v>
      </c>
      <c r="F1922" s="45">
        <f t="shared" si="89"/>
        <v>191.99999999999338</v>
      </c>
    </row>
    <row r="1923" spans="3:6">
      <c r="C1923" s="48">
        <v>1922</v>
      </c>
      <c r="D1923" s="45">
        <f t="shared" si="88"/>
        <v>29.210000000001937</v>
      </c>
      <c r="E1923" s="45">
        <f t="shared" ref="E1923:E1986" si="90">ROUND(D1923,2)</f>
        <v>29.21</v>
      </c>
      <c r="F1923" s="45">
        <f t="shared" si="89"/>
        <v>192.09999999999337</v>
      </c>
    </row>
    <row r="1924" spans="3:6">
      <c r="C1924" s="48">
        <v>1923</v>
      </c>
      <c r="D1924" s="45">
        <f t="shared" ref="D1924:D1987" si="91">D1923+$D$1</f>
        <v>29.220000000001939</v>
      </c>
      <c r="E1924" s="45">
        <f t="shared" si="90"/>
        <v>29.22</v>
      </c>
      <c r="F1924" s="45">
        <f t="shared" ref="F1924:F1987" si="92">F1923+$F$1</f>
        <v>192.19999999999337</v>
      </c>
    </row>
    <row r="1925" spans="3:6">
      <c r="C1925" s="48">
        <v>1924</v>
      </c>
      <c r="D1925" s="45">
        <f t="shared" si="91"/>
        <v>29.23000000000194</v>
      </c>
      <c r="E1925" s="45">
        <f t="shared" si="90"/>
        <v>29.23</v>
      </c>
      <c r="F1925" s="45">
        <f t="shared" si="92"/>
        <v>192.29999999999336</v>
      </c>
    </row>
    <row r="1926" spans="3:6">
      <c r="C1926" s="48">
        <v>1925</v>
      </c>
      <c r="D1926" s="45">
        <f t="shared" si="91"/>
        <v>29.240000000001942</v>
      </c>
      <c r="E1926" s="45">
        <f t="shared" si="90"/>
        <v>29.24</v>
      </c>
      <c r="F1926" s="45">
        <f t="shared" si="92"/>
        <v>192.39999999999336</v>
      </c>
    </row>
    <row r="1927" spans="3:6">
      <c r="C1927" s="48">
        <v>1926</v>
      </c>
      <c r="D1927" s="45">
        <f t="shared" si="91"/>
        <v>29.250000000001943</v>
      </c>
      <c r="E1927" s="45">
        <f t="shared" si="90"/>
        <v>29.25</v>
      </c>
      <c r="F1927" s="45">
        <f t="shared" si="92"/>
        <v>192.49999999999335</v>
      </c>
    </row>
    <row r="1928" spans="3:6">
      <c r="C1928" s="48">
        <v>1927</v>
      </c>
      <c r="D1928" s="45">
        <f t="shared" si="91"/>
        <v>29.260000000001945</v>
      </c>
      <c r="E1928" s="45">
        <f t="shared" si="90"/>
        <v>29.26</v>
      </c>
      <c r="F1928" s="45">
        <f t="shared" si="92"/>
        <v>192.59999999999334</v>
      </c>
    </row>
    <row r="1929" spans="3:6">
      <c r="C1929" s="48">
        <v>1928</v>
      </c>
      <c r="D1929" s="45">
        <f t="shared" si="91"/>
        <v>29.270000000001946</v>
      </c>
      <c r="E1929" s="45">
        <f t="shared" si="90"/>
        <v>29.27</v>
      </c>
      <c r="F1929" s="45">
        <f t="shared" si="92"/>
        <v>192.69999999999334</v>
      </c>
    </row>
    <row r="1930" spans="3:6">
      <c r="C1930" s="48">
        <v>1929</v>
      </c>
      <c r="D1930" s="45">
        <f t="shared" si="91"/>
        <v>29.280000000001948</v>
      </c>
      <c r="E1930" s="45">
        <f t="shared" si="90"/>
        <v>29.28</v>
      </c>
      <c r="F1930" s="45">
        <f t="shared" si="92"/>
        <v>192.79999999999333</v>
      </c>
    </row>
    <row r="1931" spans="3:6">
      <c r="C1931" s="48">
        <v>1930</v>
      </c>
      <c r="D1931" s="45">
        <f t="shared" si="91"/>
        <v>29.29000000000195</v>
      </c>
      <c r="E1931" s="45">
        <f t="shared" si="90"/>
        <v>29.29</v>
      </c>
      <c r="F1931" s="45">
        <f t="shared" si="92"/>
        <v>192.89999999999333</v>
      </c>
    </row>
    <row r="1932" spans="3:6">
      <c r="C1932" s="48">
        <v>1931</v>
      </c>
      <c r="D1932" s="45">
        <f t="shared" si="91"/>
        <v>29.300000000001951</v>
      </c>
      <c r="E1932" s="45">
        <f t="shared" si="90"/>
        <v>29.3</v>
      </c>
      <c r="F1932" s="45">
        <f t="shared" si="92"/>
        <v>192.99999999999332</v>
      </c>
    </row>
    <row r="1933" spans="3:6">
      <c r="C1933" s="48">
        <v>1932</v>
      </c>
      <c r="D1933" s="45">
        <f t="shared" si="91"/>
        <v>29.310000000001953</v>
      </c>
      <c r="E1933" s="45">
        <f t="shared" si="90"/>
        <v>29.31</v>
      </c>
      <c r="F1933" s="45">
        <f t="shared" si="92"/>
        <v>193.09999999999332</v>
      </c>
    </row>
    <row r="1934" spans="3:6">
      <c r="C1934" s="48">
        <v>1933</v>
      </c>
      <c r="D1934" s="45">
        <f t="shared" si="91"/>
        <v>29.320000000001954</v>
      </c>
      <c r="E1934" s="45">
        <f t="shared" si="90"/>
        <v>29.32</v>
      </c>
      <c r="F1934" s="45">
        <f t="shared" si="92"/>
        <v>193.19999999999331</v>
      </c>
    </row>
    <row r="1935" spans="3:6">
      <c r="C1935" s="48">
        <v>1934</v>
      </c>
      <c r="D1935" s="45">
        <f t="shared" si="91"/>
        <v>29.330000000001956</v>
      </c>
      <c r="E1935" s="45">
        <f t="shared" si="90"/>
        <v>29.33</v>
      </c>
      <c r="F1935" s="45">
        <f t="shared" si="92"/>
        <v>193.2999999999933</v>
      </c>
    </row>
    <row r="1936" spans="3:6">
      <c r="C1936" s="48">
        <v>1935</v>
      </c>
      <c r="D1936" s="45">
        <f t="shared" si="91"/>
        <v>29.340000000001957</v>
      </c>
      <c r="E1936" s="45">
        <f t="shared" si="90"/>
        <v>29.34</v>
      </c>
      <c r="F1936" s="45">
        <f t="shared" si="92"/>
        <v>193.3999999999933</v>
      </c>
    </row>
    <row r="1937" spans="3:6">
      <c r="C1937" s="48">
        <v>1936</v>
      </c>
      <c r="D1937" s="45">
        <f t="shared" si="91"/>
        <v>29.350000000001959</v>
      </c>
      <c r="E1937" s="45">
        <f t="shared" si="90"/>
        <v>29.35</v>
      </c>
      <c r="F1937" s="45">
        <f t="shared" si="92"/>
        <v>193.49999999999329</v>
      </c>
    </row>
    <row r="1938" spans="3:6">
      <c r="C1938" s="48">
        <v>1937</v>
      </c>
      <c r="D1938" s="45">
        <f t="shared" si="91"/>
        <v>29.360000000001961</v>
      </c>
      <c r="E1938" s="45">
        <f t="shared" si="90"/>
        <v>29.36</v>
      </c>
      <c r="F1938" s="45">
        <f t="shared" si="92"/>
        <v>193.59999999999329</v>
      </c>
    </row>
    <row r="1939" spans="3:6">
      <c r="C1939" s="48">
        <v>1938</v>
      </c>
      <c r="D1939" s="45">
        <f t="shared" si="91"/>
        <v>29.370000000001962</v>
      </c>
      <c r="E1939" s="45">
        <f t="shared" si="90"/>
        <v>29.37</v>
      </c>
      <c r="F1939" s="45">
        <f t="shared" si="92"/>
        <v>193.69999999999328</v>
      </c>
    </row>
    <row r="1940" spans="3:6">
      <c r="C1940" s="48">
        <v>1939</v>
      </c>
      <c r="D1940" s="45">
        <f t="shared" si="91"/>
        <v>29.380000000001964</v>
      </c>
      <c r="E1940" s="45">
        <f t="shared" si="90"/>
        <v>29.38</v>
      </c>
      <c r="F1940" s="45">
        <f t="shared" si="92"/>
        <v>193.79999999999328</v>
      </c>
    </row>
    <row r="1941" spans="3:6">
      <c r="C1941" s="48">
        <v>1940</v>
      </c>
      <c r="D1941" s="45">
        <f t="shared" si="91"/>
        <v>29.390000000001965</v>
      </c>
      <c r="E1941" s="45">
        <f t="shared" si="90"/>
        <v>29.39</v>
      </c>
      <c r="F1941" s="45">
        <f t="shared" si="92"/>
        <v>193.89999999999327</v>
      </c>
    </row>
    <row r="1942" spans="3:6">
      <c r="C1942" s="48">
        <v>1941</v>
      </c>
      <c r="D1942" s="45">
        <f t="shared" si="91"/>
        <v>29.400000000001967</v>
      </c>
      <c r="E1942" s="45">
        <f t="shared" si="90"/>
        <v>29.4</v>
      </c>
      <c r="F1942" s="45">
        <f t="shared" si="92"/>
        <v>193.99999999999326</v>
      </c>
    </row>
    <row r="1943" spans="3:6">
      <c r="C1943" s="48">
        <v>1942</v>
      </c>
      <c r="D1943" s="45">
        <f t="shared" si="91"/>
        <v>29.410000000001968</v>
      </c>
      <c r="E1943" s="45">
        <f t="shared" si="90"/>
        <v>29.41</v>
      </c>
      <c r="F1943" s="45">
        <f t="shared" si="92"/>
        <v>194.09999999999326</v>
      </c>
    </row>
    <row r="1944" spans="3:6">
      <c r="C1944" s="48">
        <v>1943</v>
      </c>
      <c r="D1944" s="45">
        <f t="shared" si="91"/>
        <v>29.42000000000197</v>
      </c>
      <c r="E1944" s="45">
        <f t="shared" si="90"/>
        <v>29.42</v>
      </c>
      <c r="F1944" s="45">
        <f t="shared" si="92"/>
        <v>194.19999999999325</v>
      </c>
    </row>
    <row r="1945" spans="3:6">
      <c r="C1945" s="48">
        <v>1944</v>
      </c>
      <c r="D1945" s="45">
        <f t="shared" si="91"/>
        <v>29.430000000001971</v>
      </c>
      <c r="E1945" s="45">
        <f t="shared" si="90"/>
        <v>29.43</v>
      </c>
      <c r="F1945" s="45">
        <f t="shared" si="92"/>
        <v>194.29999999999325</v>
      </c>
    </row>
    <row r="1946" spans="3:6">
      <c r="C1946" s="48">
        <v>1945</v>
      </c>
      <c r="D1946" s="45">
        <f t="shared" si="91"/>
        <v>29.440000000001973</v>
      </c>
      <c r="E1946" s="45">
        <f t="shared" si="90"/>
        <v>29.44</v>
      </c>
      <c r="F1946" s="45">
        <f t="shared" si="92"/>
        <v>194.39999999999324</v>
      </c>
    </row>
    <row r="1947" spans="3:6">
      <c r="C1947" s="48">
        <v>1946</v>
      </c>
      <c r="D1947" s="45">
        <f t="shared" si="91"/>
        <v>29.450000000001975</v>
      </c>
      <c r="E1947" s="45">
        <f t="shared" si="90"/>
        <v>29.45</v>
      </c>
      <c r="F1947" s="45">
        <f t="shared" si="92"/>
        <v>194.49999999999324</v>
      </c>
    </row>
    <row r="1948" spans="3:6">
      <c r="C1948" s="48">
        <v>1947</v>
      </c>
      <c r="D1948" s="45">
        <f t="shared" si="91"/>
        <v>29.460000000001976</v>
      </c>
      <c r="E1948" s="45">
        <f t="shared" si="90"/>
        <v>29.46</v>
      </c>
      <c r="F1948" s="45">
        <f t="shared" si="92"/>
        <v>194.59999999999323</v>
      </c>
    </row>
    <row r="1949" spans="3:6">
      <c r="C1949" s="48">
        <v>1948</v>
      </c>
      <c r="D1949" s="45">
        <f t="shared" si="91"/>
        <v>29.470000000001978</v>
      </c>
      <c r="E1949" s="45">
        <f t="shared" si="90"/>
        <v>29.47</v>
      </c>
      <c r="F1949" s="45">
        <f t="shared" si="92"/>
        <v>194.69999999999322</v>
      </c>
    </row>
    <row r="1950" spans="3:6">
      <c r="C1950" s="48">
        <v>1949</v>
      </c>
      <c r="D1950" s="45">
        <f t="shared" si="91"/>
        <v>29.480000000001979</v>
      </c>
      <c r="E1950" s="45">
        <f t="shared" si="90"/>
        <v>29.48</v>
      </c>
      <c r="F1950" s="45">
        <f t="shared" si="92"/>
        <v>194.79999999999322</v>
      </c>
    </row>
    <row r="1951" spans="3:6">
      <c r="C1951" s="48">
        <v>1950</v>
      </c>
      <c r="D1951" s="45">
        <f t="shared" si="91"/>
        <v>29.490000000001981</v>
      </c>
      <c r="E1951" s="45">
        <f t="shared" si="90"/>
        <v>29.49</v>
      </c>
      <c r="F1951" s="45">
        <f t="shared" si="92"/>
        <v>194.89999999999321</v>
      </c>
    </row>
    <row r="1952" spans="3:6">
      <c r="C1952" s="48">
        <v>1951</v>
      </c>
      <c r="D1952" s="45">
        <f t="shared" si="91"/>
        <v>29.500000000001982</v>
      </c>
      <c r="E1952" s="45">
        <f t="shared" si="90"/>
        <v>29.5</v>
      </c>
      <c r="F1952" s="45">
        <f t="shared" si="92"/>
        <v>194.99999999999321</v>
      </c>
    </row>
    <row r="1953" spans="3:6">
      <c r="C1953" s="48">
        <v>1952</v>
      </c>
      <c r="D1953" s="45">
        <f t="shared" si="91"/>
        <v>29.510000000001984</v>
      </c>
      <c r="E1953" s="45">
        <f t="shared" si="90"/>
        <v>29.51</v>
      </c>
      <c r="F1953" s="45">
        <f t="shared" si="92"/>
        <v>195.0999999999932</v>
      </c>
    </row>
    <row r="1954" spans="3:6">
      <c r="C1954" s="48">
        <v>1953</v>
      </c>
      <c r="D1954" s="45">
        <f t="shared" si="91"/>
        <v>29.520000000001986</v>
      </c>
      <c r="E1954" s="45">
        <f t="shared" si="90"/>
        <v>29.52</v>
      </c>
      <c r="F1954" s="45">
        <f t="shared" si="92"/>
        <v>195.1999999999932</v>
      </c>
    </row>
    <row r="1955" spans="3:6">
      <c r="C1955" s="48">
        <v>1954</v>
      </c>
      <c r="D1955" s="45">
        <f t="shared" si="91"/>
        <v>29.530000000001987</v>
      </c>
      <c r="E1955" s="45">
        <f t="shared" si="90"/>
        <v>29.53</v>
      </c>
      <c r="F1955" s="45">
        <f t="shared" si="92"/>
        <v>195.29999999999319</v>
      </c>
    </row>
    <row r="1956" spans="3:6">
      <c r="C1956" s="48">
        <v>1955</v>
      </c>
      <c r="D1956" s="45">
        <f t="shared" si="91"/>
        <v>29.540000000001989</v>
      </c>
      <c r="E1956" s="45">
        <f t="shared" si="90"/>
        <v>29.54</v>
      </c>
      <c r="F1956" s="45">
        <f t="shared" si="92"/>
        <v>195.39999999999318</v>
      </c>
    </row>
    <row r="1957" spans="3:6">
      <c r="C1957" s="48">
        <v>1956</v>
      </c>
      <c r="D1957" s="45">
        <f t="shared" si="91"/>
        <v>29.55000000000199</v>
      </c>
      <c r="E1957" s="45">
        <f t="shared" si="90"/>
        <v>29.55</v>
      </c>
      <c r="F1957" s="45">
        <f t="shared" si="92"/>
        <v>195.49999999999318</v>
      </c>
    </row>
    <row r="1958" spans="3:6">
      <c r="C1958" s="48">
        <v>1957</v>
      </c>
      <c r="D1958" s="45">
        <f t="shared" si="91"/>
        <v>29.560000000001992</v>
      </c>
      <c r="E1958" s="45">
        <f t="shared" si="90"/>
        <v>29.56</v>
      </c>
      <c r="F1958" s="45">
        <f t="shared" si="92"/>
        <v>195.59999999999317</v>
      </c>
    </row>
    <row r="1959" spans="3:6">
      <c r="C1959" s="48">
        <v>1958</v>
      </c>
      <c r="D1959" s="45">
        <f t="shared" si="91"/>
        <v>29.570000000001993</v>
      </c>
      <c r="E1959" s="45">
        <f t="shared" si="90"/>
        <v>29.57</v>
      </c>
      <c r="F1959" s="45">
        <f t="shared" si="92"/>
        <v>195.69999999999317</v>
      </c>
    </row>
    <row r="1960" spans="3:6">
      <c r="C1960" s="48">
        <v>1959</v>
      </c>
      <c r="D1960" s="45">
        <f t="shared" si="91"/>
        <v>29.580000000001995</v>
      </c>
      <c r="E1960" s="45">
        <f t="shared" si="90"/>
        <v>29.58</v>
      </c>
      <c r="F1960" s="45">
        <f t="shared" si="92"/>
        <v>195.79999999999316</v>
      </c>
    </row>
    <row r="1961" spans="3:6">
      <c r="C1961" s="48">
        <v>1960</v>
      </c>
      <c r="D1961" s="45">
        <f t="shared" si="91"/>
        <v>29.590000000001996</v>
      </c>
      <c r="E1961" s="45">
        <f t="shared" si="90"/>
        <v>29.59</v>
      </c>
      <c r="F1961" s="45">
        <f t="shared" si="92"/>
        <v>195.89999999999316</v>
      </c>
    </row>
    <row r="1962" spans="3:6">
      <c r="C1962" s="48">
        <v>1961</v>
      </c>
      <c r="D1962" s="45">
        <f t="shared" si="91"/>
        <v>29.600000000001998</v>
      </c>
      <c r="E1962" s="45">
        <f t="shared" si="90"/>
        <v>29.6</v>
      </c>
      <c r="F1962" s="45">
        <f t="shared" si="92"/>
        <v>195.99999999999315</v>
      </c>
    </row>
    <row r="1963" spans="3:6">
      <c r="C1963" s="48">
        <v>1962</v>
      </c>
      <c r="D1963" s="45">
        <f t="shared" si="91"/>
        <v>29.610000000002</v>
      </c>
      <c r="E1963" s="45">
        <f t="shared" si="90"/>
        <v>29.61</v>
      </c>
      <c r="F1963" s="45">
        <f t="shared" si="92"/>
        <v>196.09999999999314</v>
      </c>
    </row>
    <row r="1964" spans="3:6">
      <c r="C1964" s="48">
        <v>1963</v>
      </c>
      <c r="D1964" s="45">
        <f t="shared" si="91"/>
        <v>29.620000000002001</v>
      </c>
      <c r="E1964" s="45">
        <f t="shared" si="90"/>
        <v>29.62</v>
      </c>
      <c r="F1964" s="45">
        <f t="shared" si="92"/>
        <v>196.19999999999314</v>
      </c>
    </row>
    <row r="1965" spans="3:6">
      <c r="C1965" s="48">
        <v>1964</v>
      </c>
      <c r="D1965" s="45">
        <f t="shared" si="91"/>
        <v>29.630000000002003</v>
      </c>
      <c r="E1965" s="45">
        <f t="shared" si="90"/>
        <v>29.63</v>
      </c>
      <c r="F1965" s="45">
        <f t="shared" si="92"/>
        <v>196.29999999999313</v>
      </c>
    </row>
    <row r="1966" spans="3:6">
      <c r="C1966" s="48">
        <v>1965</v>
      </c>
      <c r="D1966" s="45">
        <f t="shared" si="91"/>
        <v>29.640000000002004</v>
      </c>
      <c r="E1966" s="45">
        <f t="shared" si="90"/>
        <v>29.64</v>
      </c>
      <c r="F1966" s="45">
        <f t="shared" si="92"/>
        <v>196.39999999999313</v>
      </c>
    </row>
    <row r="1967" spans="3:6">
      <c r="C1967" s="48">
        <v>1966</v>
      </c>
      <c r="D1967" s="45">
        <f t="shared" si="91"/>
        <v>29.650000000002006</v>
      </c>
      <c r="E1967" s="45">
        <f t="shared" si="90"/>
        <v>29.65</v>
      </c>
      <c r="F1967" s="45">
        <f t="shared" si="92"/>
        <v>196.49999999999312</v>
      </c>
    </row>
    <row r="1968" spans="3:6">
      <c r="C1968" s="48">
        <v>1967</v>
      </c>
      <c r="D1968" s="45">
        <f t="shared" si="91"/>
        <v>29.660000000002007</v>
      </c>
      <c r="E1968" s="45">
        <f t="shared" si="90"/>
        <v>29.66</v>
      </c>
      <c r="F1968" s="45">
        <f t="shared" si="92"/>
        <v>196.59999999999312</v>
      </c>
    </row>
    <row r="1969" spans="3:6">
      <c r="C1969" s="48">
        <v>1968</v>
      </c>
      <c r="D1969" s="45">
        <f t="shared" si="91"/>
        <v>29.670000000002009</v>
      </c>
      <c r="E1969" s="45">
        <f t="shared" si="90"/>
        <v>29.67</v>
      </c>
      <c r="F1969" s="45">
        <f t="shared" si="92"/>
        <v>196.69999999999311</v>
      </c>
    </row>
    <row r="1970" spans="3:6">
      <c r="C1970" s="48">
        <v>1969</v>
      </c>
      <c r="D1970" s="45">
        <f t="shared" si="91"/>
        <v>29.680000000002011</v>
      </c>
      <c r="E1970" s="45">
        <f t="shared" si="90"/>
        <v>29.68</v>
      </c>
      <c r="F1970" s="45">
        <f t="shared" si="92"/>
        <v>196.7999999999931</v>
      </c>
    </row>
    <row r="1971" spans="3:6">
      <c r="C1971" s="48">
        <v>1970</v>
      </c>
      <c r="D1971" s="45">
        <f t="shared" si="91"/>
        <v>29.690000000002012</v>
      </c>
      <c r="E1971" s="45">
        <f t="shared" si="90"/>
        <v>29.69</v>
      </c>
      <c r="F1971" s="45">
        <f t="shared" si="92"/>
        <v>196.8999999999931</v>
      </c>
    </row>
    <row r="1972" spans="3:6">
      <c r="C1972" s="48">
        <v>1971</v>
      </c>
      <c r="D1972" s="45">
        <f t="shared" si="91"/>
        <v>29.700000000002014</v>
      </c>
      <c r="E1972" s="45">
        <f t="shared" si="90"/>
        <v>29.7</v>
      </c>
      <c r="F1972" s="45">
        <f t="shared" si="92"/>
        <v>196.99999999999309</v>
      </c>
    </row>
    <row r="1973" spans="3:6">
      <c r="C1973" s="48">
        <v>1972</v>
      </c>
      <c r="D1973" s="45">
        <f t="shared" si="91"/>
        <v>29.710000000002015</v>
      </c>
      <c r="E1973" s="45">
        <f t="shared" si="90"/>
        <v>29.71</v>
      </c>
      <c r="F1973" s="45">
        <f t="shared" si="92"/>
        <v>197.09999999999309</v>
      </c>
    </row>
    <row r="1974" spans="3:6">
      <c r="C1974" s="48">
        <v>1973</v>
      </c>
      <c r="D1974" s="45">
        <f t="shared" si="91"/>
        <v>29.720000000002017</v>
      </c>
      <c r="E1974" s="45">
        <f t="shared" si="90"/>
        <v>29.72</v>
      </c>
      <c r="F1974" s="45">
        <f t="shared" si="92"/>
        <v>197.19999999999308</v>
      </c>
    </row>
    <row r="1975" spans="3:6">
      <c r="C1975" s="48">
        <v>1974</v>
      </c>
      <c r="D1975" s="45">
        <f t="shared" si="91"/>
        <v>29.730000000002018</v>
      </c>
      <c r="E1975" s="45">
        <f t="shared" si="90"/>
        <v>29.73</v>
      </c>
      <c r="F1975" s="45">
        <f t="shared" si="92"/>
        <v>197.29999999999308</v>
      </c>
    </row>
    <row r="1976" spans="3:6">
      <c r="C1976" s="48">
        <v>1975</v>
      </c>
      <c r="D1976" s="45">
        <f t="shared" si="91"/>
        <v>29.74000000000202</v>
      </c>
      <c r="E1976" s="45">
        <f t="shared" si="90"/>
        <v>29.74</v>
      </c>
      <c r="F1976" s="45">
        <f t="shared" si="92"/>
        <v>197.39999999999307</v>
      </c>
    </row>
    <row r="1977" spans="3:6">
      <c r="C1977" s="48">
        <v>1976</v>
      </c>
      <c r="D1977" s="45">
        <f t="shared" si="91"/>
        <v>29.750000000002021</v>
      </c>
      <c r="E1977" s="45">
        <f t="shared" si="90"/>
        <v>29.75</v>
      </c>
      <c r="F1977" s="45">
        <f t="shared" si="92"/>
        <v>197.49999999999307</v>
      </c>
    </row>
    <row r="1978" spans="3:6">
      <c r="C1978" s="48">
        <v>1977</v>
      </c>
      <c r="D1978" s="45">
        <f t="shared" si="91"/>
        <v>29.760000000002023</v>
      </c>
      <c r="E1978" s="45">
        <f t="shared" si="90"/>
        <v>29.76</v>
      </c>
      <c r="F1978" s="45">
        <f t="shared" si="92"/>
        <v>197.59999999999306</v>
      </c>
    </row>
    <row r="1979" spans="3:6">
      <c r="C1979" s="48">
        <v>1978</v>
      </c>
      <c r="D1979" s="45">
        <f t="shared" si="91"/>
        <v>29.770000000002025</v>
      </c>
      <c r="E1979" s="45">
        <f t="shared" si="90"/>
        <v>29.77</v>
      </c>
      <c r="F1979" s="45">
        <f t="shared" si="92"/>
        <v>197.69999999999305</v>
      </c>
    </row>
    <row r="1980" spans="3:6">
      <c r="C1980" s="48">
        <v>1979</v>
      </c>
      <c r="D1980" s="45">
        <f t="shared" si="91"/>
        <v>29.780000000002026</v>
      </c>
      <c r="E1980" s="45">
        <f t="shared" si="90"/>
        <v>29.78</v>
      </c>
      <c r="F1980" s="45">
        <f t="shared" si="92"/>
        <v>197.79999999999305</v>
      </c>
    </row>
    <row r="1981" spans="3:6">
      <c r="C1981" s="48">
        <v>1980</v>
      </c>
      <c r="D1981" s="45">
        <f t="shared" si="91"/>
        <v>29.790000000002028</v>
      </c>
      <c r="E1981" s="45">
        <f t="shared" si="90"/>
        <v>29.79</v>
      </c>
      <c r="F1981" s="45">
        <f t="shared" si="92"/>
        <v>197.89999999999304</v>
      </c>
    </row>
    <row r="1982" spans="3:6">
      <c r="C1982" s="48">
        <v>1981</v>
      </c>
      <c r="D1982" s="45">
        <f t="shared" si="91"/>
        <v>29.800000000002029</v>
      </c>
      <c r="E1982" s="45">
        <f t="shared" si="90"/>
        <v>29.8</v>
      </c>
      <c r="F1982" s="45">
        <f t="shared" si="92"/>
        <v>197.99999999999304</v>
      </c>
    </row>
    <row r="1983" spans="3:6">
      <c r="C1983" s="48">
        <v>1982</v>
      </c>
      <c r="D1983" s="45">
        <f t="shared" si="91"/>
        <v>29.810000000002031</v>
      </c>
      <c r="E1983" s="45">
        <f t="shared" si="90"/>
        <v>29.81</v>
      </c>
      <c r="F1983" s="45">
        <f t="shared" si="92"/>
        <v>198.09999999999303</v>
      </c>
    </row>
    <row r="1984" spans="3:6">
      <c r="C1984" s="48">
        <v>1983</v>
      </c>
      <c r="D1984" s="45">
        <f t="shared" si="91"/>
        <v>29.820000000002032</v>
      </c>
      <c r="E1984" s="45">
        <f t="shared" si="90"/>
        <v>29.82</v>
      </c>
      <c r="F1984" s="45">
        <f t="shared" si="92"/>
        <v>198.19999999999303</v>
      </c>
    </row>
    <row r="1985" spans="3:6">
      <c r="C1985" s="48">
        <v>1984</v>
      </c>
      <c r="D1985" s="45">
        <f t="shared" si="91"/>
        <v>29.830000000002034</v>
      </c>
      <c r="E1985" s="45">
        <f t="shared" si="90"/>
        <v>29.83</v>
      </c>
      <c r="F1985" s="45">
        <f t="shared" si="92"/>
        <v>198.29999999999302</v>
      </c>
    </row>
    <row r="1986" spans="3:6">
      <c r="C1986" s="48">
        <v>1985</v>
      </c>
      <c r="D1986" s="45">
        <f t="shared" si="91"/>
        <v>29.840000000002036</v>
      </c>
      <c r="E1986" s="45">
        <f t="shared" si="90"/>
        <v>29.84</v>
      </c>
      <c r="F1986" s="45">
        <f t="shared" si="92"/>
        <v>198.39999999999301</v>
      </c>
    </row>
    <row r="1987" spans="3:6">
      <c r="C1987" s="48">
        <v>1986</v>
      </c>
      <c r="D1987" s="45">
        <f t="shared" si="91"/>
        <v>29.850000000002037</v>
      </c>
      <c r="E1987" s="45">
        <f t="shared" ref="E1987:E2002" si="93">ROUND(D1987,2)</f>
        <v>29.85</v>
      </c>
      <c r="F1987" s="45">
        <f t="shared" si="92"/>
        <v>198.49999999999301</v>
      </c>
    </row>
    <row r="1988" spans="3:6">
      <c r="C1988" s="48">
        <v>1987</v>
      </c>
      <c r="D1988" s="45">
        <f t="shared" ref="D1988:D2002" si="94">D1987+$D$1</f>
        <v>29.860000000002039</v>
      </c>
      <c r="E1988" s="45">
        <f t="shared" si="93"/>
        <v>29.86</v>
      </c>
      <c r="F1988" s="45">
        <f t="shared" ref="F1988:F2002" si="95">F1987+$F$1</f>
        <v>198.599999999993</v>
      </c>
    </row>
    <row r="1989" spans="3:6">
      <c r="C1989" s="48">
        <v>1988</v>
      </c>
      <c r="D1989" s="45">
        <f t="shared" si="94"/>
        <v>29.87000000000204</v>
      </c>
      <c r="E1989" s="45">
        <f t="shared" si="93"/>
        <v>29.87</v>
      </c>
      <c r="F1989" s="45">
        <f t="shared" si="95"/>
        <v>198.699999999993</v>
      </c>
    </row>
    <row r="1990" spans="3:6">
      <c r="C1990" s="48">
        <v>1989</v>
      </c>
      <c r="D1990" s="45">
        <f t="shared" si="94"/>
        <v>29.880000000002042</v>
      </c>
      <c r="E1990" s="45">
        <f t="shared" si="93"/>
        <v>29.88</v>
      </c>
      <c r="F1990" s="45">
        <f t="shared" si="95"/>
        <v>198.79999999999299</v>
      </c>
    </row>
    <row r="1991" spans="3:6">
      <c r="C1991" s="48">
        <v>1990</v>
      </c>
      <c r="D1991" s="45">
        <f t="shared" si="94"/>
        <v>29.890000000002043</v>
      </c>
      <c r="E1991" s="45">
        <f t="shared" si="93"/>
        <v>29.89</v>
      </c>
      <c r="F1991" s="45">
        <f t="shared" si="95"/>
        <v>198.89999999999299</v>
      </c>
    </row>
    <row r="1992" spans="3:6">
      <c r="C1992" s="48">
        <v>1991</v>
      </c>
      <c r="D1992" s="45">
        <f t="shared" si="94"/>
        <v>29.900000000002045</v>
      </c>
      <c r="E1992" s="45">
        <f t="shared" si="93"/>
        <v>29.9</v>
      </c>
      <c r="F1992" s="45">
        <f t="shared" si="95"/>
        <v>198.99999999999298</v>
      </c>
    </row>
    <row r="1993" spans="3:6">
      <c r="C1993" s="48">
        <v>1992</v>
      </c>
      <c r="D1993" s="45">
        <f t="shared" si="94"/>
        <v>29.910000000002047</v>
      </c>
      <c r="E1993" s="45">
        <f t="shared" si="93"/>
        <v>29.91</v>
      </c>
      <c r="F1993" s="45">
        <f t="shared" si="95"/>
        <v>199.09999999999297</v>
      </c>
    </row>
    <row r="1994" spans="3:6">
      <c r="C1994" s="48">
        <v>1993</v>
      </c>
      <c r="D1994" s="45">
        <f t="shared" si="94"/>
        <v>29.920000000002048</v>
      </c>
      <c r="E1994" s="45">
        <f t="shared" si="93"/>
        <v>29.92</v>
      </c>
      <c r="F1994" s="45">
        <f t="shared" si="95"/>
        <v>199.19999999999297</v>
      </c>
    </row>
    <row r="1995" spans="3:6">
      <c r="C1995" s="48">
        <v>1994</v>
      </c>
      <c r="D1995" s="45">
        <f t="shared" si="94"/>
        <v>29.93000000000205</v>
      </c>
      <c r="E1995" s="45">
        <f t="shared" si="93"/>
        <v>29.93</v>
      </c>
      <c r="F1995" s="45">
        <f t="shared" si="95"/>
        <v>199.29999999999296</v>
      </c>
    </row>
    <row r="1996" spans="3:6">
      <c r="C1996" s="48">
        <v>1995</v>
      </c>
      <c r="D1996" s="45">
        <f t="shared" si="94"/>
        <v>29.940000000002051</v>
      </c>
      <c r="E1996" s="45">
        <f t="shared" si="93"/>
        <v>29.94</v>
      </c>
      <c r="F1996" s="45">
        <f t="shared" si="95"/>
        <v>199.39999999999296</v>
      </c>
    </row>
    <row r="1997" spans="3:6">
      <c r="C1997" s="48">
        <v>1996</v>
      </c>
      <c r="D1997" s="45">
        <f t="shared" si="94"/>
        <v>29.950000000002053</v>
      </c>
      <c r="E1997" s="45">
        <f t="shared" si="93"/>
        <v>29.95</v>
      </c>
      <c r="F1997" s="45">
        <f t="shared" si="95"/>
        <v>199.49999999999295</v>
      </c>
    </row>
    <row r="1998" spans="3:6">
      <c r="C1998" s="48">
        <v>1997</v>
      </c>
      <c r="D1998" s="45">
        <f t="shared" si="94"/>
        <v>29.960000000002054</v>
      </c>
      <c r="E1998" s="45">
        <f t="shared" si="93"/>
        <v>29.96</v>
      </c>
      <c r="F1998" s="45">
        <f t="shared" si="95"/>
        <v>199.59999999999295</v>
      </c>
    </row>
    <row r="1999" spans="3:6">
      <c r="C1999" s="48">
        <v>1998</v>
      </c>
      <c r="D1999" s="45">
        <f t="shared" si="94"/>
        <v>29.970000000002056</v>
      </c>
      <c r="E1999" s="45">
        <f t="shared" si="93"/>
        <v>29.97</v>
      </c>
      <c r="F1999" s="45">
        <f t="shared" si="95"/>
        <v>199.69999999999294</v>
      </c>
    </row>
    <row r="2000" spans="3:6">
      <c r="C2000" s="48">
        <v>1999</v>
      </c>
      <c r="D2000" s="45">
        <f t="shared" si="94"/>
        <v>29.980000000002057</v>
      </c>
      <c r="E2000" s="45">
        <f t="shared" si="93"/>
        <v>29.98</v>
      </c>
      <c r="F2000" s="45">
        <f t="shared" si="95"/>
        <v>199.79999999999293</v>
      </c>
    </row>
    <row r="2001" spans="3:6">
      <c r="C2001" s="48">
        <v>2000</v>
      </c>
      <c r="D2001" s="45">
        <f t="shared" si="94"/>
        <v>29.990000000002059</v>
      </c>
      <c r="E2001" s="45">
        <f t="shared" si="93"/>
        <v>29.99</v>
      </c>
      <c r="F2001" s="45">
        <f t="shared" si="95"/>
        <v>199.89999999999293</v>
      </c>
    </row>
    <row r="2002" spans="3:6">
      <c r="C2002" s="48">
        <v>2001</v>
      </c>
      <c r="D2002" s="45">
        <f t="shared" si="94"/>
        <v>30.000000000002061</v>
      </c>
      <c r="E2002" s="45">
        <f t="shared" si="93"/>
        <v>30</v>
      </c>
      <c r="F2002" s="45">
        <f t="shared" si="95"/>
        <v>199.99999999999292</v>
      </c>
    </row>
  </sheetData>
  <sheetProtection algorithmName="SHA-512" hashValue="gu2EUh6hkEk2OLJOgGgXRjbm3H7WCuDVqmQ0N88EknsF8Zv2SbkChtrdJr6a6yGn19nMBDhKo+FxlQAfR0bp3A==" saltValue="xX1CUwlCKGRUsIsENvQGNg==" spinCount="100000" sheet="1" objects="1" scenarios="1"/>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6056-05F2-0F40-B860-9D17DC5B4AB3}">
  <dimension ref="B1:S2002"/>
  <sheetViews>
    <sheetView topLeftCell="E1" workbookViewId="0">
      <selection activeCell="D1" sqref="A1:XFD1048576"/>
    </sheetView>
  </sheetViews>
  <sheetFormatPr baseColWidth="10" defaultRowHeight="15"/>
  <cols>
    <col min="1" max="3" width="10.83203125" style="48"/>
    <col min="4" max="5" width="10.83203125" style="45"/>
    <col min="6" max="6" width="10.83203125" style="48"/>
    <col min="7" max="7" width="16.1640625" style="45" customWidth="1"/>
    <col min="8" max="18" width="10.83203125" style="48"/>
    <col min="19" max="19" width="12.1640625" style="48" bestFit="1" customWidth="1"/>
    <col min="20" max="16384" width="10.83203125" style="48"/>
  </cols>
  <sheetData>
    <row r="1" spans="2:19">
      <c r="B1" s="48" t="s">
        <v>9</v>
      </c>
      <c r="C1" s="45" t="s">
        <v>0</v>
      </c>
      <c r="D1" s="46">
        <v>0.01</v>
      </c>
      <c r="E1" s="46" t="s">
        <v>1</v>
      </c>
      <c r="F1" s="47">
        <v>2</v>
      </c>
      <c r="G1" s="46" t="s">
        <v>2</v>
      </c>
      <c r="H1" s="48" t="s">
        <v>3</v>
      </c>
      <c r="I1" s="48" t="s">
        <v>4</v>
      </c>
      <c r="J1" s="48" t="s">
        <v>5</v>
      </c>
      <c r="K1" s="47" t="s">
        <v>14</v>
      </c>
      <c r="M1" s="48" t="s">
        <v>6</v>
      </c>
    </row>
    <row r="2" spans="2:19">
      <c r="B2" s="48">
        <f>MAX(F:F)</f>
        <v>200</v>
      </c>
      <c r="C2" s="48">
        <v>1</v>
      </c>
      <c r="D2" s="45">
        <v>1.5</v>
      </c>
      <c r="E2" s="45">
        <f>ROUND(D2,2)</f>
        <v>1.5</v>
      </c>
      <c r="F2" s="45">
        <v>0</v>
      </c>
      <c r="H2" s="48">
        <v>0</v>
      </c>
      <c r="I2" s="48">
        <v>270</v>
      </c>
      <c r="J2" s="48">
        <v>0</v>
      </c>
      <c r="K2" s="50">
        <f>ROUND('生产计算器（种猪）'!E8,2)</f>
        <v>2.3199999999999998</v>
      </c>
      <c r="L2" s="48" t="s">
        <v>7</v>
      </c>
      <c r="M2" s="48">
        <f>VLOOKUP(K2,E:F,2,0)</f>
        <v>164</v>
      </c>
    </row>
    <row r="3" spans="2:19">
      <c r="C3" s="48">
        <v>2</v>
      </c>
      <c r="D3" s="45">
        <f>D2+$D$1</f>
        <v>1.51</v>
      </c>
      <c r="E3" s="45">
        <f t="shared" ref="E3:E66" si="0">ROUND(D3,2)</f>
        <v>1.51</v>
      </c>
      <c r="F3" s="45">
        <f>F2+$F$1</f>
        <v>2</v>
      </c>
      <c r="H3" s="48">
        <v>27</v>
      </c>
      <c r="I3" s="48">
        <v>18</v>
      </c>
      <c r="J3" s="48">
        <v>27</v>
      </c>
      <c r="L3" s="48" t="s">
        <v>8</v>
      </c>
      <c r="M3" s="48">
        <v>2</v>
      </c>
    </row>
    <row r="4" spans="2:19">
      <c r="C4" s="48">
        <v>3</v>
      </c>
      <c r="D4" s="45">
        <f t="shared" ref="D4:D67" si="1">D3+$D$1</f>
        <v>1.52</v>
      </c>
      <c r="E4" s="45">
        <f t="shared" si="0"/>
        <v>1.52</v>
      </c>
      <c r="F4" s="45">
        <f t="shared" ref="F4:F67" si="2">F3+$F$1</f>
        <v>4</v>
      </c>
      <c r="H4" s="48">
        <v>0</v>
      </c>
      <c r="I4" s="48">
        <v>54</v>
      </c>
      <c r="J4" s="48">
        <v>0</v>
      </c>
      <c r="M4" s="48">
        <f>270-M2-M3</f>
        <v>104</v>
      </c>
    </row>
    <row r="5" spans="2:19">
      <c r="C5" s="48">
        <v>4</v>
      </c>
      <c r="D5" s="45">
        <f t="shared" si="1"/>
        <v>1.53</v>
      </c>
      <c r="E5" s="45">
        <f t="shared" si="0"/>
        <v>1.53</v>
      </c>
      <c r="F5" s="45">
        <f t="shared" si="2"/>
        <v>6</v>
      </c>
      <c r="H5" s="48">
        <v>27</v>
      </c>
      <c r="I5" s="48">
        <v>18</v>
      </c>
      <c r="J5" s="48">
        <v>27</v>
      </c>
    </row>
    <row r="6" spans="2:19">
      <c r="C6" s="48">
        <v>5</v>
      </c>
      <c r="D6" s="45">
        <f t="shared" si="1"/>
        <v>1.54</v>
      </c>
      <c r="E6" s="45">
        <f t="shared" si="0"/>
        <v>1.54</v>
      </c>
      <c r="F6" s="45">
        <f t="shared" si="2"/>
        <v>8</v>
      </c>
      <c r="G6" s="45">
        <v>1.7</v>
      </c>
      <c r="H6" s="48">
        <v>0</v>
      </c>
      <c r="J6" s="48">
        <v>0</v>
      </c>
    </row>
    <row r="7" spans="2:19">
      <c r="C7" s="48">
        <v>6</v>
      </c>
      <c r="D7" s="45">
        <f t="shared" si="1"/>
        <v>1.55</v>
      </c>
      <c r="E7" s="45">
        <f t="shared" si="0"/>
        <v>1.55</v>
      </c>
      <c r="F7" s="45">
        <f t="shared" si="2"/>
        <v>10</v>
      </c>
      <c r="H7" s="48">
        <v>27</v>
      </c>
      <c r="J7" s="48">
        <v>27</v>
      </c>
    </row>
    <row r="8" spans="2:19">
      <c r="C8" s="48">
        <v>7</v>
      </c>
      <c r="D8" s="45">
        <f t="shared" si="1"/>
        <v>1.56</v>
      </c>
      <c r="E8" s="45">
        <f t="shared" si="0"/>
        <v>1.56</v>
      </c>
      <c r="F8" s="45">
        <f t="shared" si="2"/>
        <v>12</v>
      </c>
      <c r="H8" s="48">
        <v>0</v>
      </c>
      <c r="J8" s="48">
        <v>0</v>
      </c>
    </row>
    <row r="9" spans="2:19">
      <c r="C9" s="48">
        <v>8</v>
      </c>
      <c r="D9" s="45">
        <f t="shared" si="1"/>
        <v>1.57</v>
      </c>
      <c r="E9" s="45">
        <f t="shared" si="0"/>
        <v>1.57</v>
      </c>
      <c r="F9" s="45">
        <f t="shared" si="2"/>
        <v>14</v>
      </c>
      <c r="H9" s="48">
        <v>27</v>
      </c>
      <c r="J9" s="48">
        <v>27</v>
      </c>
    </row>
    <row r="10" spans="2:19">
      <c r="C10" s="48">
        <v>9</v>
      </c>
      <c r="D10" s="45">
        <f t="shared" si="1"/>
        <v>1.58</v>
      </c>
      <c r="E10" s="45">
        <f t="shared" si="0"/>
        <v>1.58</v>
      </c>
      <c r="F10" s="45">
        <f t="shared" si="2"/>
        <v>16</v>
      </c>
      <c r="G10" s="45">
        <v>1.9</v>
      </c>
      <c r="H10" s="48">
        <v>0</v>
      </c>
      <c r="J10" s="48">
        <v>0</v>
      </c>
    </row>
    <row r="11" spans="2:19">
      <c r="C11" s="48">
        <v>10</v>
      </c>
      <c r="D11" s="45">
        <f t="shared" si="1"/>
        <v>1.59</v>
      </c>
      <c r="E11" s="45">
        <f t="shared" si="0"/>
        <v>1.59</v>
      </c>
      <c r="F11" s="45">
        <f t="shared" si="2"/>
        <v>18</v>
      </c>
      <c r="H11" s="48">
        <v>27</v>
      </c>
      <c r="J11" s="48">
        <v>27</v>
      </c>
      <c r="S11" s="51" t="s">
        <v>10</v>
      </c>
    </row>
    <row r="12" spans="2:19" ht="28">
      <c r="C12" s="48">
        <v>11</v>
      </c>
      <c r="D12" s="45">
        <f t="shared" si="1"/>
        <v>1.6</v>
      </c>
      <c r="E12" s="45">
        <f t="shared" si="0"/>
        <v>1.6</v>
      </c>
      <c r="F12" s="45">
        <f t="shared" si="2"/>
        <v>20</v>
      </c>
      <c r="H12" s="48">
        <v>0</v>
      </c>
      <c r="J12" s="48">
        <v>0</v>
      </c>
      <c r="S12" s="52">
        <f>K2</f>
        <v>2.3199999999999998</v>
      </c>
    </row>
    <row r="13" spans="2:19">
      <c r="C13" s="48">
        <v>12</v>
      </c>
      <c r="D13" s="45">
        <f t="shared" si="1"/>
        <v>1.61</v>
      </c>
      <c r="E13" s="45">
        <f t="shared" si="0"/>
        <v>1.61</v>
      </c>
      <c r="F13" s="45">
        <f t="shared" si="2"/>
        <v>22</v>
      </c>
      <c r="H13" s="48">
        <v>27</v>
      </c>
      <c r="J13" s="48">
        <v>27</v>
      </c>
    </row>
    <row r="14" spans="2:19">
      <c r="C14" s="48">
        <v>13</v>
      </c>
      <c r="D14" s="45">
        <f t="shared" si="1"/>
        <v>1.62</v>
      </c>
      <c r="E14" s="45">
        <f t="shared" si="0"/>
        <v>1.62</v>
      </c>
      <c r="F14" s="45">
        <f t="shared" si="2"/>
        <v>24</v>
      </c>
      <c r="G14" s="45">
        <v>2.1</v>
      </c>
      <c r="H14" s="48">
        <v>0</v>
      </c>
      <c r="J14" s="48">
        <v>0</v>
      </c>
    </row>
    <row r="15" spans="2:19">
      <c r="C15" s="48">
        <v>14</v>
      </c>
      <c r="D15" s="45">
        <f t="shared" si="1"/>
        <v>1.6300000000000001</v>
      </c>
      <c r="E15" s="45">
        <f t="shared" si="0"/>
        <v>1.63</v>
      </c>
      <c r="F15" s="45">
        <f t="shared" si="2"/>
        <v>26</v>
      </c>
      <c r="H15" s="48">
        <v>27</v>
      </c>
      <c r="J15" s="48">
        <v>27</v>
      </c>
    </row>
    <row r="16" spans="2:19">
      <c r="C16" s="48">
        <v>15</v>
      </c>
      <c r="D16" s="45">
        <f t="shared" si="1"/>
        <v>1.6400000000000001</v>
      </c>
      <c r="E16" s="45">
        <f t="shared" si="0"/>
        <v>1.64</v>
      </c>
      <c r="F16" s="45">
        <f t="shared" si="2"/>
        <v>28</v>
      </c>
      <c r="H16" s="48">
        <v>0</v>
      </c>
      <c r="J16" s="48">
        <v>0</v>
      </c>
    </row>
    <row r="17" spans="3:10">
      <c r="C17" s="48">
        <v>16</v>
      </c>
      <c r="D17" s="45">
        <f t="shared" si="1"/>
        <v>1.6500000000000001</v>
      </c>
      <c r="E17" s="45">
        <f t="shared" si="0"/>
        <v>1.65</v>
      </c>
      <c r="F17" s="45">
        <f t="shared" si="2"/>
        <v>30</v>
      </c>
      <c r="H17" s="48">
        <v>27</v>
      </c>
      <c r="J17" s="48">
        <v>27</v>
      </c>
    </row>
    <row r="18" spans="3:10">
      <c r="C18" s="48">
        <v>17</v>
      </c>
      <c r="D18" s="45">
        <f t="shared" si="1"/>
        <v>1.6600000000000001</v>
      </c>
      <c r="E18" s="45">
        <f t="shared" si="0"/>
        <v>1.66</v>
      </c>
      <c r="F18" s="45">
        <f t="shared" si="2"/>
        <v>32</v>
      </c>
      <c r="G18" s="45">
        <v>2.2999999999999998</v>
      </c>
      <c r="H18" s="48">
        <v>0</v>
      </c>
      <c r="J18" s="48">
        <v>0</v>
      </c>
    </row>
    <row r="19" spans="3:10">
      <c r="C19" s="48">
        <v>18</v>
      </c>
      <c r="D19" s="45">
        <f t="shared" si="1"/>
        <v>1.6700000000000002</v>
      </c>
      <c r="E19" s="45">
        <f t="shared" si="0"/>
        <v>1.67</v>
      </c>
      <c r="F19" s="45">
        <f t="shared" si="2"/>
        <v>34</v>
      </c>
      <c r="H19" s="48">
        <v>27</v>
      </c>
      <c r="J19" s="48">
        <v>27</v>
      </c>
    </row>
    <row r="20" spans="3:10">
      <c r="C20" s="48">
        <v>19</v>
      </c>
      <c r="D20" s="45">
        <f t="shared" si="1"/>
        <v>1.6800000000000002</v>
      </c>
      <c r="E20" s="45">
        <f t="shared" si="0"/>
        <v>1.68</v>
      </c>
      <c r="F20" s="45">
        <f t="shared" si="2"/>
        <v>36</v>
      </c>
      <c r="H20" s="48">
        <v>0</v>
      </c>
      <c r="J20" s="48">
        <v>0</v>
      </c>
    </row>
    <row r="21" spans="3:10">
      <c r="C21" s="48">
        <v>20</v>
      </c>
      <c r="D21" s="45">
        <f t="shared" si="1"/>
        <v>1.6900000000000002</v>
      </c>
      <c r="E21" s="45">
        <f t="shared" si="0"/>
        <v>1.69</v>
      </c>
      <c r="F21" s="45">
        <f t="shared" si="2"/>
        <v>38</v>
      </c>
      <c r="H21" s="48">
        <v>27</v>
      </c>
      <c r="J21" s="48">
        <v>27</v>
      </c>
    </row>
    <row r="22" spans="3:10">
      <c r="C22" s="48">
        <v>21</v>
      </c>
      <c r="D22" s="45">
        <f t="shared" si="1"/>
        <v>1.7000000000000002</v>
      </c>
      <c r="E22" s="45">
        <f t="shared" si="0"/>
        <v>1.7</v>
      </c>
      <c r="F22" s="45">
        <f t="shared" si="2"/>
        <v>40</v>
      </c>
      <c r="H22" s="48">
        <v>0</v>
      </c>
      <c r="J22" s="48">
        <v>0</v>
      </c>
    </row>
    <row r="23" spans="3:10">
      <c r="C23" s="48">
        <v>22</v>
      </c>
      <c r="D23" s="45">
        <f t="shared" si="1"/>
        <v>1.7100000000000002</v>
      </c>
      <c r="E23" s="45">
        <f t="shared" si="0"/>
        <v>1.71</v>
      </c>
      <c r="F23" s="45">
        <f t="shared" si="2"/>
        <v>42</v>
      </c>
      <c r="H23" s="48">
        <v>90</v>
      </c>
      <c r="J23" s="48">
        <v>90</v>
      </c>
    </row>
    <row r="24" spans="3:10">
      <c r="C24" s="48">
        <v>23</v>
      </c>
      <c r="D24" s="45">
        <f t="shared" si="1"/>
        <v>1.7200000000000002</v>
      </c>
      <c r="E24" s="45">
        <f t="shared" si="0"/>
        <v>1.72</v>
      </c>
      <c r="F24" s="45">
        <f t="shared" si="2"/>
        <v>44</v>
      </c>
    </row>
    <row r="25" spans="3:10">
      <c r="C25" s="48">
        <v>24</v>
      </c>
      <c r="D25" s="45">
        <f t="shared" si="1"/>
        <v>1.7300000000000002</v>
      </c>
      <c r="E25" s="45">
        <f t="shared" si="0"/>
        <v>1.73</v>
      </c>
      <c r="F25" s="45">
        <f t="shared" si="2"/>
        <v>46</v>
      </c>
    </row>
    <row r="26" spans="3:10">
      <c r="C26" s="48">
        <v>25</v>
      </c>
      <c r="D26" s="45">
        <f t="shared" si="1"/>
        <v>1.7400000000000002</v>
      </c>
      <c r="E26" s="45">
        <f t="shared" si="0"/>
        <v>1.74</v>
      </c>
      <c r="F26" s="45">
        <f t="shared" si="2"/>
        <v>48</v>
      </c>
    </row>
    <row r="27" spans="3:10">
      <c r="C27" s="48">
        <v>26</v>
      </c>
      <c r="D27" s="45">
        <f t="shared" si="1"/>
        <v>1.7500000000000002</v>
      </c>
      <c r="E27" s="45">
        <f t="shared" si="0"/>
        <v>1.75</v>
      </c>
      <c r="F27" s="45">
        <f t="shared" si="2"/>
        <v>50</v>
      </c>
    </row>
    <row r="28" spans="3:10">
      <c r="C28" s="48">
        <v>27</v>
      </c>
      <c r="D28" s="45">
        <f t="shared" si="1"/>
        <v>1.7600000000000002</v>
      </c>
      <c r="E28" s="45">
        <f t="shared" si="0"/>
        <v>1.76</v>
      </c>
      <c r="F28" s="45">
        <f t="shared" si="2"/>
        <v>52</v>
      </c>
    </row>
    <row r="29" spans="3:10">
      <c r="C29" s="48">
        <v>28</v>
      </c>
      <c r="D29" s="45">
        <f t="shared" si="1"/>
        <v>1.7700000000000002</v>
      </c>
      <c r="E29" s="45">
        <f t="shared" si="0"/>
        <v>1.77</v>
      </c>
      <c r="F29" s="45">
        <f t="shared" si="2"/>
        <v>54</v>
      </c>
    </row>
    <row r="30" spans="3:10">
      <c r="C30" s="48">
        <v>29</v>
      </c>
      <c r="D30" s="45">
        <f t="shared" si="1"/>
        <v>1.7800000000000002</v>
      </c>
      <c r="E30" s="45">
        <f t="shared" si="0"/>
        <v>1.78</v>
      </c>
      <c r="F30" s="45">
        <f t="shared" si="2"/>
        <v>56</v>
      </c>
    </row>
    <row r="31" spans="3:10">
      <c r="C31" s="48">
        <v>30</v>
      </c>
      <c r="D31" s="45">
        <f t="shared" si="1"/>
        <v>1.7900000000000003</v>
      </c>
      <c r="E31" s="45">
        <f t="shared" si="0"/>
        <v>1.79</v>
      </c>
      <c r="F31" s="45">
        <f t="shared" si="2"/>
        <v>58</v>
      </c>
    </row>
    <row r="32" spans="3:10">
      <c r="C32" s="48">
        <v>31</v>
      </c>
      <c r="D32" s="45">
        <f t="shared" si="1"/>
        <v>1.8000000000000003</v>
      </c>
      <c r="E32" s="45">
        <f t="shared" si="0"/>
        <v>1.8</v>
      </c>
      <c r="F32" s="45">
        <f t="shared" si="2"/>
        <v>60</v>
      </c>
    </row>
    <row r="33" spans="3:6">
      <c r="C33" s="48">
        <v>32</v>
      </c>
      <c r="D33" s="45">
        <f t="shared" si="1"/>
        <v>1.8100000000000003</v>
      </c>
      <c r="E33" s="45">
        <f t="shared" si="0"/>
        <v>1.81</v>
      </c>
      <c r="F33" s="45">
        <f t="shared" si="2"/>
        <v>62</v>
      </c>
    </row>
    <row r="34" spans="3:6">
      <c r="C34" s="48">
        <v>33</v>
      </c>
      <c r="D34" s="45">
        <f t="shared" si="1"/>
        <v>1.8200000000000003</v>
      </c>
      <c r="E34" s="45">
        <f t="shared" si="0"/>
        <v>1.82</v>
      </c>
      <c r="F34" s="45">
        <f t="shared" si="2"/>
        <v>64</v>
      </c>
    </row>
    <row r="35" spans="3:6">
      <c r="C35" s="48">
        <v>34</v>
      </c>
      <c r="D35" s="45">
        <f t="shared" si="1"/>
        <v>1.8300000000000003</v>
      </c>
      <c r="E35" s="45">
        <f t="shared" si="0"/>
        <v>1.83</v>
      </c>
      <c r="F35" s="45">
        <f t="shared" si="2"/>
        <v>66</v>
      </c>
    </row>
    <row r="36" spans="3:6">
      <c r="C36" s="48">
        <v>35</v>
      </c>
      <c r="D36" s="45">
        <f t="shared" si="1"/>
        <v>1.8400000000000003</v>
      </c>
      <c r="E36" s="45">
        <f t="shared" si="0"/>
        <v>1.84</v>
      </c>
      <c r="F36" s="45">
        <f t="shared" si="2"/>
        <v>68</v>
      </c>
    </row>
    <row r="37" spans="3:6">
      <c r="C37" s="48">
        <v>36</v>
      </c>
      <c r="D37" s="45">
        <f t="shared" si="1"/>
        <v>1.8500000000000003</v>
      </c>
      <c r="E37" s="45">
        <f t="shared" si="0"/>
        <v>1.85</v>
      </c>
      <c r="F37" s="45">
        <f t="shared" si="2"/>
        <v>70</v>
      </c>
    </row>
    <row r="38" spans="3:6">
      <c r="C38" s="48">
        <v>37</v>
      </c>
      <c r="D38" s="45">
        <f t="shared" si="1"/>
        <v>1.8600000000000003</v>
      </c>
      <c r="E38" s="45">
        <f t="shared" si="0"/>
        <v>1.86</v>
      </c>
      <c r="F38" s="45">
        <f t="shared" si="2"/>
        <v>72</v>
      </c>
    </row>
    <row r="39" spans="3:6">
      <c r="C39" s="48">
        <v>38</v>
      </c>
      <c r="D39" s="45">
        <f t="shared" si="1"/>
        <v>1.8700000000000003</v>
      </c>
      <c r="E39" s="45">
        <f t="shared" si="0"/>
        <v>1.87</v>
      </c>
      <c r="F39" s="45">
        <f t="shared" si="2"/>
        <v>74</v>
      </c>
    </row>
    <row r="40" spans="3:6">
      <c r="C40" s="48">
        <v>39</v>
      </c>
      <c r="D40" s="45">
        <f t="shared" si="1"/>
        <v>1.8800000000000003</v>
      </c>
      <c r="E40" s="45">
        <f t="shared" si="0"/>
        <v>1.88</v>
      </c>
      <c r="F40" s="45">
        <f t="shared" si="2"/>
        <v>76</v>
      </c>
    </row>
    <row r="41" spans="3:6">
      <c r="C41" s="48">
        <v>40</v>
      </c>
      <c r="D41" s="45">
        <f t="shared" si="1"/>
        <v>1.8900000000000003</v>
      </c>
      <c r="E41" s="45">
        <f t="shared" si="0"/>
        <v>1.89</v>
      </c>
      <c r="F41" s="45">
        <f t="shared" si="2"/>
        <v>78</v>
      </c>
    </row>
    <row r="42" spans="3:6">
      <c r="C42" s="48">
        <v>41</v>
      </c>
      <c r="D42" s="45">
        <f t="shared" si="1"/>
        <v>1.9000000000000004</v>
      </c>
      <c r="E42" s="45">
        <f t="shared" si="0"/>
        <v>1.9</v>
      </c>
      <c r="F42" s="45">
        <f t="shared" si="2"/>
        <v>80</v>
      </c>
    </row>
    <row r="43" spans="3:6">
      <c r="C43" s="48">
        <v>42</v>
      </c>
      <c r="D43" s="45">
        <f t="shared" si="1"/>
        <v>1.9100000000000004</v>
      </c>
      <c r="E43" s="45">
        <f t="shared" si="0"/>
        <v>1.91</v>
      </c>
      <c r="F43" s="45">
        <f t="shared" si="2"/>
        <v>82</v>
      </c>
    </row>
    <row r="44" spans="3:6">
      <c r="C44" s="48">
        <v>43</v>
      </c>
      <c r="D44" s="45">
        <f t="shared" si="1"/>
        <v>1.9200000000000004</v>
      </c>
      <c r="E44" s="45">
        <f t="shared" si="0"/>
        <v>1.92</v>
      </c>
      <c r="F44" s="45">
        <f t="shared" si="2"/>
        <v>84</v>
      </c>
    </row>
    <row r="45" spans="3:6">
      <c r="C45" s="48">
        <v>44</v>
      </c>
      <c r="D45" s="45">
        <f t="shared" si="1"/>
        <v>1.9300000000000004</v>
      </c>
      <c r="E45" s="45">
        <f t="shared" si="0"/>
        <v>1.93</v>
      </c>
      <c r="F45" s="45">
        <f t="shared" si="2"/>
        <v>86</v>
      </c>
    </row>
    <row r="46" spans="3:6">
      <c r="C46" s="48">
        <v>45</v>
      </c>
      <c r="D46" s="45">
        <f t="shared" si="1"/>
        <v>1.9400000000000004</v>
      </c>
      <c r="E46" s="45">
        <f t="shared" si="0"/>
        <v>1.94</v>
      </c>
      <c r="F46" s="45">
        <f t="shared" si="2"/>
        <v>88</v>
      </c>
    </row>
    <row r="47" spans="3:6">
      <c r="C47" s="48">
        <v>46</v>
      </c>
      <c r="D47" s="45">
        <f t="shared" si="1"/>
        <v>1.9500000000000004</v>
      </c>
      <c r="E47" s="45">
        <f t="shared" si="0"/>
        <v>1.95</v>
      </c>
      <c r="F47" s="45">
        <f t="shared" si="2"/>
        <v>90</v>
      </c>
    </row>
    <row r="48" spans="3:6">
      <c r="C48" s="48">
        <v>47</v>
      </c>
      <c r="D48" s="45">
        <f t="shared" si="1"/>
        <v>1.9600000000000004</v>
      </c>
      <c r="E48" s="45">
        <f t="shared" si="0"/>
        <v>1.96</v>
      </c>
      <c r="F48" s="45">
        <f t="shared" si="2"/>
        <v>92</v>
      </c>
    </row>
    <row r="49" spans="3:10">
      <c r="C49" s="48">
        <v>48</v>
      </c>
      <c r="D49" s="45">
        <f t="shared" si="1"/>
        <v>1.9700000000000004</v>
      </c>
      <c r="E49" s="45">
        <f t="shared" si="0"/>
        <v>1.97</v>
      </c>
      <c r="F49" s="45">
        <f t="shared" si="2"/>
        <v>94</v>
      </c>
    </row>
    <row r="50" spans="3:10">
      <c r="C50" s="48">
        <v>49</v>
      </c>
      <c r="D50" s="45">
        <f t="shared" si="1"/>
        <v>1.9800000000000004</v>
      </c>
      <c r="E50" s="45">
        <f t="shared" si="0"/>
        <v>1.98</v>
      </c>
      <c r="F50" s="45">
        <f t="shared" si="2"/>
        <v>96</v>
      </c>
    </row>
    <row r="51" spans="3:10">
      <c r="C51" s="48">
        <v>50</v>
      </c>
      <c r="D51" s="45">
        <f t="shared" si="1"/>
        <v>1.9900000000000004</v>
      </c>
      <c r="E51" s="45">
        <f t="shared" si="0"/>
        <v>1.99</v>
      </c>
      <c r="F51" s="45">
        <f t="shared" si="2"/>
        <v>98</v>
      </c>
      <c r="I51" s="53"/>
      <c r="J51" s="53"/>
    </row>
    <row r="52" spans="3:10">
      <c r="C52" s="48">
        <v>51</v>
      </c>
      <c r="D52" s="45">
        <f t="shared" si="1"/>
        <v>2.0000000000000004</v>
      </c>
      <c r="E52" s="45">
        <f t="shared" si="0"/>
        <v>2</v>
      </c>
      <c r="F52" s="45">
        <f t="shared" si="2"/>
        <v>100</v>
      </c>
      <c r="I52" s="53"/>
      <c r="J52" s="53"/>
    </row>
    <row r="53" spans="3:10">
      <c r="C53" s="48">
        <v>52</v>
      </c>
      <c r="D53" s="45">
        <f t="shared" si="1"/>
        <v>2.0100000000000002</v>
      </c>
      <c r="E53" s="45">
        <f t="shared" si="0"/>
        <v>2.0099999999999998</v>
      </c>
      <c r="F53" s="45">
        <f t="shared" si="2"/>
        <v>102</v>
      </c>
      <c r="I53" s="53"/>
      <c r="J53" s="53"/>
    </row>
    <row r="54" spans="3:10">
      <c r="C54" s="48">
        <v>53</v>
      </c>
      <c r="D54" s="45">
        <f t="shared" si="1"/>
        <v>2.02</v>
      </c>
      <c r="E54" s="45">
        <f t="shared" si="0"/>
        <v>2.02</v>
      </c>
      <c r="F54" s="45">
        <f t="shared" si="2"/>
        <v>104</v>
      </c>
      <c r="I54" s="53"/>
      <c r="J54" s="53"/>
    </row>
    <row r="55" spans="3:10">
      <c r="C55" s="48">
        <v>54</v>
      </c>
      <c r="D55" s="45">
        <f t="shared" si="1"/>
        <v>2.0299999999999998</v>
      </c>
      <c r="E55" s="45">
        <f t="shared" si="0"/>
        <v>2.0299999999999998</v>
      </c>
      <c r="F55" s="45">
        <f t="shared" si="2"/>
        <v>106</v>
      </c>
      <c r="I55" s="53"/>
      <c r="J55" s="53"/>
    </row>
    <row r="56" spans="3:10">
      <c r="C56" s="48">
        <v>55</v>
      </c>
      <c r="D56" s="45">
        <f t="shared" si="1"/>
        <v>2.0399999999999996</v>
      </c>
      <c r="E56" s="45">
        <f t="shared" si="0"/>
        <v>2.04</v>
      </c>
      <c r="F56" s="45">
        <f t="shared" si="2"/>
        <v>108</v>
      </c>
      <c r="I56" s="53"/>
      <c r="J56" s="53"/>
    </row>
    <row r="57" spans="3:10">
      <c r="C57" s="48">
        <v>56</v>
      </c>
      <c r="D57" s="45">
        <f t="shared" si="1"/>
        <v>2.0499999999999994</v>
      </c>
      <c r="E57" s="45">
        <f t="shared" si="0"/>
        <v>2.0499999999999998</v>
      </c>
      <c r="F57" s="45">
        <f t="shared" si="2"/>
        <v>110</v>
      </c>
      <c r="I57" s="53"/>
      <c r="J57" s="53"/>
    </row>
    <row r="58" spans="3:10">
      <c r="C58" s="48">
        <v>57</v>
      </c>
      <c r="D58" s="45">
        <f t="shared" si="1"/>
        <v>2.0599999999999992</v>
      </c>
      <c r="E58" s="45">
        <f t="shared" si="0"/>
        <v>2.06</v>
      </c>
      <c r="F58" s="45">
        <f t="shared" si="2"/>
        <v>112</v>
      </c>
      <c r="I58" s="53"/>
      <c r="J58" s="53"/>
    </row>
    <row r="59" spans="3:10">
      <c r="C59" s="48">
        <v>58</v>
      </c>
      <c r="D59" s="45">
        <f t="shared" si="1"/>
        <v>2.069999999999999</v>
      </c>
      <c r="E59" s="45">
        <f t="shared" si="0"/>
        <v>2.0699999999999998</v>
      </c>
      <c r="F59" s="45">
        <f t="shared" si="2"/>
        <v>114</v>
      </c>
      <c r="I59" s="53"/>
      <c r="J59" s="53"/>
    </row>
    <row r="60" spans="3:10">
      <c r="C60" s="48">
        <v>59</v>
      </c>
      <c r="D60" s="45">
        <f t="shared" si="1"/>
        <v>2.0799999999999987</v>
      </c>
      <c r="E60" s="45">
        <f t="shared" si="0"/>
        <v>2.08</v>
      </c>
      <c r="F60" s="45">
        <f t="shared" si="2"/>
        <v>116</v>
      </c>
      <c r="I60" s="53"/>
      <c r="J60" s="53"/>
    </row>
    <row r="61" spans="3:10">
      <c r="C61" s="48">
        <v>60</v>
      </c>
      <c r="D61" s="45">
        <f t="shared" si="1"/>
        <v>2.0899999999999985</v>
      </c>
      <c r="E61" s="45">
        <f t="shared" si="0"/>
        <v>2.09</v>
      </c>
      <c r="F61" s="45">
        <f t="shared" si="2"/>
        <v>118</v>
      </c>
      <c r="I61" s="53"/>
      <c r="J61" s="53"/>
    </row>
    <row r="62" spans="3:10">
      <c r="C62" s="48">
        <v>61</v>
      </c>
      <c r="D62" s="45">
        <f t="shared" si="1"/>
        <v>2.0999999999999983</v>
      </c>
      <c r="E62" s="45">
        <f t="shared" si="0"/>
        <v>2.1</v>
      </c>
      <c r="F62" s="45">
        <f t="shared" si="2"/>
        <v>120</v>
      </c>
      <c r="I62" s="53"/>
      <c r="J62" s="53"/>
    </row>
    <row r="63" spans="3:10">
      <c r="C63" s="48">
        <v>62</v>
      </c>
      <c r="D63" s="45">
        <f t="shared" si="1"/>
        <v>2.1099999999999981</v>
      </c>
      <c r="E63" s="45">
        <f t="shared" si="0"/>
        <v>2.11</v>
      </c>
      <c r="F63" s="45">
        <f t="shared" si="2"/>
        <v>122</v>
      </c>
      <c r="I63" s="53"/>
      <c r="J63" s="53"/>
    </row>
    <row r="64" spans="3:10">
      <c r="C64" s="48">
        <v>63</v>
      </c>
      <c r="D64" s="45">
        <f t="shared" si="1"/>
        <v>2.1199999999999979</v>
      </c>
      <c r="E64" s="45">
        <f t="shared" si="0"/>
        <v>2.12</v>
      </c>
      <c r="F64" s="45">
        <f t="shared" si="2"/>
        <v>124</v>
      </c>
      <c r="I64" s="53"/>
      <c r="J64" s="53"/>
    </row>
    <row r="65" spans="3:10">
      <c r="C65" s="48">
        <v>64</v>
      </c>
      <c r="D65" s="45">
        <f t="shared" si="1"/>
        <v>2.1299999999999977</v>
      </c>
      <c r="E65" s="45">
        <f t="shared" si="0"/>
        <v>2.13</v>
      </c>
      <c r="F65" s="45">
        <f t="shared" si="2"/>
        <v>126</v>
      </c>
      <c r="I65" s="53"/>
      <c r="J65" s="53"/>
    </row>
    <row r="66" spans="3:10">
      <c r="C66" s="48">
        <v>65</v>
      </c>
      <c r="D66" s="45">
        <f t="shared" si="1"/>
        <v>2.1399999999999975</v>
      </c>
      <c r="E66" s="45">
        <f t="shared" si="0"/>
        <v>2.14</v>
      </c>
      <c r="F66" s="45">
        <f t="shared" si="2"/>
        <v>128</v>
      </c>
      <c r="I66" s="53"/>
      <c r="J66" s="53"/>
    </row>
    <row r="67" spans="3:10">
      <c r="C67" s="48">
        <v>66</v>
      </c>
      <c r="D67" s="45">
        <f t="shared" si="1"/>
        <v>2.1499999999999972</v>
      </c>
      <c r="E67" s="45">
        <f t="shared" ref="E67:E102" si="3">ROUND(D67,2)</f>
        <v>2.15</v>
      </c>
      <c r="F67" s="45">
        <f t="shared" si="2"/>
        <v>130</v>
      </c>
      <c r="I67" s="53"/>
      <c r="J67" s="53"/>
    </row>
    <row r="68" spans="3:10">
      <c r="C68" s="48">
        <v>67</v>
      </c>
      <c r="D68" s="45">
        <f t="shared" ref="D68:D102" si="4">D67+$D$1</f>
        <v>2.159999999999997</v>
      </c>
      <c r="E68" s="45">
        <f t="shared" si="3"/>
        <v>2.16</v>
      </c>
      <c r="F68" s="45">
        <f t="shared" ref="F68:F102" si="5">F67+$F$1</f>
        <v>132</v>
      </c>
      <c r="I68" s="53"/>
      <c r="J68" s="53"/>
    </row>
    <row r="69" spans="3:10">
      <c r="C69" s="48">
        <v>68</v>
      </c>
      <c r="D69" s="45">
        <f t="shared" si="4"/>
        <v>2.1699999999999968</v>
      </c>
      <c r="E69" s="45">
        <f t="shared" si="3"/>
        <v>2.17</v>
      </c>
      <c r="F69" s="45">
        <f t="shared" si="5"/>
        <v>134</v>
      </c>
      <c r="I69" s="53"/>
      <c r="J69" s="53"/>
    </row>
    <row r="70" spans="3:10">
      <c r="C70" s="48">
        <v>69</v>
      </c>
      <c r="D70" s="45">
        <f t="shared" si="4"/>
        <v>2.1799999999999966</v>
      </c>
      <c r="E70" s="45">
        <f t="shared" si="3"/>
        <v>2.1800000000000002</v>
      </c>
      <c r="F70" s="45">
        <f t="shared" si="5"/>
        <v>136</v>
      </c>
      <c r="I70" s="53"/>
      <c r="J70" s="53"/>
    </row>
    <row r="71" spans="3:10">
      <c r="C71" s="48">
        <v>70</v>
      </c>
      <c r="D71" s="45">
        <f t="shared" si="4"/>
        <v>2.1899999999999964</v>
      </c>
      <c r="E71" s="45">
        <f t="shared" si="3"/>
        <v>2.19</v>
      </c>
      <c r="F71" s="45">
        <f t="shared" si="5"/>
        <v>138</v>
      </c>
      <c r="I71" s="53"/>
      <c r="J71" s="53"/>
    </row>
    <row r="72" spans="3:10">
      <c r="C72" s="48">
        <v>71</v>
      </c>
      <c r="D72" s="45">
        <f t="shared" si="4"/>
        <v>2.1999999999999962</v>
      </c>
      <c r="E72" s="45">
        <f t="shared" si="3"/>
        <v>2.2000000000000002</v>
      </c>
      <c r="F72" s="45">
        <f t="shared" si="5"/>
        <v>140</v>
      </c>
      <c r="I72" s="53"/>
      <c r="J72" s="53"/>
    </row>
    <row r="73" spans="3:10">
      <c r="C73" s="48">
        <v>72</v>
      </c>
      <c r="D73" s="45">
        <f t="shared" si="4"/>
        <v>2.209999999999996</v>
      </c>
      <c r="E73" s="45">
        <f t="shared" si="3"/>
        <v>2.21</v>
      </c>
      <c r="F73" s="45">
        <f t="shared" si="5"/>
        <v>142</v>
      </c>
      <c r="I73" s="53"/>
      <c r="J73" s="53"/>
    </row>
    <row r="74" spans="3:10">
      <c r="C74" s="48">
        <v>73</v>
      </c>
      <c r="D74" s="45">
        <f t="shared" si="4"/>
        <v>2.2199999999999958</v>
      </c>
      <c r="E74" s="45">
        <f t="shared" si="3"/>
        <v>2.2200000000000002</v>
      </c>
      <c r="F74" s="45">
        <f t="shared" si="5"/>
        <v>144</v>
      </c>
      <c r="I74" s="53"/>
      <c r="J74" s="53"/>
    </row>
    <row r="75" spans="3:10">
      <c r="C75" s="48">
        <v>74</v>
      </c>
      <c r="D75" s="45">
        <f t="shared" si="4"/>
        <v>2.2299999999999955</v>
      </c>
      <c r="E75" s="45">
        <f t="shared" si="3"/>
        <v>2.23</v>
      </c>
      <c r="F75" s="45">
        <f t="shared" si="5"/>
        <v>146</v>
      </c>
      <c r="I75" s="53"/>
      <c r="J75" s="53"/>
    </row>
    <row r="76" spans="3:10">
      <c r="C76" s="48">
        <v>75</v>
      </c>
      <c r="D76" s="45">
        <f t="shared" si="4"/>
        <v>2.2399999999999953</v>
      </c>
      <c r="E76" s="45">
        <f t="shared" si="3"/>
        <v>2.2400000000000002</v>
      </c>
      <c r="F76" s="45">
        <f t="shared" si="5"/>
        <v>148</v>
      </c>
      <c r="I76" s="53"/>
      <c r="J76" s="53"/>
    </row>
    <row r="77" spans="3:10">
      <c r="C77" s="48">
        <v>76</v>
      </c>
      <c r="D77" s="45">
        <f t="shared" si="4"/>
        <v>2.2499999999999951</v>
      </c>
      <c r="E77" s="45">
        <f t="shared" si="3"/>
        <v>2.25</v>
      </c>
      <c r="F77" s="45">
        <f t="shared" si="5"/>
        <v>150</v>
      </c>
      <c r="I77" s="53"/>
      <c r="J77" s="53"/>
    </row>
    <row r="78" spans="3:10">
      <c r="C78" s="48">
        <v>77</v>
      </c>
      <c r="D78" s="45">
        <f t="shared" si="4"/>
        <v>2.2599999999999949</v>
      </c>
      <c r="E78" s="45">
        <f t="shared" si="3"/>
        <v>2.2599999999999998</v>
      </c>
      <c r="F78" s="45">
        <f t="shared" si="5"/>
        <v>152</v>
      </c>
      <c r="I78" s="53"/>
      <c r="J78" s="53"/>
    </row>
    <row r="79" spans="3:10">
      <c r="C79" s="48">
        <v>78</v>
      </c>
      <c r="D79" s="45">
        <f t="shared" si="4"/>
        <v>2.2699999999999947</v>
      </c>
      <c r="E79" s="45">
        <f t="shared" si="3"/>
        <v>2.27</v>
      </c>
      <c r="F79" s="45">
        <f t="shared" si="5"/>
        <v>154</v>
      </c>
      <c r="I79" s="53"/>
      <c r="J79" s="53"/>
    </row>
    <row r="80" spans="3:10">
      <c r="C80" s="48">
        <v>79</v>
      </c>
      <c r="D80" s="45">
        <f t="shared" si="4"/>
        <v>2.2799999999999945</v>
      </c>
      <c r="E80" s="45">
        <f t="shared" si="3"/>
        <v>2.2799999999999998</v>
      </c>
      <c r="F80" s="45">
        <f t="shared" si="5"/>
        <v>156</v>
      </c>
      <c r="I80" s="53"/>
      <c r="J80" s="53"/>
    </row>
    <row r="81" spans="3:10">
      <c r="C81" s="48">
        <v>80</v>
      </c>
      <c r="D81" s="45">
        <f t="shared" si="4"/>
        <v>2.2899999999999943</v>
      </c>
      <c r="E81" s="45">
        <f t="shared" si="3"/>
        <v>2.29</v>
      </c>
      <c r="F81" s="45">
        <f t="shared" si="5"/>
        <v>158</v>
      </c>
      <c r="I81" s="53"/>
      <c r="J81" s="53"/>
    </row>
    <row r="82" spans="3:10">
      <c r="C82" s="48">
        <v>81</v>
      </c>
      <c r="D82" s="45">
        <f t="shared" si="4"/>
        <v>2.299999999999994</v>
      </c>
      <c r="E82" s="45">
        <f t="shared" si="3"/>
        <v>2.2999999999999998</v>
      </c>
      <c r="F82" s="45">
        <f t="shared" si="5"/>
        <v>160</v>
      </c>
      <c r="I82" s="53"/>
      <c r="J82" s="53"/>
    </row>
    <row r="83" spans="3:10">
      <c r="C83" s="48">
        <v>82</v>
      </c>
      <c r="D83" s="45">
        <f t="shared" si="4"/>
        <v>2.3099999999999938</v>
      </c>
      <c r="E83" s="45">
        <f t="shared" si="3"/>
        <v>2.31</v>
      </c>
      <c r="F83" s="45">
        <f t="shared" si="5"/>
        <v>162</v>
      </c>
      <c r="I83" s="53"/>
      <c r="J83" s="53"/>
    </row>
    <row r="84" spans="3:10">
      <c r="C84" s="48">
        <v>83</v>
      </c>
      <c r="D84" s="45">
        <f t="shared" si="4"/>
        <v>2.3199999999999936</v>
      </c>
      <c r="E84" s="45">
        <f t="shared" si="3"/>
        <v>2.3199999999999998</v>
      </c>
      <c r="F84" s="45">
        <f t="shared" si="5"/>
        <v>164</v>
      </c>
      <c r="I84" s="53"/>
      <c r="J84" s="53"/>
    </row>
    <row r="85" spans="3:10">
      <c r="C85" s="48">
        <v>84</v>
      </c>
      <c r="D85" s="45">
        <f t="shared" si="4"/>
        <v>2.3299999999999934</v>
      </c>
      <c r="E85" s="45">
        <f t="shared" si="3"/>
        <v>2.33</v>
      </c>
      <c r="F85" s="45">
        <f t="shared" si="5"/>
        <v>166</v>
      </c>
      <c r="I85" s="53"/>
      <c r="J85" s="53"/>
    </row>
    <row r="86" spans="3:10">
      <c r="C86" s="48">
        <v>85</v>
      </c>
      <c r="D86" s="45">
        <f t="shared" si="4"/>
        <v>2.3399999999999932</v>
      </c>
      <c r="E86" s="45">
        <f t="shared" si="3"/>
        <v>2.34</v>
      </c>
      <c r="F86" s="45">
        <f t="shared" si="5"/>
        <v>168</v>
      </c>
      <c r="I86" s="53"/>
      <c r="J86" s="53"/>
    </row>
    <row r="87" spans="3:10">
      <c r="C87" s="48">
        <v>86</v>
      </c>
      <c r="D87" s="45">
        <f t="shared" si="4"/>
        <v>2.349999999999993</v>
      </c>
      <c r="E87" s="45">
        <f t="shared" si="3"/>
        <v>2.35</v>
      </c>
      <c r="F87" s="45">
        <f t="shared" si="5"/>
        <v>170</v>
      </c>
      <c r="I87" s="53"/>
      <c r="J87" s="53"/>
    </row>
    <row r="88" spans="3:10">
      <c r="C88" s="48">
        <v>87</v>
      </c>
      <c r="D88" s="45">
        <f t="shared" si="4"/>
        <v>2.3599999999999928</v>
      </c>
      <c r="E88" s="45">
        <f t="shared" si="3"/>
        <v>2.36</v>
      </c>
      <c r="F88" s="45">
        <f t="shared" si="5"/>
        <v>172</v>
      </c>
      <c r="I88" s="53"/>
      <c r="J88" s="53"/>
    </row>
    <row r="89" spans="3:10">
      <c r="C89" s="48">
        <v>88</v>
      </c>
      <c r="D89" s="45">
        <f t="shared" si="4"/>
        <v>2.3699999999999926</v>
      </c>
      <c r="E89" s="45">
        <f t="shared" si="3"/>
        <v>2.37</v>
      </c>
      <c r="F89" s="45">
        <f t="shared" si="5"/>
        <v>174</v>
      </c>
      <c r="I89" s="53"/>
      <c r="J89" s="53"/>
    </row>
    <row r="90" spans="3:10">
      <c r="C90" s="48">
        <v>89</v>
      </c>
      <c r="D90" s="45">
        <f t="shared" si="4"/>
        <v>2.3799999999999923</v>
      </c>
      <c r="E90" s="45">
        <f t="shared" si="3"/>
        <v>2.38</v>
      </c>
      <c r="F90" s="45">
        <f t="shared" si="5"/>
        <v>176</v>
      </c>
      <c r="I90" s="53"/>
      <c r="J90" s="53"/>
    </row>
    <row r="91" spans="3:10">
      <c r="C91" s="48">
        <v>90</v>
      </c>
      <c r="D91" s="45">
        <f t="shared" si="4"/>
        <v>2.3899999999999921</v>
      </c>
      <c r="E91" s="45">
        <f t="shared" si="3"/>
        <v>2.39</v>
      </c>
      <c r="F91" s="45">
        <f t="shared" si="5"/>
        <v>178</v>
      </c>
      <c r="I91" s="53"/>
      <c r="J91" s="53"/>
    </row>
    <row r="92" spans="3:10">
      <c r="C92" s="48">
        <v>91</v>
      </c>
      <c r="D92" s="45">
        <f t="shared" si="4"/>
        <v>2.3999999999999919</v>
      </c>
      <c r="E92" s="45">
        <f t="shared" si="3"/>
        <v>2.4</v>
      </c>
      <c r="F92" s="45">
        <f t="shared" si="5"/>
        <v>180</v>
      </c>
      <c r="I92" s="53"/>
      <c r="J92" s="53"/>
    </row>
    <row r="93" spans="3:10">
      <c r="C93" s="48">
        <v>92</v>
      </c>
      <c r="D93" s="45">
        <f t="shared" si="4"/>
        <v>2.4099999999999917</v>
      </c>
      <c r="E93" s="45">
        <f t="shared" si="3"/>
        <v>2.41</v>
      </c>
      <c r="F93" s="45">
        <f t="shared" si="5"/>
        <v>182</v>
      </c>
      <c r="I93" s="53"/>
      <c r="J93" s="53"/>
    </row>
    <row r="94" spans="3:10">
      <c r="C94" s="48">
        <v>93</v>
      </c>
      <c r="D94" s="45">
        <f t="shared" si="4"/>
        <v>2.4199999999999915</v>
      </c>
      <c r="E94" s="45">
        <f t="shared" si="3"/>
        <v>2.42</v>
      </c>
      <c r="F94" s="45">
        <f t="shared" si="5"/>
        <v>184</v>
      </c>
      <c r="I94" s="53"/>
      <c r="J94" s="53"/>
    </row>
    <row r="95" spans="3:10">
      <c r="C95" s="48">
        <v>94</v>
      </c>
      <c r="D95" s="45">
        <f t="shared" si="4"/>
        <v>2.4299999999999913</v>
      </c>
      <c r="E95" s="45">
        <f t="shared" si="3"/>
        <v>2.4300000000000002</v>
      </c>
      <c r="F95" s="45">
        <f t="shared" si="5"/>
        <v>186</v>
      </c>
      <c r="I95" s="53"/>
      <c r="J95" s="53"/>
    </row>
    <row r="96" spans="3:10">
      <c r="C96" s="48">
        <v>95</v>
      </c>
      <c r="D96" s="45">
        <f t="shared" si="4"/>
        <v>2.4399999999999911</v>
      </c>
      <c r="E96" s="45">
        <f t="shared" si="3"/>
        <v>2.44</v>
      </c>
      <c r="F96" s="45">
        <f t="shared" si="5"/>
        <v>188</v>
      </c>
      <c r="I96" s="53"/>
      <c r="J96" s="53"/>
    </row>
    <row r="97" spans="3:10">
      <c r="C97" s="48">
        <v>96</v>
      </c>
      <c r="D97" s="45">
        <f t="shared" si="4"/>
        <v>2.4499999999999909</v>
      </c>
      <c r="E97" s="45">
        <f t="shared" si="3"/>
        <v>2.4500000000000002</v>
      </c>
      <c r="F97" s="45">
        <f t="shared" si="5"/>
        <v>190</v>
      </c>
      <c r="I97" s="53"/>
      <c r="J97" s="53"/>
    </row>
    <row r="98" spans="3:10">
      <c r="C98" s="48">
        <v>97</v>
      </c>
      <c r="D98" s="45">
        <f t="shared" si="4"/>
        <v>2.4599999999999906</v>
      </c>
      <c r="E98" s="45">
        <f t="shared" si="3"/>
        <v>2.46</v>
      </c>
      <c r="F98" s="45">
        <f t="shared" si="5"/>
        <v>192</v>
      </c>
      <c r="I98" s="53"/>
      <c r="J98" s="53"/>
    </row>
    <row r="99" spans="3:10">
      <c r="C99" s="48">
        <v>98</v>
      </c>
      <c r="D99" s="45">
        <f t="shared" si="4"/>
        <v>2.4699999999999904</v>
      </c>
      <c r="E99" s="45">
        <f t="shared" si="3"/>
        <v>2.4700000000000002</v>
      </c>
      <c r="F99" s="45">
        <f t="shared" si="5"/>
        <v>194</v>
      </c>
      <c r="I99" s="53"/>
      <c r="J99" s="53"/>
    </row>
    <row r="100" spans="3:10">
      <c r="C100" s="48">
        <v>99</v>
      </c>
      <c r="D100" s="45">
        <f t="shared" si="4"/>
        <v>2.4799999999999902</v>
      </c>
      <c r="E100" s="45">
        <f t="shared" si="3"/>
        <v>2.48</v>
      </c>
      <c r="F100" s="45">
        <f t="shared" si="5"/>
        <v>196</v>
      </c>
      <c r="I100" s="53"/>
      <c r="J100" s="53"/>
    </row>
    <row r="101" spans="3:10">
      <c r="C101" s="48">
        <v>100</v>
      </c>
      <c r="D101" s="45">
        <f t="shared" si="4"/>
        <v>2.48999999999999</v>
      </c>
      <c r="E101" s="45">
        <f t="shared" si="3"/>
        <v>2.4900000000000002</v>
      </c>
      <c r="F101" s="45">
        <f t="shared" si="5"/>
        <v>198</v>
      </c>
      <c r="I101" s="53"/>
      <c r="J101" s="53"/>
    </row>
    <row r="102" spans="3:10">
      <c r="C102" s="48">
        <v>101</v>
      </c>
      <c r="D102" s="45">
        <f t="shared" si="4"/>
        <v>2.4999999999999898</v>
      </c>
      <c r="E102" s="45">
        <f t="shared" si="3"/>
        <v>2.5</v>
      </c>
      <c r="F102" s="45">
        <f t="shared" si="5"/>
        <v>200</v>
      </c>
      <c r="I102" s="53"/>
      <c r="J102" s="53"/>
    </row>
    <row r="103" spans="3:10">
      <c r="F103" s="45"/>
      <c r="I103" s="53"/>
      <c r="J103" s="53"/>
    </row>
    <row r="104" spans="3:10">
      <c r="F104" s="45"/>
      <c r="I104" s="53"/>
      <c r="J104" s="53"/>
    </row>
    <row r="105" spans="3:10">
      <c r="F105" s="45"/>
      <c r="I105" s="53"/>
      <c r="J105" s="53"/>
    </row>
    <row r="106" spans="3:10">
      <c r="F106" s="45"/>
      <c r="I106" s="53"/>
      <c r="J106" s="53"/>
    </row>
    <row r="107" spans="3:10">
      <c r="F107" s="45"/>
      <c r="I107" s="53"/>
      <c r="J107" s="53"/>
    </row>
    <row r="108" spans="3:10">
      <c r="F108" s="45"/>
      <c r="I108" s="53"/>
      <c r="J108" s="53"/>
    </row>
    <row r="109" spans="3:10">
      <c r="F109" s="45"/>
      <c r="I109" s="53"/>
      <c r="J109" s="53"/>
    </row>
    <row r="110" spans="3:10">
      <c r="F110" s="45"/>
      <c r="I110" s="53"/>
      <c r="J110" s="53"/>
    </row>
    <row r="111" spans="3:10">
      <c r="F111" s="45"/>
      <c r="I111" s="53"/>
      <c r="J111" s="53"/>
    </row>
    <row r="112" spans="3:10">
      <c r="F112" s="45"/>
      <c r="I112" s="53"/>
      <c r="J112" s="53"/>
    </row>
    <row r="113" spans="6:10">
      <c r="F113" s="45"/>
      <c r="I113" s="53"/>
      <c r="J113" s="53"/>
    </row>
    <row r="114" spans="6:10">
      <c r="F114" s="45"/>
      <c r="I114" s="53"/>
      <c r="J114" s="53"/>
    </row>
    <row r="115" spans="6:10">
      <c r="F115" s="45"/>
      <c r="I115" s="53"/>
      <c r="J115" s="53"/>
    </row>
    <row r="116" spans="6:10">
      <c r="F116" s="45"/>
      <c r="I116" s="53"/>
      <c r="J116" s="53"/>
    </row>
    <row r="117" spans="6:10">
      <c r="F117" s="45"/>
      <c r="I117" s="53"/>
      <c r="J117" s="53"/>
    </row>
    <row r="118" spans="6:10">
      <c r="F118" s="45"/>
      <c r="I118" s="53"/>
      <c r="J118" s="53"/>
    </row>
    <row r="119" spans="6:10">
      <c r="F119" s="45"/>
      <c r="I119" s="53"/>
      <c r="J119" s="53"/>
    </row>
    <row r="120" spans="6:10">
      <c r="F120" s="45"/>
      <c r="I120" s="53"/>
      <c r="J120" s="53"/>
    </row>
    <row r="121" spans="6:10">
      <c r="F121" s="45"/>
      <c r="I121" s="53"/>
      <c r="J121" s="53"/>
    </row>
    <row r="122" spans="6:10">
      <c r="F122" s="45"/>
      <c r="I122" s="53"/>
      <c r="J122" s="53"/>
    </row>
    <row r="123" spans="6:10">
      <c r="F123" s="45"/>
      <c r="I123" s="53"/>
      <c r="J123" s="53"/>
    </row>
    <row r="124" spans="6:10">
      <c r="F124" s="45"/>
      <c r="I124" s="53"/>
      <c r="J124" s="53"/>
    </row>
    <row r="125" spans="6:10">
      <c r="F125" s="45"/>
      <c r="I125" s="53"/>
      <c r="J125" s="53"/>
    </row>
    <row r="126" spans="6:10">
      <c r="F126" s="45"/>
      <c r="I126" s="53"/>
      <c r="J126" s="53"/>
    </row>
    <row r="127" spans="6:10">
      <c r="F127" s="45"/>
      <c r="I127" s="53"/>
      <c r="J127" s="53"/>
    </row>
    <row r="128" spans="6:10">
      <c r="F128" s="45"/>
      <c r="I128" s="53"/>
      <c r="J128" s="53"/>
    </row>
    <row r="129" spans="6:10">
      <c r="F129" s="45"/>
      <c r="I129" s="53"/>
      <c r="J129" s="53"/>
    </row>
    <row r="130" spans="6:10">
      <c r="F130" s="45"/>
      <c r="I130" s="53"/>
      <c r="J130" s="53"/>
    </row>
    <row r="131" spans="6:10">
      <c r="F131" s="45"/>
      <c r="I131" s="53"/>
      <c r="J131" s="53"/>
    </row>
    <row r="132" spans="6:10">
      <c r="F132" s="45"/>
      <c r="I132" s="53"/>
      <c r="J132" s="53"/>
    </row>
    <row r="133" spans="6:10">
      <c r="F133" s="45"/>
      <c r="I133" s="53"/>
      <c r="J133" s="53"/>
    </row>
    <row r="134" spans="6:10">
      <c r="F134" s="45"/>
      <c r="I134" s="53"/>
      <c r="J134" s="53"/>
    </row>
    <row r="135" spans="6:10">
      <c r="F135" s="45"/>
      <c r="I135" s="53"/>
      <c r="J135" s="53"/>
    </row>
    <row r="136" spans="6:10">
      <c r="F136" s="45"/>
      <c r="I136" s="53"/>
      <c r="J136" s="53"/>
    </row>
    <row r="137" spans="6:10">
      <c r="F137" s="45"/>
      <c r="I137" s="53"/>
      <c r="J137" s="53"/>
    </row>
    <row r="138" spans="6:10">
      <c r="F138" s="45"/>
      <c r="I138" s="53"/>
      <c r="J138" s="53"/>
    </row>
    <row r="139" spans="6:10">
      <c r="F139" s="45"/>
      <c r="I139" s="53"/>
      <c r="J139" s="53"/>
    </row>
    <row r="140" spans="6:10">
      <c r="F140" s="45"/>
      <c r="I140" s="53"/>
      <c r="J140" s="53"/>
    </row>
    <row r="141" spans="6:10">
      <c r="F141" s="45"/>
      <c r="I141" s="53"/>
      <c r="J141" s="53"/>
    </row>
    <row r="142" spans="6:10">
      <c r="F142" s="45"/>
      <c r="I142" s="53"/>
      <c r="J142" s="53"/>
    </row>
    <row r="143" spans="6:10">
      <c r="F143" s="45"/>
      <c r="I143" s="53"/>
      <c r="J143" s="53"/>
    </row>
    <row r="144" spans="6:10">
      <c r="F144" s="45"/>
      <c r="I144" s="53"/>
      <c r="J144" s="53"/>
    </row>
    <row r="145" spans="6:10">
      <c r="F145" s="45"/>
      <c r="I145" s="53"/>
      <c r="J145" s="53"/>
    </row>
    <row r="146" spans="6:10">
      <c r="F146" s="45"/>
      <c r="I146" s="53"/>
      <c r="J146" s="53"/>
    </row>
    <row r="147" spans="6:10">
      <c r="F147" s="45"/>
      <c r="I147" s="53"/>
      <c r="J147" s="53"/>
    </row>
    <row r="148" spans="6:10">
      <c r="F148" s="45"/>
      <c r="I148" s="53"/>
      <c r="J148" s="53"/>
    </row>
    <row r="149" spans="6:10">
      <c r="F149" s="45"/>
      <c r="I149" s="53"/>
      <c r="J149" s="53"/>
    </row>
    <row r="150" spans="6:10">
      <c r="F150" s="45"/>
      <c r="I150" s="53"/>
      <c r="J150" s="53"/>
    </row>
    <row r="151" spans="6:10">
      <c r="F151" s="45"/>
      <c r="I151" s="53"/>
      <c r="J151" s="53"/>
    </row>
    <row r="152" spans="6:10">
      <c r="F152" s="45"/>
      <c r="I152" s="53"/>
      <c r="J152" s="53"/>
    </row>
    <row r="153" spans="6:10">
      <c r="F153" s="45"/>
      <c r="I153" s="53"/>
      <c r="J153" s="53"/>
    </row>
    <row r="154" spans="6:10">
      <c r="F154" s="45"/>
      <c r="I154" s="53"/>
      <c r="J154" s="53"/>
    </row>
    <row r="155" spans="6:10">
      <c r="F155" s="45"/>
      <c r="I155" s="53"/>
      <c r="J155" s="53"/>
    </row>
    <row r="156" spans="6:10">
      <c r="F156" s="45"/>
      <c r="I156" s="53"/>
      <c r="J156" s="53"/>
    </row>
    <row r="157" spans="6:10">
      <c r="F157" s="45"/>
      <c r="I157" s="53"/>
      <c r="J157" s="53"/>
    </row>
    <row r="158" spans="6:10">
      <c r="F158" s="45"/>
      <c r="I158" s="53"/>
      <c r="J158" s="53"/>
    </row>
    <row r="159" spans="6:10">
      <c r="F159" s="45"/>
      <c r="I159" s="53"/>
      <c r="J159" s="53"/>
    </row>
    <row r="160" spans="6:10">
      <c r="F160" s="45"/>
      <c r="I160" s="53"/>
      <c r="J160" s="53"/>
    </row>
    <row r="161" spans="6:10">
      <c r="F161" s="45"/>
      <c r="I161" s="53"/>
      <c r="J161" s="53"/>
    </row>
    <row r="162" spans="6:10">
      <c r="F162" s="45"/>
      <c r="I162" s="53"/>
      <c r="J162" s="53"/>
    </row>
    <row r="163" spans="6:10">
      <c r="F163" s="45"/>
      <c r="I163" s="53"/>
      <c r="J163" s="53"/>
    </row>
    <row r="164" spans="6:10">
      <c r="F164" s="45"/>
      <c r="I164" s="53"/>
      <c r="J164" s="53"/>
    </row>
    <row r="165" spans="6:10">
      <c r="F165" s="45"/>
      <c r="I165" s="53"/>
      <c r="J165" s="53"/>
    </row>
    <row r="166" spans="6:10">
      <c r="F166" s="45"/>
      <c r="I166" s="53"/>
      <c r="J166" s="53"/>
    </row>
    <row r="167" spans="6:10">
      <c r="F167" s="45"/>
      <c r="I167" s="53"/>
      <c r="J167" s="53"/>
    </row>
    <row r="168" spans="6:10">
      <c r="F168" s="45"/>
      <c r="I168" s="53"/>
      <c r="J168" s="53"/>
    </row>
    <row r="169" spans="6:10">
      <c r="F169" s="45"/>
      <c r="I169" s="53"/>
      <c r="J169" s="53"/>
    </row>
    <row r="170" spans="6:10">
      <c r="F170" s="45"/>
      <c r="I170" s="53"/>
      <c r="J170" s="53"/>
    </row>
    <row r="171" spans="6:10">
      <c r="F171" s="45"/>
      <c r="I171" s="53"/>
      <c r="J171" s="53"/>
    </row>
    <row r="172" spans="6:10">
      <c r="F172" s="45"/>
      <c r="I172" s="53"/>
      <c r="J172" s="53"/>
    </row>
    <row r="173" spans="6:10">
      <c r="F173" s="45"/>
      <c r="I173" s="53"/>
      <c r="J173" s="53"/>
    </row>
    <row r="174" spans="6:10">
      <c r="F174" s="45"/>
      <c r="I174" s="53"/>
      <c r="J174" s="53"/>
    </row>
    <row r="175" spans="6:10">
      <c r="F175" s="45"/>
      <c r="I175" s="53"/>
      <c r="J175" s="53"/>
    </row>
    <row r="176" spans="6:10">
      <c r="F176" s="45"/>
      <c r="I176" s="53"/>
      <c r="J176" s="53"/>
    </row>
    <row r="177" spans="6:10">
      <c r="F177" s="45"/>
      <c r="I177" s="53"/>
      <c r="J177" s="53"/>
    </row>
    <row r="178" spans="6:10">
      <c r="F178" s="45"/>
      <c r="I178" s="53"/>
      <c r="J178" s="53"/>
    </row>
    <row r="179" spans="6:10">
      <c r="F179" s="45"/>
      <c r="I179" s="53"/>
      <c r="J179" s="53"/>
    </row>
    <row r="180" spans="6:10">
      <c r="F180" s="45"/>
      <c r="I180" s="53"/>
      <c r="J180" s="53"/>
    </row>
    <row r="181" spans="6:10">
      <c r="F181" s="45"/>
      <c r="I181" s="53"/>
      <c r="J181" s="53"/>
    </row>
    <row r="182" spans="6:10">
      <c r="F182" s="45"/>
      <c r="I182" s="53"/>
      <c r="J182" s="53"/>
    </row>
    <row r="183" spans="6:10">
      <c r="F183" s="45"/>
      <c r="I183" s="53"/>
      <c r="J183" s="53"/>
    </row>
    <row r="184" spans="6:10">
      <c r="F184" s="45"/>
      <c r="I184" s="53"/>
      <c r="J184" s="53"/>
    </row>
    <row r="185" spans="6:10">
      <c r="F185" s="45"/>
      <c r="I185" s="53"/>
      <c r="J185" s="53"/>
    </row>
    <row r="186" spans="6:10">
      <c r="F186" s="45"/>
      <c r="I186" s="53"/>
      <c r="J186" s="53"/>
    </row>
    <row r="187" spans="6:10">
      <c r="F187" s="45"/>
      <c r="I187" s="53"/>
      <c r="J187" s="53"/>
    </row>
    <row r="188" spans="6:10">
      <c r="F188" s="45"/>
      <c r="I188" s="53"/>
      <c r="J188" s="53"/>
    </row>
    <row r="189" spans="6:10">
      <c r="F189" s="45"/>
      <c r="I189" s="53"/>
      <c r="J189" s="53"/>
    </row>
    <row r="190" spans="6:10">
      <c r="F190" s="45"/>
      <c r="I190" s="53"/>
      <c r="J190" s="53"/>
    </row>
    <row r="191" spans="6:10">
      <c r="F191" s="45"/>
      <c r="I191" s="53"/>
      <c r="J191" s="53"/>
    </row>
    <row r="192" spans="6:10">
      <c r="F192" s="45"/>
      <c r="I192" s="53"/>
      <c r="J192" s="53"/>
    </row>
    <row r="193" spans="6:10">
      <c r="F193" s="45"/>
      <c r="I193" s="53"/>
      <c r="J193" s="53"/>
    </row>
    <row r="194" spans="6:10">
      <c r="F194" s="45"/>
      <c r="I194" s="53"/>
      <c r="J194" s="53"/>
    </row>
    <row r="195" spans="6:10">
      <c r="F195" s="45"/>
      <c r="I195" s="53"/>
      <c r="J195" s="53"/>
    </row>
    <row r="196" spans="6:10">
      <c r="F196" s="45"/>
      <c r="I196" s="53"/>
      <c r="J196" s="53"/>
    </row>
    <row r="197" spans="6:10">
      <c r="F197" s="45"/>
      <c r="I197" s="53"/>
      <c r="J197" s="53"/>
    </row>
    <row r="198" spans="6:10">
      <c r="F198" s="45"/>
      <c r="I198" s="53"/>
      <c r="J198" s="53"/>
    </row>
    <row r="199" spans="6:10">
      <c r="F199" s="45"/>
      <c r="I199" s="53"/>
      <c r="J199" s="53"/>
    </row>
    <row r="200" spans="6:10">
      <c r="F200" s="45"/>
      <c r="I200" s="53"/>
      <c r="J200" s="53"/>
    </row>
    <row r="201" spans="6:10">
      <c r="F201" s="45"/>
      <c r="I201" s="53"/>
      <c r="J201" s="53"/>
    </row>
    <row r="202" spans="6:10">
      <c r="F202" s="45"/>
      <c r="I202" s="53"/>
      <c r="J202" s="53"/>
    </row>
    <row r="203" spans="6:10">
      <c r="F203" s="45"/>
      <c r="I203" s="53"/>
      <c r="J203" s="53"/>
    </row>
    <row r="204" spans="6:10">
      <c r="F204" s="45"/>
      <c r="I204" s="53"/>
      <c r="J204" s="53"/>
    </row>
    <row r="205" spans="6:10">
      <c r="F205" s="45"/>
      <c r="I205" s="53"/>
      <c r="J205" s="53"/>
    </row>
    <row r="206" spans="6:10">
      <c r="F206" s="45"/>
      <c r="I206" s="53"/>
      <c r="J206" s="53"/>
    </row>
    <row r="207" spans="6:10">
      <c r="F207" s="45"/>
      <c r="I207" s="53"/>
      <c r="J207" s="53"/>
    </row>
    <row r="208" spans="6:10">
      <c r="F208" s="45"/>
      <c r="I208" s="53"/>
      <c r="J208" s="53"/>
    </row>
    <row r="209" spans="6:10">
      <c r="F209" s="45"/>
      <c r="I209" s="53"/>
      <c r="J209" s="53"/>
    </row>
    <row r="210" spans="6:10">
      <c r="F210" s="45"/>
      <c r="I210" s="53"/>
      <c r="J210" s="53"/>
    </row>
    <row r="211" spans="6:10">
      <c r="F211" s="45"/>
      <c r="I211" s="53"/>
      <c r="J211" s="53"/>
    </row>
    <row r="212" spans="6:10">
      <c r="F212" s="45"/>
      <c r="I212" s="53"/>
      <c r="J212" s="53"/>
    </row>
    <row r="213" spans="6:10">
      <c r="F213" s="45"/>
      <c r="I213" s="53"/>
      <c r="J213" s="53"/>
    </row>
    <row r="214" spans="6:10">
      <c r="F214" s="45"/>
      <c r="I214" s="53"/>
      <c r="J214" s="53"/>
    </row>
    <row r="215" spans="6:10">
      <c r="F215" s="45"/>
      <c r="I215" s="53"/>
      <c r="J215" s="53"/>
    </row>
    <row r="216" spans="6:10">
      <c r="F216" s="45"/>
      <c r="I216" s="53"/>
      <c r="J216" s="53"/>
    </row>
    <row r="217" spans="6:10">
      <c r="F217" s="45"/>
      <c r="I217" s="53"/>
      <c r="J217" s="53"/>
    </row>
    <row r="218" spans="6:10">
      <c r="F218" s="45"/>
      <c r="I218" s="53"/>
      <c r="J218" s="53"/>
    </row>
    <row r="219" spans="6:10">
      <c r="F219" s="45"/>
      <c r="I219" s="53"/>
      <c r="J219" s="53"/>
    </row>
    <row r="220" spans="6:10">
      <c r="F220" s="45"/>
      <c r="I220" s="53"/>
      <c r="J220" s="53"/>
    </row>
    <row r="221" spans="6:10">
      <c r="F221" s="45"/>
      <c r="I221" s="53"/>
      <c r="J221" s="53"/>
    </row>
    <row r="222" spans="6:10">
      <c r="F222" s="45"/>
      <c r="I222" s="53"/>
      <c r="J222" s="53"/>
    </row>
    <row r="223" spans="6:10">
      <c r="F223" s="45"/>
      <c r="I223" s="53"/>
      <c r="J223" s="53"/>
    </row>
    <row r="224" spans="6:10">
      <c r="F224" s="45"/>
      <c r="I224" s="53"/>
      <c r="J224" s="53"/>
    </row>
    <row r="225" spans="6:10">
      <c r="F225" s="45"/>
      <c r="I225" s="53"/>
      <c r="J225" s="53"/>
    </row>
    <row r="226" spans="6:10">
      <c r="F226" s="45"/>
      <c r="I226" s="53"/>
      <c r="J226" s="53"/>
    </row>
    <row r="227" spans="6:10">
      <c r="F227" s="45"/>
      <c r="I227" s="53"/>
      <c r="J227" s="53"/>
    </row>
    <row r="228" spans="6:10">
      <c r="F228" s="45"/>
      <c r="I228" s="53"/>
      <c r="J228" s="53"/>
    </row>
    <row r="229" spans="6:10">
      <c r="F229" s="45"/>
      <c r="I229" s="53"/>
      <c r="J229" s="53"/>
    </row>
    <row r="230" spans="6:10">
      <c r="F230" s="45"/>
      <c r="I230" s="53"/>
      <c r="J230" s="53"/>
    </row>
    <row r="231" spans="6:10">
      <c r="F231" s="45"/>
      <c r="I231" s="53"/>
      <c r="J231" s="53"/>
    </row>
    <row r="232" spans="6:10">
      <c r="F232" s="45"/>
      <c r="I232" s="53"/>
      <c r="J232" s="53"/>
    </row>
    <row r="233" spans="6:10">
      <c r="F233" s="45"/>
      <c r="I233" s="53"/>
      <c r="J233" s="53"/>
    </row>
    <row r="234" spans="6:10">
      <c r="F234" s="45"/>
      <c r="I234" s="53"/>
      <c r="J234" s="53"/>
    </row>
    <row r="235" spans="6:10">
      <c r="F235" s="45"/>
      <c r="I235" s="53"/>
      <c r="J235" s="53"/>
    </row>
    <row r="236" spans="6:10">
      <c r="F236" s="45"/>
      <c r="I236" s="53"/>
      <c r="J236" s="53"/>
    </row>
    <row r="237" spans="6:10">
      <c r="F237" s="45"/>
      <c r="I237" s="53"/>
      <c r="J237" s="53"/>
    </row>
    <row r="238" spans="6:10">
      <c r="F238" s="45"/>
      <c r="I238" s="53"/>
      <c r="J238" s="53"/>
    </row>
    <row r="239" spans="6:10">
      <c r="F239" s="45"/>
      <c r="I239" s="53"/>
      <c r="J239" s="53"/>
    </row>
    <row r="240" spans="6:10">
      <c r="F240" s="45"/>
      <c r="I240" s="53"/>
      <c r="J240" s="53"/>
    </row>
    <row r="241" spans="6:10">
      <c r="F241" s="45"/>
      <c r="I241" s="53"/>
      <c r="J241" s="53"/>
    </row>
    <row r="242" spans="6:10">
      <c r="F242" s="45"/>
      <c r="I242" s="53"/>
      <c r="J242" s="53"/>
    </row>
    <row r="243" spans="6:10">
      <c r="F243" s="45"/>
      <c r="I243" s="53"/>
      <c r="J243" s="53"/>
    </row>
    <row r="244" spans="6:10">
      <c r="F244" s="45"/>
      <c r="I244" s="53"/>
      <c r="J244" s="53"/>
    </row>
    <row r="245" spans="6:10">
      <c r="F245" s="45"/>
      <c r="I245" s="53"/>
      <c r="J245" s="53"/>
    </row>
    <row r="246" spans="6:10">
      <c r="F246" s="45"/>
      <c r="I246" s="53"/>
      <c r="J246" s="53"/>
    </row>
    <row r="247" spans="6:10">
      <c r="F247" s="45"/>
      <c r="I247" s="53"/>
      <c r="J247" s="53"/>
    </row>
    <row r="248" spans="6:10">
      <c r="F248" s="45"/>
      <c r="I248" s="53"/>
      <c r="J248" s="53"/>
    </row>
    <row r="249" spans="6:10">
      <c r="F249" s="45"/>
      <c r="I249" s="53"/>
      <c r="J249" s="53"/>
    </row>
    <row r="250" spans="6:10">
      <c r="F250" s="45"/>
      <c r="I250" s="53"/>
      <c r="J250" s="53"/>
    </row>
    <row r="251" spans="6:10">
      <c r="F251" s="45"/>
      <c r="I251" s="53"/>
      <c r="J251" s="53"/>
    </row>
    <row r="252" spans="6:10">
      <c r="F252" s="45"/>
      <c r="I252" s="53"/>
      <c r="J252" s="53"/>
    </row>
    <row r="253" spans="6:10">
      <c r="F253" s="45"/>
      <c r="I253" s="53"/>
      <c r="J253" s="53"/>
    </row>
    <row r="254" spans="6:10">
      <c r="F254" s="45"/>
      <c r="I254" s="53"/>
      <c r="J254" s="53"/>
    </row>
    <row r="255" spans="6:10">
      <c r="F255" s="45"/>
      <c r="I255" s="53"/>
      <c r="J255" s="53"/>
    </row>
    <row r="256" spans="6:10">
      <c r="F256" s="45"/>
      <c r="I256" s="53"/>
      <c r="J256" s="53"/>
    </row>
    <row r="257" spans="6:10">
      <c r="F257" s="45"/>
      <c r="I257" s="53"/>
      <c r="J257" s="53"/>
    </row>
    <row r="258" spans="6:10">
      <c r="F258" s="45"/>
      <c r="I258" s="53"/>
      <c r="J258" s="53"/>
    </row>
    <row r="259" spans="6:10">
      <c r="F259" s="45"/>
      <c r="I259" s="53"/>
      <c r="J259" s="53"/>
    </row>
    <row r="260" spans="6:10">
      <c r="F260" s="45"/>
      <c r="I260" s="53"/>
      <c r="J260" s="53"/>
    </row>
    <row r="261" spans="6:10">
      <c r="F261" s="45"/>
      <c r="I261" s="53"/>
      <c r="J261" s="53"/>
    </row>
    <row r="262" spans="6:10">
      <c r="F262" s="45"/>
      <c r="I262" s="53"/>
      <c r="J262" s="53"/>
    </row>
    <row r="263" spans="6:10">
      <c r="F263" s="45"/>
      <c r="I263" s="53"/>
      <c r="J263" s="53"/>
    </row>
    <row r="264" spans="6:10">
      <c r="F264" s="45"/>
      <c r="I264" s="53"/>
      <c r="J264" s="53"/>
    </row>
    <row r="265" spans="6:10">
      <c r="F265" s="45"/>
      <c r="I265" s="53"/>
      <c r="J265" s="53"/>
    </row>
    <row r="266" spans="6:10">
      <c r="F266" s="45"/>
      <c r="I266" s="53"/>
      <c r="J266" s="53"/>
    </row>
    <row r="267" spans="6:10">
      <c r="F267" s="45"/>
      <c r="I267" s="53"/>
      <c r="J267" s="53"/>
    </row>
    <row r="268" spans="6:10">
      <c r="F268" s="45"/>
      <c r="I268" s="53"/>
      <c r="J268" s="53"/>
    </row>
    <row r="269" spans="6:10">
      <c r="F269" s="45"/>
      <c r="I269" s="53"/>
      <c r="J269" s="53"/>
    </row>
    <row r="270" spans="6:10">
      <c r="F270" s="45"/>
      <c r="I270" s="53"/>
      <c r="J270" s="53"/>
    </row>
    <row r="271" spans="6:10">
      <c r="F271" s="45"/>
      <c r="I271" s="53"/>
      <c r="J271" s="53"/>
    </row>
    <row r="272" spans="6:10">
      <c r="F272" s="45"/>
      <c r="I272" s="53"/>
      <c r="J272" s="53"/>
    </row>
    <row r="273" spans="6:10">
      <c r="F273" s="45"/>
      <c r="I273" s="53"/>
      <c r="J273" s="53"/>
    </row>
    <row r="274" spans="6:10">
      <c r="F274" s="45"/>
      <c r="I274" s="53"/>
      <c r="J274" s="53"/>
    </row>
    <row r="275" spans="6:10">
      <c r="F275" s="45"/>
      <c r="I275" s="53"/>
      <c r="J275" s="53"/>
    </row>
    <row r="276" spans="6:10">
      <c r="F276" s="45"/>
      <c r="I276" s="53"/>
      <c r="J276" s="53"/>
    </row>
    <row r="277" spans="6:10">
      <c r="F277" s="45"/>
      <c r="I277" s="53"/>
      <c r="J277" s="53"/>
    </row>
    <row r="278" spans="6:10">
      <c r="F278" s="45"/>
      <c r="I278" s="53"/>
      <c r="J278" s="53"/>
    </row>
    <row r="279" spans="6:10">
      <c r="F279" s="45"/>
      <c r="I279" s="53"/>
      <c r="J279" s="53"/>
    </row>
    <row r="280" spans="6:10">
      <c r="F280" s="45"/>
      <c r="I280" s="53"/>
      <c r="J280" s="53"/>
    </row>
    <row r="281" spans="6:10">
      <c r="F281" s="45"/>
      <c r="I281" s="53"/>
      <c r="J281" s="53"/>
    </row>
    <row r="282" spans="6:10">
      <c r="F282" s="45"/>
      <c r="I282" s="53"/>
      <c r="J282" s="53"/>
    </row>
    <row r="283" spans="6:10">
      <c r="F283" s="45"/>
      <c r="I283" s="53"/>
      <c r="J283" s="53"/>
    </row>
    <row r="284" spans="6:10">
      <c r="F284" s="45"/>
      <c r="I284" s="53"/>
      <c r="J284" s="53"/>
    </row>
    <row r="285" spans="6:10">
      <c r="F285" s="45"/>
      <c r="I285" s="53"/>
      <c r="J285" s="53"/>
    </row>
    <row r="286" spans="6:10">
      <c r="F286" s="45"/>
      <c r="I286" s="53"/>
      <c r="J286" s="53"/>
    </row>
    <row r="287" spans="6:10">
      <c r="F287" s="45"/>
      <c r="I287" s="53"/>
      <c r="J287" s="53"/>
    </row>
    <row r="288" spans="6:10">
      <c r="F288" s="45"/>
      <c r="I288" s="53"/>
      <c r="J288" s="53"/>
    </row>
    <row r="289" spans="6:10">
      <c r="F289" s="45"/>
      <c r="I289" s="53"/>
      <c r="J289" s="53"/>
    </row>
    <row r="290" spans="6:10">
      <c r="F290" s="45"/>
      <c r="I290" s="53"/>
      <c r="J290" s="53"/>
    </row>
    <row r="291" spans="6:10">
      <c r="F291" s="45"/>
      <c r="I291" s="53"/>
      <c r="J291" s="53"/>
    </row>
    <row r="292" spans="6:10">
      <c r="F292" s="45"/>
      <c r="I292" s="53"/>
      <c r="J292" s="53"/>
    </row>
    <row r="293" spans="6:10">
      <c r="F293" s="45"/>
      <c r="I293" s="53"/>
      <c r="J293" s="53"/>
    </row>
    <row r="294" spans="6:10">
      <c r="F294" s="45"/>
      <c r="I294" s="53"/>
      <c r="J294" s="53"/>
    </row>
    <row r="295" spans="6:10">
      <c r="F295" s="45"/>
      <c r="I295" s="53"/>
      <c r="J295" s="53"/>
    </row>
    <row r="296" spans="6:10">
      <c r="F296" s="45"/>
      <c r="I296" s="53"/>
      <c r="J296" s="53"/>
    </row>
    <row r="297" spans="6:10">
      <c r="F297" s="45"/>
      <c r="I297" s="53"/>
      <c r="J297" s="53"/>
    </row>
    <row r="298" spans="6:10">
      <c r="F298" s="45"/>
      <c r="I298" s="53"/>
      <c r="J298" s="53"/>
    </row>
    <row r="299" spans="6:10">
      <c r="F299" s="45"/>
      <c r="I299" s="53"/>
      <c r="J299" s="53"/>
    </row>
    <row r="300" spans="6:10">
      <c r="F300" s="45"/>
      <c r="I300" s="53"/>
      <c r="J300" s="53"/>
    </row>
    <row r="301" spans="6:10">
      <c r="F301" s="45"/>
      <c r="I301" s="53"/>
      <c r="J301" s="53"/>
    </row>
    <row r="302" spans="6:10">
      <c r="F302" s="45"/>
      <c r="I302" s="53"/>
      <c r="J302" s="53"/>
    </row>
    <row r="303" spans="6:10">
      <c r="F303" s="45"/>
      <c r="I303" s="53"/>
      <c r="J303" s="53"/>
    </row>
    <row r="304" spans="6:10">
      <c r="F304" s="45"/>
      <c r="I304" s="53"/>
      <c r="J304" s="53"/>
    </row>
    <row r="305" spans="6:10">
      <c r="F305" s="45"/>
      <c r="I305" s="53"/>
      <c r="J305" s="53"/>
    </row>
    <row r="306" spans="6:10">
      <c r="F306" s="45"/>
      <c r="I306" s="53"/>
      <c r="J306" s="53"/>
    </row>
    <row r="307" spans="6:10">
      <c r="F307" s="45"/>
      <c r="I307" s="53"/>
      <c r="J307" s="53"/>
    </row>
    <row r="308" spans="6:10">
      <c r="F308" s="45"/>
      <c r="I308" s="53"/>
      <c r="J308" s="53"/>
    </row>
    <row r="309" spans="6:10">
      <c r="F309" s="45"/>
      <c r="I309" s="53"/>
      <c r="J309" s="53"/>
    </row>
    <row r="310" spans="6:10">
      <c r="F310" s="45"/>
      <c r="I310" s="53"/>
      <c r="J310" s="53"/>
    </row>
    <row r="311" spans="6:10">
      <c r="F311" s="45"/>
      <c r="I311" s="53"/>
      <c r="J311" s="53"/>
    </row>
    <row r="312" spans="6:10">
      <c r="F312" s="45"/>
      <c r="I312" s="53"/>
      <c r="J312" s="53"/>
    </row>
    <row r="313" spans="6:10">
      <c r="F313" s="45"/>
      <c r="I313" s="53"/>
      <c r="J313" s="53"/>
    </row>
    <row r="314" spans="6:10">
      <c r="F314" s="45"/>
      <c r="I314" s="53"/>
      <c r="J314" s="53"/>
    </row>
    <row r="315" spans="6:10">
      <c r="F315" s="45"/>
      <c r="I315" s="53"/>
      <c r="J315" s="53"/>
    </row>
    <row r="316" spans="6:10">
      <c r="F316" s="45"/>
      <c r="I316" s="53"/>
      <c r="J316" s="53"/>
    </row>
    <row r="317" spans="6:10">
      <c r="F317" s="45"/>
      <c r="I317" s="53"/>
      <c r="J317" s="53"/>
    </row>
    <row r="318" spans="6:10">
      <c r="F318" s="45"/>
      <c r="I318" s="53"/>
      <c r="J318" s="53"/>
    </row>
    <row r="319" spans="6:10">
      <c r="F319" s="45"/>
      <c r="I319" s="53"/>
      <c r="J319" s="53"/>
    </row>
    <row r="320" spans="6:10">
      <c r="F320" s="45"/>
      <c r="I320" s="53"/>
      <c r="J320" s="53"/>
    </row>
    <row r="321" spans="6:10">
      <c r="F321" s="45"/>
      <c r="I321" s="53"/>
      <c r="J321" s="53"/>
    </row>
    <row r="322" spans="6:10">
      <c r="F322" s="45"/>
      <c r="I322" s="53"/>
      <c r="J322" s="53"/>
    </row>
    <row r="323" spans="6:10">
      <c r="F323" s="45"/>
      <c r="I323" s="53"/>
      <c r="J323" s="53"/>
    </row>
    <row r="324" spans="6:10">
      <c r="F324" s="45"/>
      <c r="I324" s="53"/>
      <c r="J324" s="53"/>
    </row>
    <row r="325" spans="6:10">
      <c r="F325" s="45"/>
      <c r="I325" s="53"/>
      <c r="J325" s="53"/>
    </row>
    <row r="326" spans="6:10">
      <c r="F326" s="45"/>
      <c r="I326" s="53"/>
      <c r="J326" s="53"/>
    </row>
    <row r="327" spans="6:10">
      <c r="F327" s="45"/>
      <c r="I327" s="53"/>
      <c r="J327" s="53"/>
    </row>
    <row r="328" spans="6:10">
      <c r="F328" s="45"/>
      <c r="I328" s="53"/>
      <c r="J328" s="53"/>
    </row>
    <row r="329" spans="6:10">
      <c r="F329" s="45"/>
      <c r="I329" s="53"/>
      <c r="J329" s="53"/>
    </row>
    <row r="330" spans="6:10">
      <c r="F330" s="45"/>
      <c r="I330" s="53"/>
      <c r="J330" s="53"/>
    </row>
    <row r="331" spans="6:10">
      <c r="F331" s="45"/>
      <c r="I331" s="53"/>
      <c r="J331" s="53"/>
    </row>
    <row r="332" spans="6:10">
      <c r="F332" s="45"/>
      <c r="I332" s="53"/>
      <c r="J332" s="53"/>
    </row>
    <row r="333" spans="6:10">
      <c r="F333" s="45"/>
      <c r="I333" s="53"/>
      <c r="J333" s="53"/>
    </row>
    <row r="334" spans="6:10">
      <c r="F334" s="45"/>
      <c r="I334" s="53"/>
      <c r="J334" s="53"/>
    </row>
    <row r="335" spans="6:10">
      <c r="F335" s="45"/>
      <c r="I335" s="53"/>
      <c r="J335" s="53"/>
    </row>
    <row r="336" spans="6:10">
      <c r="F336" s="45"/>
      <c r="I336" s="53"/>
      <c r="J336" s="53"/>
    </row>
    <row r="337" spans="6:10">
      <c r="F337" s="45"/>
      <c r="I337" s="53"/>
      <c r="J337" s="53"/>
    </row>
    <row r="338" spans="6:10">
      <c r="F338" s="45"/>
      <c r="I338" s="53"/>
      <c r="J338" s="53"/>
    </row>
    <row r="339" spans="6:10">
      <c r="F339" s="45"/>
      <c r="I339" s="53"/>
      <c r="J339" s="53"/>
    </row>
    <row r="340" spans="6:10">
      <c r="F340" s="45"/>
      <c r="I340" s="53"/>
      <c r="J340" s="53"/>
    </row>
    <row r="341" spans="6:10">
      <c r="F341" s="45"/>
      <c r="I341" s="53"/>
      <c r="J341" s="53"/>
    </row>
    <row r="342" spans="6:10">
      <c r="F342" s="45"/>
      <c r="I342" s="53"/>
      <c r="J342" s="53"/>
    </row>
    <row r="343" spans="6:10">
      <c r="F343" s="45"/>
      <c r="I343" s="53"/>
      <c r="J343" s="53"/>
    </row>
    <row r="344" spans="6:10">
      <c r="F344" s="45"/>
      <c r="I344" s="53"/>
      <c r="J344" s="53"/>
    </row>
    <row r="345" spans="6:10">
      <c r="F345" s="45"/>
      <c r="I345" s="53"/>
      <c r="J345" s="53"/>
    </row>
    <row r="346" spans="6:10">
      <c r="F346" s="45"/>
      <c r="I346" s="53"/>
      <c r="J346" s="53"/>
    </row>
    <row r="347" spans="6:10">
      <c r="F347" s="45"/>
      <c r="I347" s="53"/>
      <c r="J347" s="53"/>
    </row>
    <row r="348" spans="6:10">
      <c r="F348" s="45"/>
      <c r="I348" s="53"/>
      <c r="J348" s="53"/>
    </row>
    <row r="349" spans="6:10">
      <c r="F349" s="45"/>
      <c r="I349" s="53"/>
      <c r="J349" s="53"/>
    </row>
    <row r="350" spans="6:10">
      <c r="F350" s="45"/>
      <c r="I350" s="53"/>
      <c r="J350" s="53"/>
    </row>
    <row r="351" spans="6:10">
      <c r="F351" s="45"/>
      <c r="I351" s="53"/>
      <c r="J351" s="53"/>
    </row>
    <row r="352" spans="6:10">
      <c r="F352" s="45"/>
      <c r="I352" s="53"/>
      <c r="J352" s="53"/>
    </row>
    <row r="353" spans="6:10">
      <c r="F353" s="45"/>
      <c r="I353" s="53"/>
      <c r="J353" s="53"/>
    </row>
    <row r="354" spans="6:10">
      <c r="F354" s="45"/>
      <c r="I354" s="53"/>
      <c r="J354" s="53"/>
    </row>
    <row r="355" spans="6:10">
      <c r="F355" s="45"/>
      <c r="I355" s="53"/>
      <c r="J355" s="53"/>
    </row>
    <row r="356" spans="6:10">
      <c r="F356" s="45"/>
      <c r="I356" s="53"/>
      <c r="J356" s="53"/>
    </row>
    <row r="357" spans="6:10">
      <c r="F357" s="45"/>
      <c r="I357" s="53"/>
      <c r="J357" s="53"/>
    </row>
    <row r="358" spans="6:10">
      <c r="F358" s="45"/>
      <c r="I358" s="53"/>
      <c r="J358" s="53"/>
    </row>
    <row r="359" spans="6:10">
      <c r="F359" s="45"/>
      <c r="I359" s="53"/>
      <c r="J359" s="53"/>
    </row>
    <row r="360" spans="6:10">
      <c r="F360" s="45"/>
      <c r="I360" s="53"/>
      <c r="J360" s="53"/>
    </row>
    <row r="361" spans="6:10">
      <c r="F361" s="45"/>
      <c r="I361" s="53"/>
      <c r="J361" s="53"/>
    </row>
    <row r="362" spans="6:10">
      <c r="F362" s="45"/>
      <c r="I362" s="53"/>
      <c r="J362" s="53"/>
    </row>
    <row r="363" spans="6:10">
      <c r="F363" s="45"/>
      <c r="I363" s="53"/>
      <c r="J363" s="53"/>
    </row>
    <row r="364" spans="6:10">
      <c r="F364" s="45"/>
      <c r="I364" s="53"/>
      <c r="J364" s="53"/>
    </row>
    <row r="365" spans="6:10">
      <c r="F365" s="45"/>
      <c r="I365" s="53"/>
      <c r="J365" s="53"/>
    </row>
    <row r="366" spans="6:10">
      <c r="F366" s="45"/>
      <c r="I366" s="53"/>
      <c r="J366" s="53"/>
    </row>
    <row r="367" spans="6:10">
      <c r="F367" s="45"/>
      <c r="I367" s="53"/>
      <c r="J367" s="53"/>
    </row>
    <row r="368" spans="6:10">
      <c r="F368" s="45"/>
      <c r="I368" s="53"/>
      <c r="J368" s="53"/>
    </row>
    <row r="369" spans="6:10">
      <c r="F369" s="45"/>
      <c r="I369" s="53"/>
      <c r="J369" s="53"/>
    </row>
    <row r="370" spans="6:10">
      <c r="F370" s="45"/>
      <c r="I370" s="53"/>
      <c r="J370" s="53"/>
    </row>
    <row r="371" spans="6:10">
      <c r="F371" s="45"/>
      <c r="J371" s="53"/>
    </row>
    <row r="372" spans="6:10">
      <c r="F372" s="45"/>
      <c r="J372" s="53"/>
    </row>
    <row r="373" spans="6:10">
      <c r="F373" s="45"/>
      <c r="J373" s="53"/>
    </row>
    <row r="374" spans="6:10">
      <c r="F374" s="45"/>
      <c r="J374" s="53"/>
    </row>
    <row r="375" spans="6:10">
      <c r="F375" s="45"/>
      <c r="J375" s="53"/>
    </row>
    <row r="376" spans="6:10">
      <c r="F376" s="45"/>
      <c r="J376" s="53"/>
    </row>
    <row r="377" spans="6:10">
      <c r="F377" s="45"/>
      <c r="J377" s="53"/>
    </row>
    <row r="378" spans="6:10">
      <c r="F378" s="45"/>
      <c r="J378" s="53"/>
    </row>
    <row r="379" spans="6:10">
      <c r="F379" s="45"/>
      <c r="J379" s="53"/>
    </row>
    <row r="380" spans="6:10">
      <c r="F380" s="45"/>
      <c r="J380" s="53"/>
    </row>
    <row r="381" spans="6:10">
      <c r="F381" s="45"/>
      <c r="J381" s="53"/>
    </row>
    <row r="382" spans="6:10">
      <c r="F382" s="45"/>
      <c r="J382" s="53"/>
    </row>
    <row r="383" spans="6:10">
      <c r="F383" s="45"/>
      <c r="J383" s="53"/>
    </row>
    <row r="384" spans="6:10">
      <c r="F384" s="45"/>
      <c r="J384" s="53"/>
    </row>
    <row r="385" spans="6:10">
      <c r="F385" s="45"/>
      <c r="J385" s="53"/>
    </row>
    <row r="386" spans="6:10">
      <c r="F386" s="45"/>
      <c r="J386" s="53"/>
    </row>
    <row r="387" spans="6:10">
      <c r="F387" s="45"/>
      <c r="J387" s="53"/>
    </row>
    <row r="388" spans="6:10">
      <c r="F388" s="45"/>
      <c r="J388" s="53"/>
    </row>
    <row r="389" spans="6:10">
      <c r="F389" s="45"/>
      <c r="J389" s="53"/>
    </row>
    <row r="390" spans="6:10">
      <c r="F390" s="45"/>
      <c r="J390" s="53"/>
    </row>
    <row r="391" spans="6:10">
      <c r="F391" s="45"/>
      <c r="J391" s="53"/>
    </row>
    <row r="392" spans="6:10">
      <c r="F392" s="45"/>
      <c r="J392" s="53"/>
    </row>
    <row r="393" spans="6:10">
      <c r="F393" s="45"/>
      <c r="J393" s="53"/>
    </row>
    <row r="394" spans="6:10">
      <c r="F394" s="45"/>
      <c r="J394" s="53"/>
    </row>
    <row r="395" spans="6:10">
      <c r="F395" s="45"/>
      <c r="J395" s="53"/>
    </row>
    <row r="396" spans="6:10">
      <c r="F396" s="45"/>
      <c r="J396" s="53"/>
    </row>
    <row r="397" spans="6:10">
      <c r="F397" s="45"/>
      <c r="J397" s="53"/>
    </row>
    <row r="398" spans="6:10">
      <c r="F398" s="45"/>
      <c r="J398" s="53"/>
    </row>
    <row r="399" spans="6:10">
      <c r="F399" s="45"/>
      <c r="J399" s="53"/>
    </row>
    <row r="400" spans="6:10">
      <c r="F400" s="45"/>
      <c r="J400" s="53"/>
    </row>
    <row r="401" spans="6:10">
      <c r="F401" s="45"/>
      <c r="J401" s="53"/>
    </row>
    <row r="402" spans="6:10">
      <c r="F402" s="45"/>
      <c r="J402" s="53"/>
    </row>
    <row r="403" spans="6:10">
      <c r="F403" s="45"/>
      <c r="J403" s="53"/>
    </row>
    <row r="404" spans="6:10">
      <c r="F404" s="45"/>
      <c r="J404" s="53"/>
    </row>
    <row r="405" spans="6:10">
      <c r="F405" s="45"/>
      <c r="J405" s="53"/>
    </row>
    <row r="406" spans="6:10">
      <c r="F406" s="45"/>
      <c r="J406" s="53"/>
    </row>
    <row r="407" spans="6:10">
      <c r="F407" s="45"/>
      <c r="J407" s="53"/>
    </row>
    <row r="408" spans="6:10">
      <c r="F408" s="45"/>
      <c r="J408" s="53"/>
    </row>
    <row r="409" spans="6:10">
      <c r="F409" s="45"/>
      <c r="J409" s="53"/>
    </row>
    <row r="410" spans="6:10">
      <c r="F410" s="45"/>
      <c r="J410" s="53"/>
    </row>
    <row r="411" spans="6:10">
      <c r="F411" s="45"/>
      <c r="J411" s="53"/>
    </row>
    <row r="412" spans="6:10">
      <c r="F412" s="45"/>
      <c r="J412" s="53"/>
    </row>
    <row r="413" spans="6:10">
      <c r="F413" s="45"/>
      <c r="J413" s="53"/>
    </row>
    <row r="414" spans="6:10">
      <c r="F414" s="45"/>
      <c r="J414" s="53"/>
    </row>
    <row r="415" spans="6:10">
      <c r="F415" s="45"/>
      <c r="J415" s="53"/>
    </row>
    <row r="416" spans="6:10">
      <c r="F416" s="45"/>
      <c r="J416" s="53"/>
    </row>
    <row r="417" spans="6:10">
      <c r="F417" s="45"/>
      <c r="J417" s="53"/>
    </row>
    <row r="418" spans="6:10">
      <c r="F418" s="45"/>
      <c r="J418" s="53"/>
    </row>
    <row r="419" spans="6:10">
      <c r="F419" s="45"/>
      <c r="J419" s="53"/>
    </row>
    <row r="420" spans="6:10">
      <c r="F420" s="45"/>
      <c r="J420" s="53"/>
    </row>
    <row r="421" spans="6:10">
      <c r="F421" s="45"/>
      <c r="J421" s="53"/>
    </row>
    <row r="422" spans="6:10">
      <c r="F422" s="45"/>
      <c r="J422" s="53"/>
    </row>
    <row r="423" spans="6:10">
      <c r="F423" s="45"/>
      <c r="J423" s="53"/>
    </row>
    <row r="424" spans="6:10">
      <c r="F424" s="45"/>
      <c r="J424" s="53"/>
    </row>
    <row r="425" spans="6:10">
      <c r="F425" s="45"/>
      <c r="J425" s="53"/>
    </row>
    <row r="426" spans="6:10">
      <c r="F426" s="45"/>
      <c r="J426" s="53"/>
    </row>
    <row r="427" spans="6:10">
      <c r="F427" s="45"/>
      <c r="J427" s="53"/>
    </row>
    <row r="428" spans="6:10">
      <c r="F428" s="45"/>
      <c r="J428" s="53"/>
    </row>
    <row r="429" spans="6:10">
      <c r="F429" s="45"/>
      <c r="J429" s="53"/>
    </row>
    <row r="430" spans="6:10">
      <c r="F430" s="45"/>
      <c r="J430" s="53"/>
    </row>
    <row r="431" spans="6:10">
      <c r="F431" s="45"/>
      <c r="J431" s="53"/>
    </row>
    <row r="432" spans="6:10">
      <c r="F432" s="45"/>
      <c r="J432" s="53"/>
    </row>
    <row r="433" spans="6:10">
      <c r="F433" s="45"/>
      <c r="J433" s="53"/>
    </row>
    <row r="434" spans="6:10">
      <c r="F434" s="45"/>
      <c r="J434" s="53"/>
    </row>
    <row r="435" spans="6:10">
      <c r="F435" s="45"/>
      <c r="J435" s="53"/>
    </row>
    <row r="436" spans="6:10">
      <c r="F436" s="45"/>
      <c r="J436" s="53"/>
    </row>
    <row r="437" spans="6:10">
      <c r="F437" s="45"/>
      <c r="J437" s="53"/>
    </row>
    <row r="438" spans="6:10">
      <c r="F438" s="45"/>
      <c r="J438" s="53"/>
    </row>
    <row r="439" spans="6:10">
      <c r="F439" s="45"/>
      <c r="J439" s="53"/>
    </row>
    <row r="440" spans="6:10">
      <c r="F440" s="45"/>
      <c r="J440" s="53"/>
    </row>
    <row r="441" spans="6:10">
      <c r="F441" s="45"/>
      <c r="J441" s="53"/>
    </row>
    <row r="442" spans="6:10">
      <c r="F442" s="45"/>
      <c r="J442" s="53"/>
    </row>
    <row r="443" spans="6:10">
      <c r="F443" s="45"/>
      <c r="J443" s="53"/>
    </row>
    <row r="444" spans="6:10">
      <c r="F444" s="45"/>
      <c r="J444" s="53"/>
    </row>
    <row r="445" spans="6:10">
      <c r="F445" s="45"/>
      <c r="J445" s="53"/>
    </row>
    <row r="446" spans="6:10">
      <c r="F446" s="45"/>
      <c r="J446" s="53"/>
    </row>
    <row r="447" spans="6:10">
      <c r="F447" s="45"/>
      <c r="J447" s="53"/>
    </row>
    <row r="448" spans="6:10">
      <c r="F448" s="45"/>
      <c r="J448" s="53"/>
    </row>
    <row r="449" spans="6:10">
      <c r="F449" s="45"/>
      <c r="J449" s="53"/>
    </row>
    <row r="450" spans="6:10">
      <c r="F450" s="45"/>
      <c r="J450" s="53"/>
    </row>
    <row r="451" spans="6:10">
      <c r="F451" s="45"/>
      <c r="J451" s="53"/>
    </row>
    <row r="452" spans="6:10">
      <c r="F452" s="45"/>
      <c r="J452" s="53"/>
    </row>
    <row r="453" spans="6:10">
      <c r="F453" s="45"/>
      <c r="J453" s="53"/>
    </row>
    <row r="454" spans="6:10">
      <c r="F454" s="45"/>
      <c r="J454" s="53"/>
    </row>
    <row r="455" spans="6:10">
      <c r="F455" s="45"/>
      <c r="J455" s="53"/>
    </row>
    <row r="456" spans="6:10">
      <c r="F456" s="45"/>
      <c r="J456" s="53"/>
    </row>
    <row r="457" spans="6:10">
      <c r="F457" s="45"/>
      <c r="J457" s="53"/>
    </row>
    <row r="458" spans="6:10">
      <c r="F458" s="45"/>
      <c r="J458" s="53"/>
    </row>
    <row r="459" spans="6:10">
      <c r="F459" s="45"/>
      <c r="J459" s="53"/>
    </row>
    <row r="460" spans="6:10">
      <c r="F460" s="45"/>
      <c r="J460" s="53"/>
    </row>
    <row r="461" spans="6:10">
      <c r="F461" s="45"/>
      <c r="J461" s="53"/>
    </row>
    <row r="462" spans="6:10">
      <c r="F462" s="45"/>
      <c r="J462" s="53"/>
    </row>
    <row r="463" spans="6:10">
      <c r="F463" s="45"/>
      <c r="J463" s="53"/>
    </row>
    <row r="464" spans="6:10">
      <c r="F464" s="45"/>
      <c r="J464" s="53"/>
    </row>
    <row r="465" spans="6:10">
      <c r="F465" s="45"/>
      <c r="J465" s="53"/>
    </row>
    <row r="466" spans="6:10">
      <c r="F466" s="45"/>
      <c r="J466" s="53"/>
    </row>
    <row r="467" spans="6:10">
      <c r="F467" s="45"/>
      <c r="J467" s="53"/>
    </row>
    <row r="468" spans="6:10">
      <c r="F468" s="45"/>
      <c r="J468" s="53"/>
    </row>
    <row r="469" spans="6:10">
      <c r="F469" s="45"/>
      <c r="J469" s="53"/>
    </row>
    <row r="470" spans="6:10">
      <c r="F470" s="45"/>
      <c r="J470" s="53"/>
    </row>
    <row r="471" spans="6:10">
      <c r="F471" s="45"/>
      <c r="J471" s="53"/>
    </row>
    <row r="472" spans="6:10">
      <c r="F472" s="45"/>
      <c r="J472" s="53"/>
    </row>
    <row r="473" spans="6:10">
      <c r="F473" s="45"/>
      <c r="J473" s="53"/>
    </row>
    <row r="474" spans="6:10">
      <c r="F474" s="45"/>
      <c r="J474" s="53"/>
    </row>
    <row r="475" spans="6:10">
      <c r="F475" s="45"/>
      <c r="J475" s="53"/>
    </row>
    <row r="476" spans="6:10">
      <c r="F476" s="45"/>
      <c r="J476" s="53"/>
    </row>
    <row r="477" spans="6:10">
      <c r="F477" s="45"/>
      <c r="J477" s="53"/>
    </row>
    <row r="478" spans="6:10">
      <c r="F478" s="45"/>
      <c r="J478" s="53"/>
    </row>
    <row r="479" spans="6:10">
      <c r="F479" s="45"/>
      <c r="J479" s="53"/>
    </row>
    <row r="480" spans="6:10">
      <c r="F480" s="45"/>
      <c r="J480" s="53"/>
    </row>
    <row r="481" spans="6:10">
      <c r="F481" s="45"/>
      <c r="J481" s="53"/>
    </row>
    <row r="482" spans="6:10">
      <c r="F482" s="45"/>
      <c r="J482" s="53"/>
    </row>
    <row r="483" spans="6:10">
      <c r="F483" s="45"/>
      <c r="J483" s="53"/>
    </row>
    <row r="484" spans="6:10">
      <c r="F484" s="45"/>
      <c r="J484" s="53"/>
    </row>
    <row r="485" spans="6:10">
      <c r="F485" s="45"/>
      <c r="J485" s="53"/>
    </row>
    <row r="486" spans="6:10">
      <c r="F486" s="45"/>
      <c r="J486" s="53"/>
    </row>
    <row r="487" spans="6:10">
      <c r="F487" s="45"/>
      <c r="J487" s="53"/>
    </row>
    <row r="488" spans="6:10">
      <c r="F488" s="45"/>
      <c r="J488" s="53"/>
    </row>
    <row r="489" spans="6:10">
      <c r="F489" s="45"/>
      <c r="J489" s="53"/>
    </row>
    <row r="490" spans="6:10">
      <c r="F490" s="45"/>
      <c r="J490" s="53"/>
    </row>
    <row r="491" spans="6:10">
      <c r="F491" s="45"/>
      <c r="J491" s="53"/>
    </row>
    <row r="492" spans="6:10">
      <c r="F492" s="45"/>
      <c r="J492" s="53"/>
    </row>
    <row r="493" spans="6:10">
      <c r="F493" s="45"/>
      <c r="J493" s="53"/>
    </row>
    <row r="494" spans="6:10">
      <c r="F494" s="45"/>
      <c r="J494" s="53"/>
    </row>
    <row r="495" spans="6:10">
      <c r="F495" s="45"/>
      <c r="J495" s="53"/>
    </row>
    <row r="496" spans="6:10">
      <c r="F496" s="45"/>
      <c r="J496" s="53"/>
    </row>
    <row r="497" spans="6:10">
      <c r="F497" s="45"/>
      <c r="J497" s="53"/>
    </row>
    <row r="498" spans="6:10">
      <c r="F498" s="45"/>
      <c r="J498" s="53"/>
    </row>
    <row r="499" spans="6:10">
      <c r="F499" s="45"/>
      <c r="J499" s="53"/>
    </row>
    <row r="500" spans="6:10">
      <c r="F500" s="45"/>
      <c r="J500" s="53"/>
    </row>
    <row r="501" spans="6:10">
      <c r="F501" s="45"/>
      <c r="J501" s="53"/>
    </row>
    <row r="502" spans="6:10">
      <c r="F502" s="45"/>
      <c r="J502" s="53"/>
    </row>
    <row r="503" spans="6:10">
      <c r="F503" s="45"/>
      <c r="J503" s="53"/>
    </row>
    <row r="504" spans="6:10">
      <c r="F504" s="45"/>
      <c r="J504" s="53"/>
    </row>
    <row r="505" spans="6:10">
      <c r="F505" s="45"/>
      <c r="J505" s="53"/>
    </row>
    <row r="506" spans="6:10">
      <c r="F506" s="45"/>
      <c r="J506" s="53"/>
    </row>
    <row r="507" spans="6:10">
      <c r="F507" s="45"/>
      <c r="J507" s="53"/>
    </row>
    <row r="508" spans="6:10">
      <c r="F508" s="45"/>
      <c r="J508" s="53"/>
    </row>
    <row r="509" spans="6:10">
      <c r="F509" s="45"/>
      <c r="J509" s="53"/>
    </row>
    <row r="510" spans="6:10">
      <c r="F510" s="45"/>
      <c r="J510" s="53"/>
    </row>
    <row r="511" spans="6:10">
      <c r="F511" s="45"/>
      <c r="J511" s="53"/>
    </row>
    <row r="512" spans="6:10">
      <c r="F512" s="45"/>
      <c r="J512" s="53"/>
    </row>
    <row r="513" spans="6:10">
      <c r="F513" s="45"/>
      <c r="J513" s="53"/>
    </row>
    <row r="514" spans="6:10">
      <c r="F514" s="45"/>
      <c r="J514" s="53"/>
    </row>
    <row r="515" spans="6:10">
      <c r="F515" s="45"/>
      <c r="J515" s="53"/>
    </row>
    <row r="516" spans="6:10">
      <c r="F516" s="45"/>
      <c r="J516" s="53"/>
    </row>
    <row r="517" spans="6:10">
      <c r="F517" s="45"/>
      <c r="J517" s="53"/>
    </row>
    <row r="518" spans="6:10">
      <c r="F518" s="45"/>
      <c r="J518" s="53"/>
    </row>
    <row r="519" spans="6:10">
      <c r="F519" s="45"/>
      <c r="J519" s="53"/>
    </row>
    <row r="520" spans="6:10">
      <c r="F520" s="45"/>
      <c r="J520" s="53"/>
    </row>
    <row r="521" spans="6:10">
      <c r="F521" s="45"/>
      <c r="J521" s="53"/>
    </row>
    <row r="522" spans="6:10">
      <c r="F522" s="45"/>
      <c r="J522" s="53"/>
    </row>
    <row r="523" spans="6:10">
      <c r="F523" s="45"/>
      <c r="J523" s="53"/>
    </row>
    <row r="524" spans="6:10">
      <c r="F524" s="45"/>
      <c r="J524" s="53"/>
    </row>
    <row r="525" spans="6:10">
      <c r="F525" s="45"/>
      <c r="J525" s="53"/>
    </row>
    <row r="526" spans="6:10">
      <c r="F526" s="45"/>
      <c r="J526" s="53"/>
    </row>
    <row r="527" spans="6:10">
      <c r="F527" s="45"/>
      <c r="J527" s="53"/>
    </row>
    <row r="528" spans="6:10">
      <c r="F528" s="45"/>
      <c r="J528" s="53"/>
    </row>
    <row r="529" spans="6:10">
      <c r="F529" s="45"/>
      <c r="J529" s="53"/>
    </row>
    <row r="530" spans="6:10">
      <c r="F530" s="45"/>
      <c r="J530" s="53"/>
    </row>
    <row r="531" spans="6:10">
      <c r="F531" s="45"/>
      <c r="J531" s="53"/>
    </row>
    <row r="532" spans="6:10">
      <c r="F532" s="45"/>
      <c r="J532" s="53"/>
    </row>
    <row r="533" spans="6:10">
      <c r="F533" s="45"/>
      <c r="J533" s="53"/>
    </row>
    <row r="534" spans="6:10">
      <c r="F534" s="45"/>
      <c r="J534" s="53"/>
    </row>
    <row r="535" spans="6:10">
      <c r="F535" s="45"/>
      <c r="J535" s="53"/>
    </row>
    <row r="536" spans="6:10">
      <c r="F536" s="45"/>
      <c r="J536" s="53"/>
    </row>
    <row r="537" spans="6:10">
      <c r="F537" s="45"/>
      <c r="J537" s="53"/>
    </row>
    <row r="538" spans="6:10">
      <c r="F538" s="45"/>
      <c r="J538" s="53"/>
    </row>
    <row r="539" spans="6:10">
      <c r="F539" s="45"/>
      <c r="J539" s="53"/>
    </row>
    <row r="540" spans="6:10">
      <c r="F540" s="45"/>
      <c r="J540" s="53"/>
    </row>
    <row r="541" spans="6:10">
      <c r="F541" s="45"/>
      <c r="J541" s="53"/>
    </row>
    <row r="542" spans="6:10">
      <c r="F542" s="45"/>
      <c r="J542" s="53"/>
    </row>
    <row r="543" spans="6:10">
      <c r="F543" s="45"/>
      <c r="J543" s="53"/>
    </row>
    <row r="544" spans="6:10">
      <c r="F544" s="45"/>
      <c r="J544" s="53"/>
    </row>
    <row r="545" spans="6:10">
      <c r="F545" s="45"/>
      <c r="J545" s="53"/>
    </row>
    <row r="546" spans="6:10">
      <c r="F546" s="45"/>
      <c r="J546" s="53"/>
    </row>
    <row r="547" spans="6:10">
      <c r="F547" s="45"/>
      <c r="J547" s="53"/>
    </row>
    <row r="548" spans="6:10">
      <c r="F548" s="45"/>
      <c r="J548" s="53"/>
    </row>
    <row r="549" spans="6:10">
      <c r="F549" s="45"/>
      <c r="J549" s="53"/>
    </row>
    <row r="550" spans="6:10">
      <c r="F550" s="45"/>
      <c r="J550" s="53"/>
    </row>
    <row r="551" spans="6:10">
      <c r="F551" s="45"/>
      <c r="J551" s="53"/>
    </row>
    <row r="552" spans="6:10">
      <c r="F552" s="45"/>
      <c r="J552" s="53"/>
    </row>
    <row r="553" spans="6:10">
      <c r="F553" s="45"/>
      <c r="J553" s="53"/>
    </row>
    <row r="554" spans="6:10">
      <c r="F554" s="45"/>
      <c r="J554" s="53"/>
    </row>
    <row r="555" spans="6:10">
      <c r="F555" s="45"/>
      <c r="J555" s="53"/>
    </row>
    <row r="556" spans="6:10">
      <c r="F556" s="45"/>
      <c r="J556" s="53"/>
    </row>
    <row r="557" spans="6:10">
      <c r="F557" s="45"/>
      <c r="J557" s="53"/>
    </row>
    <row r="558" spans="6:10">
      <c r="F558" s="45"/>
      <c r="J558" s="53"/>
    </row>
    <row r="559" spans="6:10">
      <c r="F559" s="45"/>
      <c r="J559" s="53"/>
    </row>
    <row r="560" spans="6:10">
      <c r="F560" s="45"/>
    </row>
    <row r="561" spans="6:6">
      <c r="F561" s="45"/>
    </row>
    <row r="562" spans="6:6">
      <c r="F562" s="45"/>
    </row>
    <row r="563" spans="6:6">
      <c r="F563" s="45"/>
    </row>
    <row r="564" spans="6:6">
      <c r="F564" s="45"/>
    </row>
    <row r="565" spans="6:6">
      <c r="F565" s="45"/>
    </row>
    <row r="566" spans="6:6">
      <c r="F566" s="45"/>
    </row>
    <row r="567" spans="6:6">
      <c r="F567" s="45"/>
    </row>
    <row r="568" spans="6:6">
      <c r="F568" s="45"/>
    </row>
    <row r="569" spans="6:6">
      <c r="F569" s="45"/>
    </row>
    <row r="570" spans="6:6">
      <c r="F570" s="45"/>
    </row>
    <row r="571" spans="6:6">
      <c r="F571" s="45"/>
    </row>
    <row r="572" spans="6:6">
      <c r="F572" s="45"/>
    </row>
    <row r="573" spans="6:6">
      <c r="F573" s="45"/>
    </row>
    <row r="574" spans="6:6">
      <c r="F574" s="45"/>
    </row>
    <row r="575" spans="6:6">
      <c r="F575" s="45"/>
    </row>
    <row r="576" spans="6:6">
      <c r="F576" s="45"/>
    </row>
    <row r="577" spans="6:6">
      <c r="F577" s="45"/>
    </row>
    <row r="578" spans="6:6">
      <c r="F578" s="45"/>
    </row>
    <row r="579" spans="6:6">
      <c r="F579" s="45"/>
    </row>
    <row r="580" spans="6:6">
      <c r="F580" s="45"/>
    </row>
    <row r="581" spans="6:6">
      <c r="F581" s="45"/>
    </row>
    <row r="582" spans="6:6">
      <c r="F582" s="45"/>
    </row>
    <row r="583" spans="6:6">
      <c r="F583" s="45"/>
    </row>
    <row r="584" spans="6:6">
      <c r="F584" s="45"/>
    </row>
    <row r="585" spans="6:6">
      <c r="F585" s="45"/>
    </row>
    <row r="586" spans="6:6">
      <c r="F586" s="45"/>
    </row>
    <row r="587" spans="6:6">
      <c r="F587" s="45"/>
    </row>
    <row r="588" spans="6:6">
      <c r="F588" s="45"/>
    </row>
    <row r="589" spans="6:6">
      <c r="F589" s="45"/>
    </row>
    <row r="590" spans="6:6">
      <c r="F590" s="45"/>
    </row>
    <row r="591" spans="6:6">
      <c r="F591" s="45"/>
    </row>
    <row r="592" spans="6:6">
      <c r="F592" s="45"/>
    </row>
    <row r="593" spans="6:6">
      <c r="F593" s="45"/>
    </row>
    <row r="594" spans="6:6">
      <c r="F594" s="45"/>
    </row>
    <row r="595" spans="6:6">
      <c r="F595" s="45"/>
    </row>
    <row r="596" spans="6:6">
      <c r="F596" s="45"/>
    </row>
    <row r="597" spans="6:6">
      <c r="F597" s="45"/>
    </row>
    <row r="598" spans="6:6">
      <c r="F598" s="45"/>
    </row>
    <row r="599" spans="6:6">
      <c r="F599" s="45"/>
    </row>
    <row r="600" spans="6:6">
      <c r="F600" s="45"/>
    </row>
    <row r="601" spans="6:6">
      <c r="F601" s="45"/>
    </row>
    <row r="602" spans="6:6">
      <c r="F602" s="45"/>
    </row>
    <row r="603" spans="6:6">
      <c r="F603" s="45"/>
    </row>
    <row r="604" spans="6:6">
      <c r="F604" s="45"/>
    </row>
    <row r="605" spans="6:6">
      <c r="F605" s="45"/>
    </row>
    <row r="606" spans="6:6">
      <c r="F606" s="45"/>
    </row>
    <row r="607" spans="6:6">
      <c r="F607" s="45"/>
    </row>
    <row r="608" spans="6:6">
      <c r="F608" s="45"/>
    </row>
    <row r="609" spans="6:6">
      <c r="F609" s="45"/>
    </row>
    <row r="610" spans="6:6">
      <c r="F610" s="45"/>
    </row>
    <row r="611" spans="6:6">
      <c r="F611" s="45"/>
    </row>
    <row r="612" spans="6:6">
      <c r="F612" s="45"/>
    </row>
    <row r="613" spans="6:6">
      <c r="F613" s="45"/>
    </row>
    <row r="614" spans="6:6">
      <c r="F614" s="45"/>
    </row>
    <row r="615" spans="6:6">
      <c r="F615" s="45"/>
    </row>
    <row r="616" spans="6:6">
      <c r="F616" s="45"/>
    </row>
    <row r="617" spans="6:6">
      <c r="F617" s="45"/>
    </row>
    <row r="618" spans="6:6">
      <c r="F618" s="45"/>
    </row>
    <row r="619" spans="6:6">
      <c r="F619" s="45"/>
    </row>
    <row r="620" spans="6:6">
      <c r="F620" s="45"/>
    </row>
    <row r="621" spans="6:6">
      <c r="F621" s="45"/>
    </row>
    <row r="622" spans="6:6">
      <c r="F622" s="45"/>
    </row>
    <row r="623" spans="6:6">
      <c r="F623" s="45"/>
    </row>
    <row r="624" spans="6:6">
      <c r="F624" s="45"/>
    </row>
    <row r="625" spans="6:6">
      <c r="F625" s="45"/>
    </row>
    <row r="626" spans="6:6">
      <c r="F626" s="45"/>
    </row>
    <row r="627" spans="6:6">
      <c r="F627" s="45"/>
    </row>
    <row r="628" spans="6:6">
      <c r="F628" s="45"/>
    </row>
    <row r="629" spans="6:6">
      <c r="F629" s="45"/>
    </row>
    <row r="630" spans="6:6">
      <c r="F630" s="45"/>
    </row>
    <row r="631" spans="6:6">
      <c r="F631" s="45"/>
    </row>
    <row r="632" spans="6:6">
      <c r="F632" s="45"/>
    </row>
    <row r="633" spans="6:6">
      <c r="F633" s="45"/>
    </row>
    <row r="634" spans="6:6">
      <c r="F634" s="45"/>
    </row>
    <row r="635" spans="6:6">
      <c r="F635" s="45"/>
    </row>
    <row r="636" spans="6:6">
      <c r="F636" s="45"/>
    </row>
    <row r="637" spans="6:6">
      <c r="F637" s="45"/>
    </row>
    <row r="638" spans="6:6">
      <c r="F638" s="45"/>
    </row>
    <row r="639" spans="6:6">
      <c r="F639" s="45"/>
    </row>
    <row r="640" spans="6:6">
      <c r="F640" s="45"/>
    </row>
    <row r="641" spans="6:6">
      <c r="F641" s="45"/>
    </row>
    <row r="642" spans="6:6">
      <c r="F642" s="45"/>
    </row>
    <row r="643" spans="6:6">
      <c r="F643" s="45"/>
    </row>
    <row r="644" spans="6:6">
      <c r="F644" s="45"/>
    </row>
    <row r="645" spans="6:6">
      <c r="F645" s="45"/>
    </row>
    <row r="646" spans="6:6">
      <c r="F646" s="45"/>
    </row>
    <row r="647" spans="6:6">
      <c r="F647" s="45"/>
    </row>
    <row r="648" spans="6:6">
      <c r="F648" s="45"/>
    </row>
    <row r="649" spans="6:6">
      <c r="F649" s="45"/>
    </row>
    <row r="650" spans="6:6">
      <c r="F650" s="45"/>
    </row>
    <row r="651" spans="6:6">
      <c r="F651" s="45"/>
    </row>
    <row r="652" spans="6:6">
      <c r="F652" s="45"/>
    </row>
    <row r="653" spans="6:6">
      <c r="F653" s="45"/>
    </row>
    <row r="654" spans="6:6">
      <c r="F654" s="45"/>
    </row>
    <row r="655" spans="6:6">
      <c r="F655" s="45"/>
    </row>
    <row r="656" spans="6:6">
      <c r="F656" s="45"/>
    </row>
    <row r="657" spans="6:6">
      <c r="F657" s="45"/>
    </row>
    <row r="658" spans="6:6">
      <c r="F658" s="45"/>
    </row>
    <row r="659" spans="6:6">
      <c r="F659" s="45"/>
    </row>
    <row r="660" spans="6:6">
      <c r="F660" s="45"/>
    </row>
    <row r="661" spans="6:6">
      <c r="F661" s="45"/>
    </row>
    <row r="662" spans="6:6">
      <c r="F662" s="45"/>
    </row>
    <row r="663" spans="6:6">
      <c r="F663" s="45"/>
    </row>
    <row r="664" spans="6:6">
      <c r="F664" s="45"/>
    </row>
    <row r="665" spans="6:6">
      <c r="F665" s="45"/>
    </row>
    <row r="666" spans="6:6">
      <c r="F666" s="45"/>
    </row>
    <row r="667" spans="6:6">
      <c r="F667" s="45"/>
    </row>
    <row r="668" spans="6:6">
      <c r="F668" s="45"/>
    </row>
    <row r="669" spans="6:6">
      <c r="F669" s="45"/>
    </row>
    <row r="670" spans="6:6">
      <c r="F670" s="45"/>
    </row>
    <row r="671" spans="6:6">
      <c r="F671" s="45"/>
    </row>
    <row r="672" spans="6:6">
      <c r="F672" s="45"/>
    </row>
    <row r="673" spans="6:6">
      <c r="F673" s="45"/>
    </row>
    <row r="674" spans="6:6">
      <c r="F674" s="45"/>
    </row>
    <row r="675" spans="6:6">
      <c r="F675" s="45"/>
    </row>
    <row r="676" spans="6:6">
      <c r="F676" s="45"/>
    </row>
    <row r="677" spans="6:6">
      <c r="F677" s="45"/>
    </row>
    <row r="678" spans="6:6">
      <c r="F678" s="45"/>
    </row>
    <row r="679" spans="6:6">
      <c r="F679" s="45"/>
    </row>
    <row r="680" spans="6:6">
      <c r="F680" s="45"/>
    </row>
    <row r="681" spans="6:6">
      <c r="F681" s="45"/>
    </row>
    <row r="682" spans="6:6">
      <c r="F682" s="45"/>
    </row>
    <row r="683" spans="6:6">
      <c r="F683" s="45"/>
    </row>
    <row r="684" spans="6:6">
      <c r="F684" s="45"/>
    </row>
    <row r="685" spans="6:6">
      <c r="F685" s="45"/>
    </row>
    <row r="686" spans="6:6">
      <c r="F686" s="45"/>
    </row>
    <row r="687" spans="6:6">
      <c r="F687" s="45"/>
    </row>
    <row r="688" spans="6:6">
      <c r="F688" s="45"/>
    </row>
    <row r="689" spans="6:6">
      <c r="F689" s="45"/>
    </row>
    <row r="690" spans="6:6">
      <c r="F690" s="45"/>
    </row>
    <row r="691" spans="6:6">
      <c r="F691" s="45"/>
    </row>
    <row r="692" spans="6:6">
      <c r="F692" s="45"/>
    </row>
    <row r="693" spans="6:6">
      <c r="F693" s="45"/>
    </row>
    <row r="694" spans="6:6">
      <c r="F694" s="45"/>
    </row>
    <row r="695" spans="6:6">
      <c r="F695" s="45"/>
    </row>
    <row r="696" spans="6:6">
      <c r="F696" s="45"/>
    </row>
    <row r="697" spans="6:6">
      <c r="F697" s="45"/>
    </row>
    <row r="698" spans="6:6">
      <c r="F698" s="45"/>
    </row>
    <row r="699" spans="6:6">
      <c r="F699" s="45"/>
    </row>
    <row r="700" spans="6:6">
      <c r="F700" s="45"/>
    </row>
    <row r="701" spans="6:6">
      <c r="F701" s="45"/>
    </row>
    <row r="702" spans="6:6">
      <c r="F702" s="45"/>
    </row>
    <row r="703" spans="6:6">
      <c r="F703" s="45"/>
    </row>
    <row r="704" spans="6:6">
      <c r="F704" s="45"/>
    </row>
    <row r="705" spans="6:6">
      <c r="F705" s="45"/>
    </row>
    <row r="706" spans="6:6">
      <c r="F706" s="45"/>
    </row>
    <row r="707" spans="6:6">
      <c r="F707" s="45"/>
    </row>
    <row r="708" spans="6:6">
      <c r="F708" s="45"/>
    </row>
    <row r="709" spans="6:6">
      <c r="F709" s="45"/>
    </row>
    <row r="710" spans="6:6">
      <c r="F710" s="45"/>
    </row>
    <row r="711" spans="6:6">
      <c r="F711" s="45"/>
    </row>
    <row r="712" spans="6:6">
      <c r="F712" s="45"/>
    </row>
    <row r="713" spans="6:6">
      <c r="F713" s="45"/>
    </row>
    <row r="714" spans="6:6">
      <c r="F714" s="45"/>
    </row>
    <row r="715" spans="6:6">
      <c r="F715" s="45"/>
    </row>
    <row r="716" spans="6:6">
      <c r="F716" s="45"/>
    </row>
    <row r="717" spans="6:6">
      <c r="F717" s="45"/>
    </row>
    <row r="718" spans="6:6">
      <c r="F718" s="45"/>
    </row>
    <row r="719" spans="6:6">
      <c r="F719" s="45"/>
    </row>
    <row r="720" spans="6:6">
      <c r="F720" s="45"/>
    </row>
    <row r="721" spans="6:6">
      <c r="F721" s="45"/>
    </row>
    <row r="722" spans="6:6">
      <c r="F722" s="45"/>
    </row>
    <row r="723" spans="6:6">
      <c r="F723" s="45"/>
    </row>
    <row r="724" spans="6:6">
      <c r="F724" s="45"/>
    </row>
    <row r="725" spans="6:6">
      <c r="F725" s="45"/>
    </row>
    <row r="726" spans="6:6">
      <c r="F726" s="45"/>
    </row>
    <row r="727" spans="6:6">
      <c r="F727" s="45"/>
    </row>
    <row r="728" spans="6:6">
      <c r="F728" s="45"/>
    </row>
    <row r="729" spans="6:6">
      <c r="F729" s="45"/>
    </row>
    <row r="730" spans="6:6">
      <c r="F730" s="45"/>
    </row>
    <row r="731" spans="6:6">
      <c r="F731" s="45"/>
    </row>
    <row r="732" spans="6:6">
      <c r="F732" s="45"/>
    </row>
    <row r="733" spans="6:6">
      <c r="F733" s="45"/>
    </row>
    <row r="734" spans="6:6">
      <c r="F734" s="45"/>
    </row>
    <row r="735" spans="6:6">
      <c r="F735" s="45"/>
    </row>
    <row r="736" spans="6:6">
      <c r="F736" s="45"/>
    </row>
    <row r="737" spans="6:6">
      <c r="F737" s="45"/>
    </row>
    <row r="738" spans="6:6">
      <c r="F738" s="45"/>
    </row>
    <row r="739" spans="6:6">
      <c r="F739" s="45"/>
    </row>
    <row r="740" spans="6:6">
      <c r="F740" s="45"/>
    </row>
    <row r="741" spans="6:6">
      <c r="F741" s="45"/>
    </row>
    <row r="742" spans="6:6">
      <c r="F742" s="45"/>
    </row>
    <row r="743" spans="6:6">
      <c r="F743" s="45"/>
    </row>
    <row r="744" spans="6:6">
      <c r="F744" s="45"/>
    </row>
    <row r="745" spans="6:6">
      <c r="F745" s="45"/>
    </row>
    <row r="746" spans="6:6">
      <c r="F746" s="45"/>
    </row>
    <row r="747" spans="6:6">
      <c r="F747" s="45"/>
    </row>
    <row r="748" spans="6:6">
      <c r="F748" s="45"/>
    </row>
    <row r="749" spans="6:6">
      <c r="F749" s="45"/>
    </row>
    <row r="750" spans="6:6">
      <c r="F750" s="45"/>
    </row>
    <row r="751" spans="6:6">
      <c r="F751" s="45"/>
    </row>
    <row r="752" spans="6:6">
      <c r="F752" s="45"/>
    </row>
    <row r="753" spans="6:6">
      <c r="F753" s="45"/>
    </row>
    <row r="754" spans="6:6">
      <c r="F754" s="45"/>
    </row>
    <row r="755" spans="6:6">
      <c r="F755" s="45"/>
    </row>
    <row r="756" spans="6:6">
      <c r="F756" s="45"/>
    </row>
    <row r="757" spans="6:6">
      <c r="F757" s="45"/>
    </row>
    <row r="758" spans="6:6">
      <c r="F758" s="45"/>
    </row>
    <row r="759" spans="6:6">
      <c r="F759" s="45"/>
    </row>
    <row r="760" spans="6:6">
      <c r="F760" s="45"/>
    </row>
    <row r="761" spans="6:6">
      <c r="F761" s="45"/>
    </row>
    <row r="762" spans="6:6">
      <c r="F762" s="45"/>
    </row>
    <row r="763" spans="6:6">
      <c r="F763" s="45"/>
    </row>
    <row r="764" spans="6:6">
      <c r="F764" s="45"/>
    </row>
    <row r="765" spans="6:6">
      <c r="F765" s="45"/>
    </row>
    <row r="766" spans="6:6">
      <c r="F766" s="45"/>
    </row>
    <row r="767" spans="6:6">
      <c r="F767" s="45"/>
    </row>
    <row r="768" spans="6:6">
      <c r="F768" s="45"/>
    </row>
    <row r="769" spans="6:6">
      <c r="F769" s="45"/>
    </row>
    <row r="770" spans="6:6">
      <c r="F770" s="45"/>
    </row>
    <row r="771" spans="6:6">
      <c r="F771" s="45"/>
    </row>
    <row r="772" spans="6:6">
      <c r="F772" s="45"/>
    </row>
    <row r="773" spans="6:6">
      <c r="F773" s="45"/>
    </row>
    <row r="774" spans="6:6">
      <c r="F774" s="45"/>
    </row>
    <row r="775" spans="6:6">
      <c r="F775" s="45"/>
    </row>
    <row r="776" spans="6:6">
      <c r="F776" s="45"/>
    </row>
    <row r="777" spans="6:6">
      <c r="F777" s="45"/>
    </row>
    <row r="778" spans="6:6">
      <c r="F778" s="45"/>
    </row>
    <row r="779" spans="6:6">
      <c r="F779" s="45"/>
    </row>
    <row r="780" spans="6:6">
      <c r="F780" s="45"/>
    </row>
    <row r="781" spans="6:6">
      <c r="F781" s="45"/>
    </row>
    <row r="782" spans="6:6">
      <c r="F782" s="45"/>
    </row>
    <row r="783" spans="6:6">
      <c r="F783" s="45"/>
    </row>
    <row r="784" spans="6:6">
      <c r="F784" s="45"/>
    </row>
    <row r="785" spans="6:6">
      <c r="F785" s="45"/>
    </row>
    <row r="786" spans="6:6">
      <c r="F786" s="45"/>
    </row>
    <row r="787" spans="6:6">
      <c r="F787" s="45"/>
    </row>
    <row r="788" spans="6:6">
      <c r="F788" s="45"/>
    </row>
    <row r="789" spans="6:6">
      <c r="F789" s="45"/>
    </row>
    <row r="790" spans="6:6">
      <c r="F790" s="45"/>
    </row>
    <row r="791" spans="6:6">
      <c r="F791" s="45"/>
    </row>
    <row r="792" spans="6:6">
      <c r="F792" s="45"/>
    </row>
    <row r="793" spans="6:6">
      <c r="F793" s="45"/>
    </row>
    <row r="794" spans="6:6">
      <c r="F794" s="45"/>
    </row>
    <row r="795" spans="6:6">
      <c r="F795" s="45"/>
    </row>
    <row r="796" spans="6:6">
      <c r="F796" s="45"/>
    </row>
    <row r="797" spans="6:6">
      <c r="F797" s="45"/>
    </row>
    <row r="798" spans="6:6">
      <c r="F798" s="45"/>
    </row>
    <row r="799" spans="6:6">
      <c r="F799" s="45"/>
    </row>
    <row r="800" spans="6:6">
      <c r="F800" s="45"/>
    </row>
    <row r="801" spans="6:6">
      <c r="F801" s="45"/>
    </row>
    <row r="802" spans="6:6">
      <c r="F802" s="45"/>
    </row>
    <row r="803" spans="6:6">
      <c r="F803" s="45"/>
    </row>
    <row r="804" spans="6:6">
      <c r="F804" s="45"/>
    </row>
    <row r="805" spans="6:6">
      <c r="F805" s="45"/>
    </row>
    <row r="806" spans="6:6">
      <c r="F806" s="45"/>
    </row>
    <row r="807" spans="6:6">
      <c r="F807" s="45"/>
    </row>
    <row r="808" spans="6:6">
      <c r="F808" s="45"/>
    </row>
    <row r="809" spans="6:6">
      <c r="F809" s="45"/>
    </row>
    <row r="810" spans="6:6">
      <c r="F810" s="45"/>
    </row>
    <row r="811" spans="6:6">
      <c r="F811" s="45"/>
    </row>
    <row r="812" spans="6:6">
      <c r="F812" s="45"/>
    </row>
    <row r="813" spans="6:6">
      <c r="F813" s="45"/>
    </row>
    <row r="814" spans="6:6">
      <c r="F814" s="45"/>
    </row>
    <row r="815" spans="6:6">
      <c r="F815" s="45"/>
    </row>
    <row r="816" spans="6:6">
      <c r="F816" s="45"/>
    </row>
    <row r="817" spans="6:6">
      <c r="F817" s="45"/>
    </row>
    <row r="818" spans="6:6">
      <c r="F818" s="45"/>
    </row>
    <row r="819" spans="6:6">
      <c r="F819" s="45"/>
    </row>
    <row r="820" spans="6:6">
      <c r="F820" s="45"/>
    </row>
    <row r="821" spans="6:6">
      <c r="F821" s="45"/>
    </row>
    <row r="822" spans="6:6">
      <c r="F822" s="45"/>
    </row>
    <row r="823" spans="6:6">
      <c r="F823" s="45"/>
    </row>
    <row r="824" spans="6:6">
      <c r="F824" s="45"/>
    </row>
    <row r="825" spans="6:6">
      <c r="F825" s="45"/>
    </row>
    <row r="826" spans="6:6">
      <c r="F826" s="45"/>
    </row>
    <row r="827" spans="6:6">
      <c r="F827" s="45"/>
    </row>
    <row r="828" spans="6:6">
      <c r="F828" s="45"/>
    </row>
    <row r="829" spans="6:6">
      <c r="F829" s="45"/>
    </row>
    <row r="830" spans="6:6">
      <c r="F830" s="45"/>
    </row>
    <row r="831" spans="6:6">
      <c r="F831" s="45"/>
    </row>
    <row r="832" spans="6:6">
      <c r="F832" s="45"/>
    </row>
    <row r="833" spans="6:6">
      <c r="F833" s="45"/>
    </row>
    <row r="834" spans="6:6">
      <c r="F834" s="45"/>
    </row>
    <row r="835" spans="6:6">
      <c r="F835" s="45"/>
    </row>
    <row r="836" spans="6:6">
      <c r="F836" s="45"/>
    </row>
    <row r="837" spans="6:6">
      <c r="F837" s="45"/>
    </row>
    <row r="838" spans="6:6">
      <c r="F838" s="45"/>
    </row>
    <row r="839" spans="6:6">
      <c r="F839" s="45"/>
    </row>
    <row r="840" spans="6:6">
      <c r="F840" s="45"/>
    </row>
    <row r="841" spans="6:6">
      <c r="F841" s="45"/>
    </row>
    <row r="842" spans="6:6">
      <c r="F842" s="45"/>
    </row>
    <row r="843" spans="6:6">
      <c r="F843" s="45"/>
    </row>
    <row r="844" spans="6:6">
      <c r="F844" s="45"/>
    </row>
    <row r="845" spans="6:6">
      <c r="F845" s="45"/>
    </row>
    <row r="846" spans="6:6">
      <c r="F846" s="45"/>
    </row>
    <row r="847" spans="6:6">
      <c r="F847" s="45"/>
    </row>
    <row r="848" spans="6:6">
      <c r="F848" s="45"/>
    </row>
    <row r="849" spans="6:6">
      <c r="F849" s="45"/>
    </row>
    <row r="850" spans="6:6">
      <c r="F850" s="45"/>
    </row>
    <row r="851" spans="6:6">
      <c r="F851" s="45"/>
    </row>
    <row r="852" spans="6:6">
      <c r="F852" s="45"/>
    </row>
    <row r="853" spans="6:6">
      <c r="F853" s="45"/>
    </row>
    <row r="854" spans="6:6">
      <c r="F854" s="45"/>
    </row>
    <row r="855" spans="6:6">
      <c r="F855" s="45"/>
    </row>
    <row r="856" spans="6:6">
      <c r="F856" s="45"/>
    </row>
    <row r="857" spans="6:6">
      <c r="F857" s="45"/>
    </row>
    <row r="858" spans="6:6">
      <c r="F858" s="45"/>
    </row>
    <row r="859" spans="6:6">
      <c r="F859" s="45"/>
    </row>
    <row r="860" spans="6:6">
      <c r="F860" s="45"/>
    </row>
    <row r="861" spans="6:6">
      <c r="F861" s="45"/>
    </row>
    <row r="862" spans="6:6">
      <c r="F862" s="45"/>
    </row>
    <row r="863" spans="6:6">
      <c r="F863" s="45"/>
    </row>
    <row r="864" spans="6:6">
      <c r="F864" s="45"/>
    </row>
    <row r="865" spans="6:6">
      <c r="F865" s="45"/>
    </row>
    <row r="866" spans="6:6">
      <c r="F866" s="45"/>
    </row>
    <row r="867" spans="6:6">
      <c r="F867" s="45"/>
    </row>
    <row r="868" spans="6:6">
      <c r="F868" s="45"/>
    </row>
    <row r="869" spans="6:6">
      <c r="F869" s="45"/>
    </row>
    <row r="870" spans="6:6">
      <c r="F870" s="45"/>
    </row>
    <row r="871" spans="6:6">
      <c r="F871" s="45"/>
    </row>
    <row r="872" spans="6:6">
      <c r="F872" s="45"/>
    </row>
    <row r="873" spans="6:6">
      <c r="F873" s="45"/>
    </row>
    <row r="874" spans="6:6">
      <c r="F874" s="45"/>
    </row>
    <row r="875" spans="6:6">
      <c r="F875" s="45"/>
    </row>
    <row r="876" spans="6:6">
      <c r="F876" s="45"/>
    </row>
    <row r="877" spans="6:6">
      <c r="F877" s="45"/>
    </row>
    <row r="878" spans="6:6">
      <c r="F878" s="45"/>
    </row>
    <row r="879" spans="6:6">
      <c r="F879" s="45"/>
    </row>
    <row r="880" spans="6:6">
      <c r="F880" s="45"/>
    </row>
    <row r="881" spans="6:6">
      <c r="F881" s="45"/>
    </row>
    <row r="882" spans="6:6">
      <c r="F882" s="45"/>
    </row>
    <row r="883" spans="6:6">
      <c r="F883" s="45"/>
    </row>
    <row r="884" spans="6:6">
      <c r="F884" s="45"/>
    </row>
    <row r="885" spans="6:6">
      <c r="F885" s="45"/>
    </row>
    <row r="886" spans="6:6">
      <c r="F886" s="45"/>
    </row>
    <row r="887" spans="6:6">
      <c r="F887" s="45"/>
    </row>
    <row r="888" spans="6:6">
      <c r="F888" s="45"/>
    </row>
    <row r="889" spans="6:6">
      <c r="F889" s="45"/>
    </row>
    <row r="890" spans="6:6">
      <c r="F890" s="45"/>
    </row>
    <row r="891" spans="6:6">
      <c r="F891" s="45"/>
    </row>
    <row r="892" spans="6:6">
      <c r="F892" s="45"/>
    </row>
    <row r="893" spans="6:6">
      <c r="F893" s="45"/>
    </row>
    <row r="894" spans="6:6">
      <c r="F894" s="45"/>
    </row>
    <row r="895" spans="6:6">
      <c r="F895" s="45"/>
    </row>
    <row r="896" spans="6:6">
      <c r="F896" s="45"/>
    </row>
    <row r="897" spans="6:6">
      <c r="F897" s="45"/>
    </row>
    <row r="898" spans="6:6">
      <c r="F898" s="45"/>
    </row>
    <row r="899" spans="6:6">
      <c r="F899" s="45"/>
    </row>
    <row r="900" spans="6:6">
      <c r="F900" s="45"/>
    </row>
    <row r="901" spans="6:6">
      <c r="F901" s="45"/>
    </row>
    <row r="902" spans="6:6">
      <c r="F902" s="45"/>
    </row>
    <row r="903" spans="6:6">
      <c r="F903" s="45"/>
    </row>
    <row r="904" spans="6:6">
      <c r="F904" s="45"/>
    </row>
    <row r="905" spans="6:6">
      <c r="F905" s="45"/>
    </row>
    <row r="906" spans="6:6">
      <c r="F906" s="45"/>
    </row>
    <row r="907" spans="6:6">
      <c r="F907" s="45"/>
    </row>
    <row r="908" spans="6:6">
      <c r="F908" s="45"/>
    </row>
    <row r="909" spans="6:6">
      <c r="F909" s="45"/>
    </row>
    <row r="910" spans="6:6">
      <c r="F910" s="45"/>
    </row>
    <row r="911" spans="6:6">
      <c r="F911" s="45"/>
    </row>
    <row r="912" spans="6:6">
      <c r="F912" s="45"/>
    </row>
    <row r="913" spans="6:6">
      <c r="F913" s="45"/>
    </row>
    <row r="914" spans="6:6">
      <c r="F914" s="45"/>
    </row>
    <row r="915" spans="6:6">
      <c r="F915" s="45"/>
    </row>
    <row r="916" spans="6:6">
      <c r="F916" s="45"/>
    </row>
    <row r="917" spans="6:6">
      <c r="F917" s="45"/>
    </row>
    <row r="918" spans="6:6">
      <c r="F918" s="45"/>
    </row>
    <row r="919" spans="6:6">
      <c r="F919" s="45"/>
    </row>
    <row r="920" spans="6:6">
      <c r="F920" s="45"/>
    </row>
    <row r="921" spans="6:6">
      <c r="F921" s="45"/>
    </row>
    <row r="922" spans="6:6">
      <c r="F922" s="45"/>
    </row>
    <row r="923" spans="6:6">
      <c r="F923" s="45"/>
    </row>
    <row r="924" spans="6:6">
      <c r="F924" s="45"/>
    </row>
    <row r="925" spans="6:6">
      <c r="F925" s="45"/>
    </row>
    <row r="926" spans="6:6">
      <c r="F926" s="45"/>
    </row>
    <row r="927" spans="6:6">
      <c r="F927" s="45"/>
    </row>
    <row r="928" spans="6:6">
      <c r="F928" s="45"/>
    </row>
    <row r="929" spans="6:6">
      <c r="F929" s="45"/>
    </row>
    <row r="930" spans="6:6">
      <c r="F930" s="45"/>
    </row>
    <row r="931" spans="6:6">
      <c r="F931" s="45"/>
    </row>
    <row r="932" spans="6:6">
      <c r="F932" s="45"/>
    </row>
    <row r="933" spans="6:6">
      <c r="F933" s="45"/>
    </row>
    <row r="934" spans="6:6">
      <c r="F934" s="45"/>
    </row>
    <row r="935" spans="6:6">
      <c r="F935" s="45"/>
    </row>
    <row r="936" spans="6:6">
      <c r="F936" s="45"/>
    </row>
    <row r="937" spans="6:6">
      <c r="F937" s="45"/>
    </row>
    <row r="938" spans="6:6">
      <c r="F938" s="45"/>
    </row>
    <row r="939" spans="6:6">
      <c r="F939" s="45"/>
    </row>
    <row r="940" spans="6:6">
      <c r="F940" s="45"/>
    </row>
    <row r="941" spans="6:6">
      <c r="F941" s="45"/>
    </row>
    <row r="942" spans="6:6">
      <c r="F942" s="45"/>
    </row>
    <row r="943" spans="6:6">
      <c r="F943" s="45"/>
    </row>
    <row r="944" spans="6:6">
      <c r="F944" s="45"/>
    </row>
    <row r="945" spans="6:6">
      <c r="F945" s="45"/>
    </row>
    <row r="946" spans="6:6">
      <c r="F946" s="45"/>
    </row>
    <row r="947" spans="6:6">
      <c r="F947" s="45"/>
    </row>
    <row r="948" spans="6:6">
      <c r="F948" s="45"/>
    </row>
    <row r="949" spans="6:6">
      <c r="F949" s="45"/>
    </row>
    <row r="950" spans="6:6">
      <c r="F950" s="45"/>
    </row>
    <row r="951" spans="6:6">
      <c r="F951" s="45"/>
    </row>
    <row r="952" spans="6:6">
      <c r="F952" s="45"/>
    </row>
    <row r="953" spans="6:6">
      <c r="F953" s="45"/>
    </row>
    <row r="954" spans="6:6">
      <c r="F954" s="45"/>
    </row>
    <row r="955" spans="6:6">
      <c r="F955" s="45"/>
    </row>
    <row r="956" spans="6:6">
      <c r="F956" s="45"/>
    </row>
    <row r="957" spans="6:6">
      <c r="F957" s="45"/>
    </row>
    <row r="958" spans="6:6">
      <c r="F958" s="45"/>
    </row>
    <row r="959" spans="6:6">
      <c r="F959" s="45"/>
    </row>
    <row r="960" spans="6:6">
      <c r="F960" s="45"/>
    </row>
    <row r="961" spans="6:6">
      <c r="F961" s="45"/>
    </row>
    <row r="962" spans="6:6">
      <c r="F962" s="45"/>
    </row>
    <row r="963" spans="6:6">
      <c r="F963" s="45"/>
    </row>
    <row r="964" spans="6:6">
      <c r="F964" s="45"/>
    </row>
    <row r="965" spans="6:6">
      <c r="F965" s="45"/>
    </row>
    <row r="966" spans="6:6">
      <c r="F966" s="45"/>
    </row>
    <row r="967" spans="6:6">
      <c r="F967" s="45"/>
    </row>
    <row r="968" spans="6:6">
      <c r="F968" s="45"/>
    </row>
    <row r="969" spans="6:6">
      <c r="F969" s="45"/>
    </row>
    <row r="970" spans="6:6">
      <c r="F970" s="45"/>
    </row>
    <row r="971" spans="6:6">
      <c r="F971" s="45"/>
    </row>
    <row r="972" spans="6:6">
      <c r="F972" s="45"/>
    </row>
    <row r="973" spans="6:6">
      <c r="F973" s="45"/>
    </row>
    <row r="974" spans="6:6">
      <c r="F974" s="45"/>
    </row>
    <row r="975" spans="6:6">
      <c r="F975" s="45"/>
    </row>
    <row r="976" spans="6:6">
      <c r="F976" s="45"/>
    </row>
    <row r="977" spans="6:6">
      <c r="F977" s="45"/>
    </row>
    <row r="978" spans="6:6">
      <c r="F978" s="45"/>
    </row>
    <row r="979" spans="6:6">
      <c r="F979" s="45"/>
    </row>
    <row r="980" spans="6:6">
      <c r="F980" s="45"/>
    </row>
    <row r="981" spans="6:6">
      <c r="F981" s="45"/>
    </row>
    <row r="982" spans="6:6">
      <c r="F982" s="45"/>
    </row>
    <row r="983" spans="6:6">
      <c r="F983" s="45"/>
    </row>
    <row r="984" spans="6:6">
      <c r="F984" s="45"/>
    </row>
    <row r="985" spans="6:6">
      <c r="F985" s="45"/>
    </row>
    <row r="986" spans="6:6">
      <c r="F986" s="45"/>
    </row>
    <row r="987" spans="6:6">
      <c r="F987" s="45"/>
    </row>
    <row r="988" spans="6:6">
      <c r="F988" s="45"/>
    </row>
    <row r="989" spans="6:6">
      <c r="F989" s="45"/>
    </row>
    <row r="990" spans="6:6">
      <c r="F990" s="45"/>
    </row>
    <row r="991" spans="6:6">
      <c r="F991" s="45"/>
    </row>
    <row r="992" spans="6:6">
      <c r="F992" s="45"/>
    </row>
    <row r="993" spans="6:6">
      <c r="F993" s="45"/>
    </row>
    <row r="994" spans="6:6">
      <c r="F994" s="45"/>
    </row>
    <row r="995" spans="6:6">
      <c r="F995" s="45"/>
    </row>
    <row r="996" spans="6:6">
      <c r="F996" s="45"/>
    </row>
    <row r="997" spans="6:6">
      <c r="F997" s="45"/>
    </row>
    <row r="998" spans="6:6">
      <c r="F998" s="45"/>
    </row>
    <row r="999" spans="6:6">
      <c r="F999" s="45"/>
    </row>
    <row r="1000" spans="6:6">
      <c r="F1000" s="45"/>
    </row>
    <row r="1001" spans="6:6">
      <c r="F1001" s="45"/>
    </row>
    <row r="1002" spans="6:6">
      <c r="F1002" s="45"/>
    </row>
    <row r="1003" spans="6:6">
      <c r="F1003" s="45"/>
    </row>
    <row r="1004" spans="6:6">
      <c r="F1004" s="45"/>
    </row>
    <row r="1005" spans="6:6">
      <c r="F1005" s="45"/>
    </row>
    <row r="1006" spans="6:6">
      <c r="F1006" s="45"/>
    </row>
    <row r="1007" spans="6:6">
      <c r="F1007" s="45"/>
    </row>
    <row r="1008" spans="6:6">
      <c r="F1008" s="45"/>
    </row>
    <row r="1009" spans="6:6">
      <c r="F1009" s="45"/>
    </row>
    <row r="1010" spans="6:6">
      <c r="F1010" s="45"/>
    </row>
    <row r="1011" spans="6:6">
      <c r="F1011" s="45"/>
    </row>
    <row r="1012" spans="6:6">
      <c r="F1012" s="45"/>
    </row>
    <row r="1013" spans="6:6">
      <c r="F1013" s="45"/>
    </row>
    <row r="1014" spans="6:6">
      <c r="F1014" s="45"/>
    </row>
    <row r="1015" spans="6:6">
      <c r="F1015" s="45"/>
    </row>
    <row r="1016" spans="6:6">
      <c r="F1016" s="45"/>
    </row>
    <row r="1017" spans="6:6">
      <c r="F1017" s="45"/>
    </row>
    <row r="1018" spans="6:6">
      <c r="F1018" s="45"/>
    </row>
    <row r="1019" spans="6:6">
      <c r="F1019" s="45"/>
    </row>
    <row r="1020" spans="6:6">
      <c r="F1020" s="45"/>
    </row>
    <row r="1021" spans="6:6">
      <c r="F1021" s="45"/>
    </row>
    <row r="1022" spans="6:6">
      <c r="F1022" s="45"/>
    </row>
    <row r="1023" spans="6:6">
      <c r="F1023" s="45"/>
    </row>
    <row r="1024" spans="6:6">
      <c r="F1024" s="45"/>
    </row>
    <row r="1025" spans="6:6">
      <c r="F1025" s="45"/>
    </row>
    <row r="1026" spans="6:6">
      <c r="F1026" s="45"/>
    </row>
    <row r="1027" spans="6:6">
      <c r="F1027" s="45"/>
    </row>
    <row r="1028" spans="6:6">
      <c r="F1028" s="45"/>
    </row>
    <row r="1029" spans="6:6">
      <c r="F1029" s="45"/>
    </row>
    <row r="1030" spans="6:6">
      <c r="F1030" s="45"/>
    </row>
    <row r="1031" spans="6:6">
      <c r="F1031" s="45"/>
    </row>
    <row r="1032" spans="6:6">
      <c r="F1032" s="45"/>
    </row>
    <row r="1033" spans="6:6">
      <c r="F1033" s="45"/>
    </row>
    <row r="1034" spans="6:6">
      <c r="F1034" s="45"/>
    </row>
    <row r="1035" spans="6:6">
      <c r="F1035" s="45"/>
    </row>
    <row r="1036" spans="6:6">
      <c r="F1036" s="45"/>
    </row>
    <row r="1037" spans="6:6">
      <c r="F1037" s="45"/>
    </row>
    <row r="1038" spans="6:6">
      <c r="F1038" s="45"/>
    </row>
    <row r="1039" spans="6:6">
      <c r="F1039" s="45"/>
    </row>
    <row r="1040" spans="6:6">
      <c r="F1040" s="45"/>
    </row>
    <row r="1041" spans="6:6">
      <c r="F1041" s="45"/>
    </row>
    <row r="1042" spans="6:6">
      <c r="F1042" s="45"/>
    </row>
    <row r="1043" spans="6:6">
      <c r="F1043" s="45"/>
    </row>
    <row r="1044" spans="6:6">
      <c r="F1044" s="45"/>
    </row>
    <row r="1045" spans="6:6">
      <c r="F1045" s="45"/>
    </row>
    <row r="1046" spans="6:6">
      <c r="F1046" s="45"/>
    </row>
    <row r="1047" spans="6:6">
      <c r="F1047" s="45"/>
    </row>
    <row r="1048" spans="6:6">
      <c r="F1048" s="45"/>
    </row>
    <row r="1049" spans="6:6">
      <c r="F1049" s="45"/>
    </row>
    <row r="1050" spans="6:6">
      <c r="F1050" s="45"/>
    </row>
    <row r="1051" spans="6:6">
      <c r="F1051" s="45"/>
    </row>
    <row r="1052" spans="6:6">
      <c r="F1052" s="45"/>
    </row>
    <row r="1053" spans="6:6">
      <c r="F1053" s="45"/>
    </row>
    <row r="1054" spans="6:6">
      <c r="F1054" s="45"/>
    </row>
    <row r="1055" spans="6:6">
      <c r="F1055" s="45"/>
    </row>
    <row r="1056" spans="6:6">
      <c r="F1056" s="45"/>
    </row>
    <row r="1057" spans="6:6">
      <c r="F1057" s="45"/>
    </row>
    <row r="1058" spans="6:6">
      <c r="F1058" s="45"/>
    </row>
    <row r="1059" spans="6:6">
      <c r="F1059" s="45"/>
    </row>
    <row r="1060" spans="6:6">
      <c r="F1060" s="45"/>
    </row>
    <row r="1061" spans="6:6">
      <c r="F1061" s="45"/>
    </row>
    <row r="1062" spans="6:6">
      <c r="F1062" s="45"/>
    </row>
    <row r="1063" spans="6:6">
      <c r="F1063" s="45"/>
    </row>
    <row r="1064" spans="6:6">
      <c r="F1064" s="45"/>
    </row>
    <row r="1065" spans="6:6">
      <c r="F1065" s="45"/>
    </row>
    <row r="1066" spans="6:6">
      <c r="F1066" s="45"/>
    </row>
    <row r="1067" spans="6:6">
      <c r="F1067" s="45"/>
    </row>
    <row r="1068" spans="6:6">
      <c r="F1068" s="45"/>
    </row>
    <row r="1069" spans="6:6">
      <c r="F1069" s="45"/>
    </row>
    <row r="1070" spans="6:6">
      <c r="F1070" s="45"/>
    </row>
    <row r="1071" spans="6:6">
      <c r="F1071" s="45"/>
    </row>
    <row r="1072" spans="6:6">
      <c r="F1072" s="45"/>
    </row>
    <row r="1073" spans="6:6">
      <c r="F1073" s="45"/>
    </row>
    <row r="1074" spans="6:6">
      <c r="F1074" s="45"/>
    </row>
    <row r="1075" spans="6:6">
      <c r="F1075" s="45"/>
    </row>
    <row r="1076" spans="6:6">
      <c r="F1076" s="45"/>
    </row>
    <row r="1077" spans="6:6">
      <c r="F1077" s="45"/>
    </row>
    <row r="1078" spans="6:6">
      <c r="F1078" s="45"/>
    </row>
    <row r="1079" spans="6:6">
      <c r="F1079" s="45"/>
    </row>
    <row r="1080" spans="6:6">
      <c r="F1080" s="45"/>
    </row>
    <row r="1081" spans="6:6">
      <c r="F1081" s="45"/>
    </row>
    <row r="1082" spans="6:6">
      <c r="F1082" s="45"/>
    </row>
    <row r="1083" spans="6:6">
      <c r="F1083" s="45"/>
    </row>
    <row r="1084" spans="6:6">
      <c r="F1084" s="45"/>
    </row>
    <row r="1085" spans="6:6">
      <c r="F1085" s="45"/>
    </row>
    <row r="1086" spans="6:6">
      <c r="F1086" s="45"/>
    </row>
    <row r="1087" spans="6:6">
      <c r="F1087" s="45"/>
    </row>
    <row r="1088" spans="6:6">
      <c r="F1088" s="45"/>
    </row>
    <row r="1089" spans="6:6">
      <c r="F1089" s="45"/>
    </row>
    <row r="1090" spans="6:6">
      <c r="F1090" s="45"/>
    </row>
    <row r="1091" spans="6:6">
      <c r="F1091" s="45"/>
    </row>
    <row r="1092" spans="6:6">
      <c r="F1092" s="45"/>
    </row>
    <row r="1093" spans="6:6">
      <c r="F1093" s="45"/>
    </row>
    <row r="1094" spans="6:6">
      <c r="F1094" s="45"/>
    </row>
    <row r="1095" spans="6:6">
      <c r="F1095" s="45"/>
    </row>
    <row r="1096" spans="6:6">
      <c r="F1096" s="45"/>
    </row>
    <row r="1097" spans="6:6">
      <c r="F1097" s="45"/>
    </row>
    <row r="1098" spans="6:6">
      <c r="F1098" s="45"/>
    </row>
    <row r="1099" spans="6:6">
      <c r="F1099" s="45"/>
    </row>
    <row r="1100" spans="6:6">
      <c r="F1100" s="45"/>
    </row>
    <row r="1101" spans="6:6">
      <c r="F1101" s="45"/>
    </row>
    <row r="1102" spans="6:6">
      <c r="F1102" s="45"/>
    </row>
    <row r="1103" spans="6:6">
      <c r="F1103" s="45"/>
    </row>
    <row r="1104" spans="6:6">
      <c r="F1104" s="45"/>
    </row>
    <row r="1105" spans="6:6">
      <c r="F1105" s="45"/>
    </row>
    <row r="1106" spans="6:6">
      <c r="F1106" s="45"/>
    </row>
    <row r="1107" spans="6:6">
      <c r="F1107" s="45"/>
    </row>
    <row r="1108" spans="6:6">
      <c r="F1108" s="45"/>
    </row>
    <row r="1109" spans="6:6">
      <c r="F1109" s="45"/>
    </row>
    <row r="1110" spans="6:6">
      <c r="F1110" s="45"/>
    </row>
    <row r="1111" spans="6:6">
      <c r="F1111" s="45"/>
    </row>
    <row r="1112" spans="6:6">
      <c r="F1112" s="45"/>
    </row>
    <row r="1113" spans="6:6">
      <c r="F1113" s="45"/>
    </row>
    <row r="1114" spans="6:6">
      <c r="F1114" s="45"/>
    </row>
    <row r="1115" spans="6:6">
      <c r="F1115" s="45"/>
    </row>
    <row r="1116" spans="6:6">
      <c r="F1116" s="45"/>
    </row>
    <row r="1117" spans="6:6">
      <c r="F1117" s="45"/>
    </row>
    <row r="1118" spans="6:6">
      <c r="F1118" s="45"/>
    </row>
    <row r="1119" spans="6:6">
      <c r="F1119" s="45"/>
    </row>
    <row r="1120" spans="6:6">
      <c r="F1120" s="45"/>
    </row>
    <row r="1121" spans="6:6">
      <c r="F1121" s="45"/>
    </row>
    <row r="1122" spans="6:6">
      <c r="F1122" s="45"/>
    </row>
    <row r="1123" spans="6:6">
      <c r="F1123" s="45"/>
    </row>
    <row r="1124" spans="6:6">
      <c r="F1124" s="45"/>
    </row>
    <row r="1125" spans="6:6">
      <c r="F1125" s="45"/>
    </row>
    <row r="1126" spans="6:6">
      <c r="F1126" s="45"/>
    </row>
    <row r="1127" spans="6:6">
      <c r="F1127" s="45"/>
    </row>
    <row r="1128" spans="6:6">
      <c r="F1128" s="45"/>
    </row>
    <row r="1129" spans="6:6">
      <c r="F1129" s="45"/>
    </row>
    <row r="1130" spans="6:6">
      <c r="F1130" s="45"/>
    </row>
    <row r="1131" spans="6:6">
      <c r="F1131" s="45"/>
    </row>
    <row r="1132" spans="6:6">
      <c r="F1132" s="45"/>
    </row>
    <row r="1133" spans="6:6">
      <c r="F1133" s="45"/>
    </row>
    <row r="1134" spans="6:6">
      <c r="F1134" s="45"/>
    </row>
    <row r="1135" spans="6:6">
      <c r="F1135" s="45"/>
    </row>
    <row r="1136" spans="6:6">
      <c r="F1136" s="45"/>
    </row>
    <row r="1137" spans="6:6">
      <c r="F1137" s="45"/>
    </row>
    <row r="1138" spans="6:6">
      <c r="F1138" s="45"/>
    </row>
    <row r="1139" spans="6:6">
      <c r="F1139" s="45"/>
    </row>
    <row r="1140" spans="6:6">
      <c r="F1140" s="45"/>
    </row>
    <row r="1141" spans="6:6">
      <c r="F1141" s="45"/>
    </row>
    <row r="1142" spans="6:6">
      <c r="F1142" s="45"/>
    </row>
    <row r="1143" spans="6:6">
      <c r="F1143" s="45"/>
    </row>
    <row r="1144" spans="6:6">
      <c r="F1144" s="45"/>
    </row>
    <row r="1145" spans="6:6">
      <c r="F1145" s="45"/>
    </row>
    <row r="1146" spans="6:6">
      <c r="F1146" s="45"/>
    </row>
    <row r="1147" spans="6:6">
      <c r="F1147" s="45"/>
    </row>
    <row r="1148" spans="6:6">
      <c r="F1148" s="45"/>
    </row>
    <row r="1149" spans="6:6">
      <c r="F1149" s="45"/>
    </row>
    <row r="1150" spans="6:6">
      <c r="F1150" s="45"/>
    </row>
    <row r="1151" spans="6:6">
      <c r="F1151" s="45"/>
    </row>
    <row r="1152" spans="6:6">
      <c r="F1152" s="45"/>
    </row>
    <row r="1153" spans="6:6">
      <c r="F1153" s="45"/>
    </row>
    <row r="1154" spans="6:6">
      <c r="F1154" s="45"/>
    </row>
    <row r="1155" spans="6:6">
      <c r="F1155" s="45"/>
    </row>
    <row r="1156" spans="6:6">
      <c r="F1156" s="45"/>
    </row>
    <row r="1157" spans="6:6">
      <c r="F1157" s="45"/>
    </row>
    <row r="1158" spans="6:6">
      <c r="F1158" s="45"/>
    </row>
    <row r="1159" spans="6:6">
      <c r="F1159" s="45"/>
    </row>
    <row r="1160" spans="6:6">
      <c r="F1160" s="45"/>
    </row>
    <row r="1161" spans="6:6">
      <c r="F1161" s="45"/>
    </row>
    <row r="1162" spans="6:6">
      <c r="F1162" s="45"/>
    </row>
    <row r="1163" spans="6:6">
      <c r="F1163" s="45"/>
    </row>
    <row r="1164" spans="6:6">
      <c r="F1164" s="45"/>
    </row>
    <row r="1165" spans="6:6">
      <c r="F1165" s="45"/>
    </row>
    <row r="1166" spans="6:6">
      <c r="F1166" s="45"/>
    </row>
    <row r="1167" spans="6:6">
      <c r="F1167" s="45"/>
    </row>
    <row r="1168" spans="6:6">
      <c r="F1168" s="45"/>
    </row>
    <row r="1169" spans="6:6">
      <c r="F1169" s="45"/>
    </row>
    <row r="1170" spans="6:6">
      <c r="F1170" s="45"/>
    </row>
    <row r="1171" spans="6:6">
      <c r="F1171" s="45"/>
    </row>
    <row r="1172" spans="6:6">
      <c r="F1172" s="45"/>
    </row>
    <row r="1173" spans="6:6">
      <c r="F1173" s="45"/>
    </row>
    <row r="1174" spans="6:6">
      <c r="F1174" s="45"/>
    </row>
    <row r="1175" spans="6:6">
      <c r="F1175" s="45"/>
    </row>
    <row r="1176" spans="6:6">
      <c r="F1176" s="45"/>
    </row>
    <row r="1177" spans="6:6">
      <c r="F1177" s="45"/>
    </row>
    <row r="1178" spans="6:6">
      <c r="F1178" s="45"/>
    </row>
    <row r="1179" spans="6:6">
      <c r="F1179" s="45"/>
    </row>
    <row r="1180" spans="6:6">
      <c r="F1180" s="45"/>
    </row>
    <row r="1181" spans="6:6">
      <c r="F1181" s="45"/>
    </row>
    <row r="1182" spans="6:6">
      <c r="F1182" s="45"/>
    </row>
    <row r="1183" spans="6:6">
      <c r="F1183" s="45"/>
    </row>
    <row r="1184" spans="6:6">
      <c r="F1184" s="45"/>
    </row>
    <row r="1185" spans="6:6">
      <c r="F1185" s="45"/>
    </row>
    <row r="1186" spans="6:6">
      <c r="F1186" s="45"/>
    </row>
    <row r="1187" spans="6:6">
      <c r="F1187" s="45"/>
    </row>
    <row r="1188" spans="6:6">
      <c r="F1188" s="45"/>
    </row>
    <row r="1189" spans="6:6">
      <c r="F1189" s="45"/>
    </row>
    <row r="1190" spans="6:6">
      <c r="F1190" s="45"/>
    </row>
    <row r="1191" spans="6:6">
      <c r="F1191" s="45"/>
    </row>
    <row r="1192" spans="6:6">
      <c r="F1192" s="45"/>
    </row>
    <row r="1193" spans="6:6">
      <c r="F1193" s="45"/>
    </row>
    <row r="1194" spans="6:6">
      <c r="F1194" s="45"/>
    </row>
    <row r="1195" spans="6:6">
      <c r="F1195" s="45"/>
    </row>
    <row r="1196" spans="6:6">
      <c r="F1196" s="45"/>
    </row>
    <row r="1197" spans="6:6">
      <c r="F1197" s="45"/>
    </row>
    <row r="1198" spans="6:6">
      <c r="F1198" s="45"/>
    </row>
    <row r="1199" spans="6:6">
      <c r="F1199" s="45"/>
    </row>
    <row r="1200" spans="6:6">
      <c r="F1200" s="45"/>
    </row>
    <row r="1201" spans="6:6">
      <c r="F1201" s="45"/>
    </row>
    <row r="1202" spans="6:6">
      <c r="F1202" s="45"/>
    </row>
    <row r="1203" spans="6:6">
      <c r="F1203" s="45"/>
    </row>
    <row r="1204" spans="6:6">
      <c r="F1204" s="45"/>
    </row>
    <row r="1205" spans="6:6">
      <c r="F1205" s="45"/>
    </row>
    <row r="1206" spans="6:6">
      <c r="F1206" s="45"/>
    </row>
    <row r="1207" spans="6:6">
      <c r="F1207" s="45"/>
    </row>
    <row r="1208" spans="6:6">
      <c r="F1208" s="45"/>
    </row>
    <row r="1209" spans="6:6">
      <c r="F1209" s="45"/>
    </row>
    <row r="1210" spans="6:6">
      <c r="F1210" s="45"/>
    </row>
    <row r="1211" spans="6:6">
      <c r="F1211" s="45"/>
    </row>
    <row r="1212" spans="6:6">
      <c r="F1212" s="45"/>
    </row>
    <row r="1213" spans="6:6">
      <c r="F1213" s="45"/>
    </row>
    <row r="1214" spans="6:6">
      <c r="F1214" s="45"/>
    </row>
    <row r="1215" spans="6:6">
      <c r="F1215" s="45"/>
    </row>
    <row r="1216" spans="6:6">
      <c r="F1216" s="45"/>
    </row>
    <row r="1217" spans="6:6">
      <c r="F1217" s="45"/>
    </row>
    <row r="1218" spans="6:6">
      <c r="F1218" s="45"/>
    </row>
    <row r="1219" spans="6:6">
      <c r="F1219" s="45"/>
    </row>
    <row r="1220" spans="6:6">
      <c r="F1220" s="45"/>
    </row>
    <row r="1221" spans="6:6">
      <c r="F1221" s="45"/>
    </row>
    <row r="1222" spans="6:6">
      <c r="F1222" s="45"/>
    </row>
    <row r="1223" spans="6:6">
      <c r="F1223" s="45"/>
    </row>
    <row r="1224" spans="6:6">
      <c r="F1224" s="45"/>
    </row>
    <row r="1225" spans="6:6">
      <c r="F1225" s="45"/>
    </row>
    <row r="1226" spans="6:6">
      <c r="F1226" s="45"/>
    </row>
    <row r="1227" spans="6:6">
      <c r="F1227" s="45"/>
    </row>
    <row r="1228" spans="6:6">
      <c r="F1228" s="45"/>
    </row>
    <row r="1229" spans="6:6">
      <c r="F1229" s="45"/>
    </row>
    <row r="1230" spans="6:6">
      <c r="F1230" s="45"/>
    </row>
    <row r="1231" spans="6:6">
      <c r="F1231" s="45"/>
    </row>
    <row r="1232" spans="6:6">
      <c r="F1232" s="45"/>
    </row>
    <row r="1233" spans="6:6">
      <c r="F1233" s="45"/>
    </row>
    <row r="1234" spans="6:6">
      <c r="F1234" s="45"/>
    </row>
    <row r="1235" spans="6:6">
      <c r="F1235" s="45"/>
    </row>
    <row r="1236" spans="6:6">
      <c r="F1236" s="45"/>
    </row>
    <row r="1237" spans="6:6">
      <c r="F1237" s="45"/>
    </row>
    <row r="1238" spans="6:6">
      <c r="F1238" s="45"/>
    </row>
    <row r="1239" spans="6:6">
      <c r="F1239" s="45"/>
    </row>
    <row r="1240" spans="6:6">
      <c r="F1240" s="45"/>
    </row>
    <row r="1241" spans="6:6">
      <c r="F1241" s="45"/>
    </row>
    <row r="1242" spans="6:6">
      <c r="F1242" s="45"/>
    </row>
    <row r="1243" spans="6:6">
      <c r="F1243" s="45"/>
    </row>
    <row r="1244" spans="6:6">
      <c r="F1244" s="45"/>
    </row>
    <row r="1245" spans="6:6">
      <c r="F1245" s="45"/>
    </row>
    <row r="1246" spans="6:6">
      <c r="F1246" s="45"/>
    </row>
    <row r="1247" spans="6:6">
      <c r="F1247" s="45"/>
    </row>
    <row r="1248" spans="6:6">
      <c r="F1248" s="45"/>
    </row>
    <row r="1249" spans="6:6">
      <c r="F1249" s="45"/>
    </row>
    <row r="1250" spans="6:6">
      <c r="F1250" s="45"/>
    </row>
    <row r="1251" spans="6:6">
      <c r="F1251" s="45"/>
    </row>
    <row r="1252" spans="6:6">
      <c r="F1252" s="45"/>
    </row>
    <row r="1253" spans="6:6">
      <c r="F1253" s="45"/>
    </row>
    <row r="1254" spans="6:6">
      <c r="F1254" s="45"/>
    </row>
    <row r="1255" spans="6:6">
      <c r="F1255" s="45"/>
    </row>
    <row r="1256" spans="6:6">
      <c r="F1256" s="45"/>
    </row>
    <row r="1257" spans="6:6">
      <c r="F1257" s="45"/>
    </row>
    <row r="1258" spans="6:6">
      <c r="F1258" s="45"/>
    </row>
    <row r="1259" spans="6:6">
      <c r="F1259" s="45"/>
    </row>
    <row r="1260" spans="6:6">
      <c r="F1260" s="45"/>
    </row>
    <row r="1261" spans="6:6">
      <c r="F1261" s="45"/>
    </row>
    <row r="1262" spans="6:6">
      <c r="F1262" s="45"/>
    </row>
    <row r="1263" spans="6:6">
      <c r="F1263" s="45"/>
    </row>
    <row r="1264" spans="6:6">
      <c r="F1264" s="45"/>
    </row>
    <row r="1265" spans="6:6">
      <c r="F1265" s="45"/>
    </row>
    <row r="1266" spans="6:6">
      <c r="F1266" s="45"/>
    </row>
    <row r="1267" spans="6:6">
      <c r="F1267" s="45"/>
    </row>
    <row r="1268" spans="6:6">
      <c r="F1268" s="45"/>
    </row>
    <row r="1269" spans="6:6">
      <c r="F1269" s="45"/>
    </row>
    <row r="1270" spans="6:6">
      <c r="F1270" s="45"/>
    </row>
    <row r="1271" spans="6:6">
      <c r="F1271" s="45"/>
    </row>
    <row r="1272" spans="6:6">
      <c r="F1272" s="45"/>
    </row>
    <row r="1273" spans="6:6">
      <c r="F1273" s="45"/>
    </row>
    <row r="1274" spans="6:6">
      <c r="F1274" s="45"/>
    </row>
    <row r="1275" spans="6:6">
      <c r="F1275" s="45"/>
    </row>
    <row r="1276" spans="6:6">
      <c r="F1276" s="45"/>
    </row>
    <row r="1277" spans="6:6">
      <c r="F1277" s="45"/>
    </row>
    <row r="1278" spans="6:6">
      <c r="F1278" s="45"/>
    </row>
    <row r="1279" spans="6:6">
      <c r="F1279" s="45"/>
    </row>
    <row r="1280" spans="6:6">
      <c r="F1280" s="45"/>
    </row>
    <row r="1281" spans="6:6">
      <c r="F1281" s="45"/>
    </row>
    <row r="1282" spans="6:6">
      <c r="F1282" s="45"/>
    </row>
    <row r="1283" spans="6:6">
      <c r="F1283" s="45"/>
    </row>
    <row r="1284" spans="6:6">
      <c r="F1284" s="45"/>
    </row>
    <row r="1285" spans="6:6">
      <c r="F1285" s="45"/>
    </row>
    <row r="1286" spans="6:6">
      <c r="F1286" s="45"/>
    </row>
    <row r="1287" spans="6:6">
      <c r="F1287" s="45"/>
    </row>
    <row r="1288" spans="6:6">
      <c r="F1288" s="45"/>
    </row>
    <row r="1289" spans="6:6">
      <c r="F1289" s="45"/>
    </row>
    <row r="1290" spans="6:6">
      <c r="F1290" s="45"/>
    </row>
    <row r="1291" spans="6:6">
      <c r="F1291" s="45"/>
    </row>
    <row r="1292" spans="6:6">
      <c r="F1292" s="45"/>
    </row>
    <row r="1293" spans="6:6">
      <c r="F1293" s="45"/>
    </row>
    <row r="1294" spans="6:6">
      <c r="F1294" s="45"/>
    </row>
    <row r="1295" spans="6:6">
      <c r="F1295" s="45"/>
    </row>
    <row r="1296" spans="6:6">
      <c r="F1296" s="45"/>
    </row>
    <row r="1297" spans="6:6">
      <c r="F1297" s="45"/>
    </row>
    <row r="1298" spans="6:6">
      <c r="F1298" s="45"/>
    </row>
    <row r="1299" spans="6:6">
      <c r="F1299" s="45"/>
    </row>
    <row r="1300" spans="6:6">
      <c r="F1300" s="45"/>
    </row>
    <row r="1301" spans="6:6">
      <c r="F1301" s="45"/>
    </row>
    <row r="1302" spans="6:6">
      <c r="F1302" s="45"/>
    </row>
    <row r="1303" spans="6:6">
      <c r="F1303" s="45"/>
    </row>
    <row r="1304" spans="6:6">
      <c r="F1304" s="45"/>
    </row>
    <row r="1305" spans="6:6">
      <c r="F1305" s="45"/>
    </row>
    <row r="1306" spans="6:6">
      <c r="F1306" s="45"/>
    </row>
    <row r="1307" spans="6:6">
      <c r="F1307" s="45"/>
    </row>
    <row r="1308" spans="6:6">
      <c r="F1308" s="45"/>
    </row>
    <row r="1309" spans="6:6">
      <c r="F1309" s="45"/>
    </row>
    <row r="1310" spans="6:6">
      <c r="F1310" s="45"/>
    </row>
    <row r="1311" spans="6:6">
      <c r="F1311" s="45"/>
    </row>
    <row r="1312" spans="6:6">
      <c r="F1312" s="45"/>
    </row>
    <row r="1313" spans="6:6">
      <c r="F1313" s="45"/>
    </row>
    <row r="1314" spans="6:6">
      <c r="F1314" s="45"/>
    </row>
    <row r="1315" spans="6:6">
      <c r="F1315" s="45"/>
    </row>
    <row r="1316" spans="6:6">
      <c r="F1316" s="45"/>
    </row>
    <row r="1317" spans="6:6">
      <c r="F1317" s="45"/>
    </row>
    <row r="1318" spans="6:6">
      <c r="F1318" s="45"/>
    </row>
    <row r="1319" spans="6:6">
      <c r="F1319" s="45"/>
    </row>
    <row r="1320" spans="6:6">
      <c r="F1320" s="45"/>
    </row>
    <row r="1321" spans="6:6">
      <c r="F1321" s="45"/>
    </row>
    <row r="1322" spans="6:6">
      <c r="F1322" s="45"/>
    </row>
    <row r="1323" spans="6:6">
      <c r="F1323" s="45"/>
    </row>
    <row r="1324" spans="6:6">
      <c r="F1324" s="45"/>
    </row>
    <row r="1325" spans="6:6">
      <c r="F1325" s="45"/>
    </row>
    <row r="1326" spans="6:6">
      <c r="F1326" s="45"/>
    </row>
    <row r="1327" spans="6:6">
      <c r="F1327" s="45"/>
    </row>
    <row r="1328" spans="6:6">
      <c r="F1328" s="45"/>
    </row>
    <row r="1329" spans="6:6">
      <c r="F1329" s="45"/>
    </row>
    <row r="1330" spans="6:6">
      <c r="F1330" s="45"/>
    </row>
    <row r="1331" spans="6:6">
      <c r="F1331" s="45"/>
    </row>
    <row r="1332" spans="6:6">
      <c r="F1332" s="45"/>
    </row>
    <row r="1333" spans="6:6">
      <c r="F1333" s="45"/>
    </row>
    <row r="1334" spans="6:6">
      <c r="F1334" s="45"/>
    </row>
    <row r="1335" spans="6:6">
      <c r="F1335" s="45"/>
    </row>
    <row r="1336" spans="6:6">
      <c r="F1336" s="45"/>
    </row>
    <row r="1337" spans="6:6">
      <c r="F1337" s="45"/>
    </row>
    <row r="1338" spans="6:6">
      <c r="F1338" s="45"/>
    </row>
    <row r="1339" spans="6:6">
      <c r="F1339" s="45"/>
    </row>
    <row r="1340" spans="6:6">
      <c r="F1340" s="45"/>
    </row>
    <row r="1341" spans="6:6">
      <c r="F1341" s="45"/>
    </row>
    <row r="1342" spans="6:6">
      <c r="F1342" s="45"/>
    </row>
    <row r="1343" spans="6:6">
      <c r="F1343" s="45"/>
    </row>
    <row r="1344" spans="6:6">
      <c r="F1344" s="45"/>
    </row>
    <row r="1345" spans="6:6">
      <c r="F1345" s="45"/>
    </row>
    <row r="1346" spans="6:6">
      <c r="F1346" s="45"/>
    </row>
    <row r="1347" spans="6:6">
      <c r="F1347" s="45"/>
    </row>
    <row r="1348" spans="6:6">
      <c r="F1348" s="45"/>
    </row>
    <row r="1349" spans="6:6">
      <c r="F1349" s="45"/>
    </row>
    <row r="1350" spans="6:6">
      <c r="F1350" s="45"/>
    </row>
    <row r="1351" spans="6:6">
      <c r="F1351" s="45"/>
    </row>
    <row r="1352" spans="6:6">
      <c r="F1352" s="45"/>
    </row>
    <row r="1353" spans="6:6">
      <c r="F1353" s="45"/>
    </row>
    <row r="1354" spans="6:6">
      <c r="F1354" s="45"/>
    </row>
    <row r="1355" spans="6:6">
      <c r="F1355" s="45"/>
    </row>
    <row r="1356" spans="6:6">
      <c r="F1356" s="45"/>
    </row>
    <row r="1357" spans="6:6">
      <c r="F1357" s="45"/>
    </row>
    <row r="1358" spans="6:6">
      <c r="F1358" s="45"/>
    </row>
    <row r="1359" spans="6:6">
      <c r="F1359" s="45"/>
    </row>
    <row r="1360" spans="6:6">
      <c r="F1360" s="45"/>
    </row>
    <row r="1361" spans="6:6">
      <c r="F1361" s="45"/>
    </row>
    <row r="1362" spans="6:6">
      <c r="F1362" s="45"/>
    </row>
    <row r="1363" spans="6:6">
      <c r="F1363" s="45"/>
    </row>
    <row r="1364" spans="6:6">
      <c r="F1364" s="45"/>
    </row>
    <row r="1365" spans="6:6">
      <c r="F1365" s="45"/>
    </row>
    <row r="1366" spans="6:6">
      <c r="F1366" s="45"/>
    </row>
    <row r="1367" spans="6:6">
      <c r="F1367" s="45"/>
    </row>
    <row r="1368" spans="6:6">
      <c r="F1368" s="45"/>
    </row>
    <row r="1369" spans="6:6">
      <c r="F1369" s="45"/>
    </row>
    <row r="1370" spans="6:6">
      <c r="F1370" s="45"/>
    </row>
    <row r="1371" spans="6:6">
      <c r="F1371" s="45"/>
    </row>
    <row r="1372" spans="6:6">
      <c r="F1372" s="45"/>
    </row>
    <row r="1373" spans="6:6">
      <c r="F1373" s="45"/>
    </row>
    <row r="1374" spans="6:6">
      <c r="F1374" s="45"/>
    </row>
    <row r="1375" spans="6:6">
      <c r="F1375" s="45"/>
    </row>
    <row r="1376" spans="6:6">
      <c r="F1376" s="45"/>
    </row>
    <row r="1377" spans="6:6">
      <c r="F1377" s="45"/>
    </row>
    <row r="1378" spans="6:6">
      <c r="F1378" s="45"/>
    </row>
    <row r="1379" spans="6:6">
      <c r="F1379" s="45"/>
    </row>
    <row r="1380" spans="6:6">
      <c r="F1380" s="45"/>
    </row>
    <row r="1381" spans="6:6">
      <c r="F1381" s="45"/>
    </row>
    <row r="1382" spans="6:6">
      <c r="F1382" s="45"/>
    </row>
    <row r="1383" spans="6:6">
      <c r="F1383" s="45"/>
    </row>
    <row r="1384" spans="6:6">
      <c r="F1384" s="45"/>
    </row>
    <row r="1385" spans="6:6">
      <c r="F1385" s="45"/>
    </row>
    <row r="1386" spans="6:6">
      <c r="F1386" s="45"/>
    </row>
    <row r="1387" spans="6:6">
      <c r="F1387" s="45"/>
    </row>
    <row r="1388" spans="6:6">
      <c r="F1388" s="45"/>
    </row>
    <row r="1389" spans="6:6">
      <c r="F1389" s="45"/>
    </row>
    <row r="1390" spans="6:6">
      <c r="F1390" s="45"/>
    </row>
    <row r="1391" spans="6:6">
      <c r="F1391" s="45"/>
    </row>
    <row r="1392" spans="6:6">
      <c r="F1392" s="45"/>
    </row>
    <row r="1393" spans="6:6">
      <c r="F1393" s="45"/>
    </row>
    <row r="1394" spans="6:6">
      <c r="F1394" s="45"/>
    </row>
    <row r="1395" spans="6:6">
      <c r="F1395" s="45"/>
    </row>
    <row r="1396" spans="6:6">
      <c r="F1396" s="45"/>
    </row>
    <row r="1397" spans="6:6">
      <c r="F1397" s="45"/>
    </row>
    <row r="1398" spans="6:6">
      <c r="F1398" s="45"/>
    </row>
    <row r="1399" spans="6:6">
      <c r="F1399" s="45"/>
    </row>
    <row r="1400" spans="6:6">
      <c r="F1400" s="45"/>
    </row>
    <row r="1401" spans="6:6">
      <c r="F1401" s="45"/>
    </row>
    <row r="1402" spans="6:6">
      <c r="F1402" s="45"/>
    </row>
    <row r="1403" spans="6:6">
      <c r="F1403" s="45"/>
    </row>
    <row r="1404" spans="6:6">
      <c r="F1404" s="45"/>
    </row>
    <row r="1405" spans="6:6">
      <c r="F1405" s="45"/>
    </row>
    <row r="1406" spans="6:6">
      <c r="F1406" s="45"/>
    </row>
    <row r="1407" spans="6:6">
      <c r="F1407" s="45"/>
    </row>
    <row r="1408" spans="6:6">
      <c r="F1408" s="45"/>
    </row>
    <row r="1409" spans="6:6">
      <c r="F1409" s="45"/>
    </row>
    <row r="1410" spans="6:6">
      <c r="F1410" s="45"/>
    </row>
    <row r="1411" spans="6:6">
      <c r="F1411" s="45"/>
    </row>
    <row r="1412" spans="6:6">
      <c r="F1412" s="45"/>
    </row>
    <row r="1413" spans="6:6">
      <c r="F1413" s="45"/>
    </row>
    <row r="1414" spans="6:6">
      <c r="F1414" s="45"/>
    </row>
    <row r="1415" spans="6:6">
      <c r="F1415" s="45"/>
    </row>
    <row r="1416" spans="6:6">
      <c r="F1416" s="45"/>
    </row>
    <row r="1417" spans="6:6">
      <c r="F1417" s="45"/>
    </row>
    <row r="1418" spans="6:6">
      <c r="F1418" s="45"/>
    </row>
    <row r="1419" spans="6:6">
      <c r="F1419" s="45"/>
    </row>
    <row r="1420" spans="6:6">
      <c r="F1420" s="45"/>
    </row>
    <row r="1421" spans="6:6">
      <c r="F1421" s="45"/>
    </row>
    <row r="1422" spans="6:6">
      <c r="F1422" s="45"/>
    </row>
    <row r="1423" spans="6:6">
      <c r="F1423" s="45"/>
    </row>
    <row r="1424" spans="6:6">
      <c r="F1424" s="45"/>
    </row>
    <row r="1425" spans="6:6">
      <c r="F1425" s="45"/>
    </row>
    <row r="1426" spans="6:6">
      <c r="F1426" s="45"/>
    </row>
    <row r="1427" spans="6:6">
      <c r="F1427" s="45"/>
    </row>
    <row r="1428" spans="6:6">
      <c r="F1428" s="45"/>
    </row>
    <row r="1429" spans="6:6">
      <c r="F1429" s="45"/>
    </row>
    <row r="1430" spans="6:6">
      <c r="F1430" s="45"/>
    </row>
    <row r="1431" spans="6:6">
      <c r="F1431" s="45"/>
    </row>
    <row r="1432" spans="6:6">
      <c r="F1432" s="45"/>
    </row>
    <row r="1433" spans="6:6">
      <c r="F1433" s="45"/>
    </row>
    <row r="1434" spans="6:6">
      <c r="F1434" s="45"/>
    </row>
    <row r="1435" spans="6:6">
      <c r="F1435" s="45"/>
    </row>
    <row r="1436" spans="6:6">
      <c r="F1436" s="45"/>
    </row>
    <row r="1437" spans="6:6">
      <c r="F1437" s="45"/>
    </row>
    <row r="1438" spans="6:6">
      <c r="F1438" s="45"/>
    </row>
    <row r="1439" spans="6:6">
      <c r="F1439" s="45"/>
    </row>
    <row r="1440" spans="6:6">
      <c r="F1440" s="45"/>
    </row>
    <row r="1441" spans="6:6">
      <c r="F1441" s="45"/>
    </row>
    <row r="1442" spans="6:6">
      <c r="F1442" s="45"/>
    </row>
    <row r="1443" spans="6:6">
      <c r="F1443" s="45"/>
    </row>
    <row r="1444" spans="6:6">
      <c r="F1444" s="45"/>
    </row>
    <row r="1445" spans="6:6">
      <c r="F1445" s="45"/>
    </row>
    <row r="1446" spans="6:6">
      <c r="F1446" s="45"/>
    </row>
    <row r="1447" spans="6:6">
      <c r="F1447" s="45"/>
    </row>
    <row r="1448" spans="6:6">
      <c r="F1448" s="45"/>
    </row>
    <row r="1449" spans="6:6">
      <c r="F1449" s="45"/>
    </row>
    <row r="1450" spans="6:6">
      <c r="F1450" s="45"/>
    </row>
    <row r="1451" spans="6:6">
      <c r="F1451" s="45"/>
    </row>
    <row r="1452" spans="6:6">
      <c r="F1452" s="45"/>
    </row>
    <row r="1453" spans="6:6">
      <c r="F1453" s="45"/>
    </row>
    <row r="1454" spans="6:6">
      <c r="F1454" s="45"/>
    </row>
    <row r="1455" spans="6:6">
      <c r="F1455" s="45"/>
    </row>
    <row r="1456" spans="6:6">
      <c r="F1456" s="45"/>
    </row>
    <row r="1457" spans="6:6">
      <c r="F1457" s="45"/>
    </row>
    <row r="1458" spans="6:6">
      <c r="F1458" s="45"/>
    </row>
    <row r="1459" spans="6:6">
      <c r="F1459" s="45"/>
    </row>
    <row r="1460" spans="6:6">
      <c r="F1460" s="45"/>
    </row>
    <row r="1461" spans="6:6">
      <c r="F1461" s="45"/>
    </row>
    <row r="1462" spans="6:6">
      <c r="F1462" s="45"/>
    </row>
    <row r="1463" spans="6:6">
      <c r="F1463" s="45"/>
    </row>
    <row r="1464" spans="6:6">
      <c r="F1464" s="45"/>
    </row>
    <row r="1465" spans="6:6">
      <c r="F1465" s="45"/>
    </row>
    <row r="1466" spans="6:6">
      <c r="F1466" s="45"/>
    </row>
    <row r="1467" spans="6:6">
      <c r="F1467" s="45"/>
    </row>
    <row r="1468" spans="6:6">
      <c r="F1468" s="45"/>
    </row>
    <row r="1469" spans="6:6">
      <c r="F1469" s="45"/>
    </row>
    <row r="1470" spans="6:6">
      <c r="F1470" s="45"/>
    </row>
    <row r="1471" spans="6:6">
      <c r="F1471" s="45"/>
    </row>
    <row r="1472" spans="6:6">
      <c r="F1472" s="45"/>
    </row>
    <row r="1473" spans="6:6">
      <c r="F1473" s="45"/>
    </row>
    <row r="1474" spans="6:6">
      <c r="F1474" s="45"/>
    </row>
    <row r="1475" spans="6:6">
      <c r="F1475" s="45"/>
    </row>
    <row r="1476" spans="6:6">
      <c r="F1476" s="45"/>
    </row>
    <row r="1477" spans="6:6">
      <c r="F1477" s="45"/>
    </row>
    <row r="1478" spans="6:6">
      <c r="F1478" s="45"/>
    </row>
    <row r="1479" spans="6:6">
      <c r="F1479" s="45"/>
    </row>
    <row r="1480" spans="6:6">
      <c r="F1480" s="45"/>
    </row>
    <row r="1481" spans="6:6">
      <c r="F1481" s="45"/>
    </row>
    <row r="1482" spans="6:6">
      <c r="F1482" s="45"/>
    </row>
    <row r="1483" spans="6:6">
      <c r="F1483" s="45"/>
    </row>
    <row r="1484" spans="6:6">
      <c r="F1484" s="45"/>
    </row>
    <row r="1485" spans="6:6">
      <c r="F1485" s="45"/>
    </row>
    <row r="1486" spans="6:6">
      <c r="F1486" s="45"/>
    </row>
    <row r="1487" spans="6:6">
      <c r="F1487" s="45"/>
    </row>
    <row r="1488" spans="6:6">
      <c r="F1488" s="45"/>
    </row>
    <row r="1489" spans="6:6">
      <c r="F1489" s="45"/>
    </row>
    <row r="1490" spans="6:6">
      <c r="F1490" s="45"/>
    </row>
    <row r="1491" spans="6:6">
      <c r="F1491" s="45"/>
    </row>
    <row r="1492" spans="6:6">
      <c r="F1492" s="45"/>
    </row>
    <row r="1493" spans="6:6">
      <c r="F1493" s="45"/>
    </row>
    <row r="1494" spans="6:6">
      <c r="F1494" s="45"/>
    </row>
    <row r="1495" spans="6:6">
      <c r="F1495" s="45"/>
    </row>
    <row r="1496" spans="6:6">
      <c r="F1496" s="45"/>
    </row>
    <row r="1497" spans="6:6">
      <c r="F1497" s="45"/>
    </row>
    <row r="1498" spans="6:6">
      <c r="F1498" s="45"/>
    </row>
    <row r="1499" spans="6:6">
      <c r="F1499" s="45"/>
    </row>
    <row r="1500" spans="6:6">
      <c r="F1500" s="45"/>
    </row>
    <row r="1501" spans="6:6">
      <c r="F1501" s="45"/>
    </row>
    <row r="1502" spans="6:6">
      <c r="F1502" s="45"/>
    </row>
    <row r="1503" spans="6:6">
      <c r="F1503" s="45"/>
    </row>
    <row r="1504" spans="6:6">
      <c r="F1504" s="45"/>
    </row>
    <row r="1505" spans="6:6">
      <c r="F1505" s="45"/>
    </row>
    <row r="1506" spans="6:6">
      <c r="F1506" s="45"/>
    </row>
    <row r="1507" spans="6:6">
      <c r="F1507" s="45"/>
    </row>
    <row r="1508" spans="6:6">
      <c r="F1508" s="45"/>
    </row>
    <row r="1509" spans="6:6">
      <c r="F1509" s="45"/>
    </row>
    <row r="1510" spans="6:6">
      <c r="F1510" s="45"/>
    </row>
    <row r="1511" spans="6:6">
      <c r="F1511" s="45"/>
    </row>
    <row r="1512" spans="6:6">
      <c r="F1512" s="45"/>
    </row>
    <row r="1513" spans="6:6">
      <c r="F1513" s="45"/>
    </row>
    <row r="1514" spans="6:6">
      <c r="F1514" s="45"/>
    </row>
    <row r="1515" spans="6:6">
      <c r="F1515" s="45"/>
    </row>
    <row r="1516" spans="6:6">
      <c r="F1516" s="45"/>
    </row>
    <row r="1517" spans="6:6">
      <c r="F1517" s="45"/>
    </row>
    <row r="1518" spans="6:6">
      <c r="F1518" s="45"/>
    </row>
    <row r="1519" spans="6:6">
      <c r="F1519" s="45"/>
    </row>
    <row r="1520" spans="6:6">
      <c r="F1520" s="45"/>
    </row>
    <row r="1521" spans="6:6">
      <c r="F1521" s="45"/>
    </row>
    <row r="1522" spans="6:6">
      <c r="F1522" s="45"/>
    </row>
    <row r="1523" spans="6:6">
      <c r="F1523" s="45"/>
    </row>
    <row r="1524" spans="6:6">
      <c r="F1524" s="45"/>
    </row>
    <row r="1525" spans="6:6">
      <c r="F1525" s="45"/>
    </row>
    <row r="1526" spans="6:6">
      <c r="F1526" s="45"/>
    </row>
    <row r="1527" spans="6:6">
      <c r="F1527" s="45"/>
    </row>
    <row r="1528" spans="6:6">
      <c r="F1528" s="45"/>
    </row>
    <row r="1529" spans="6:6">
      <c r="F1529" s="45"/>
    </row>
    <row r="1530" spans="6:6">
      <c r="F1530" s="45"/>
    </row>
    <row r="1531" spans="6:6">
      <c r="F1531" s="45"/>
    </row>
    <row r="1532" spans="6:6">
      <c r="F1532" s="45"/>
    </row>
    <row r="1533" spans="6:6">
      <c r="F1533" s="45"/>
    </row>
    <row r="1534" spans="6:6">
      <c r="F1534" s="45"/>
    </row>
    <row r="1535" spans="6:6">
      <c r="F1535" s="45"/>
    </row>
    <row r="1536" spans="6:6">
      <c r="F1536" s="45"/>
    </row>
    <row r="1537" spans="6:6">
      <c r="F1537" s="45"/>
    </row>
    <row r="1538" spans="6:6">
      <c r="F1538" s="45"/>
    </row>
    <row r="1539" spans="6:6">
      <c r="F1539" s="45"/>
    </row>
    <row r="1540" spans="6:6">
      <c r="F1540" s="45"/>
    </row>
    <row r="1541" spans="6:6">
      <c r="F1541" s="45"/>
    </row>
    <row r="1542" spans="6:6">
      <c r="F1542" s="45"/>
    </row>
    <row r="1543" spans="6:6">
      <c r="F1543" s="45"/>
    </row>
    <row r="1544" spans="6:6">
      <c r="F1544" s="45"/>
    </row>
    <row r="1545" spans="6:6">
      <c r="F1545" s="45"/>
    </row>
    <row r="1546" spans="6:6">
      <c r="F1546" s="45"/>
    </row>
    <row r="1547" spans="6:6">
      <c r="F1547" s="45"/>
    </row>
    <row r="1548" spans="6:6">
      <c r="F1548" s="45"/>
    </row>
    <row r="1549" spans="6:6">
      <c r="F1549" s="45"/>
    </row>
    <row r="1550" spans="6:6">
      <c r="F1550" s="45"/>
    </row>
    <row r="1551" spans="6:6">
      <c r="F1551" s="45"/>
    </row>
    <row r="1552" spans="6:6">
      <c r="F1552" s="45"/>
    </row>
    <row r="1553" spans="6:6">
      <c r="F1553" s="45"/>
    </row>
    <row r="1554" spans="6:6">
      <c r="F1554" s="45"/>
    </row>
    <row r="1555" spans="6:6">
      <c r="F1555" s="45"/>
    </row>
    <row r="1556" spans="6:6">
      <c r="F1556" s="45"/>
    </row>
    <row r="1557" spans="6:6">
      <c r="F1557" s="45"/>
    </row>
    <row r="1558" spans="6:6">
      <c r="F1558" s="45"/>
    </row>
    <row r="1559" spans="6:6">
      <c r="F1559" s="45"/>
    </row>
    <row r="1560" spans="6:6">
      <c r="F1560" s="45"/>
    </row>
    <row r="1561" spans="6:6">
      <c r="F1561" s="45"/>
    </row>
    <row r="1562" spans="6:6">
      <c r="F1562" s="45"/>
    </row>
    <row r="1563" spans="6:6">
      <c r="F1563" s="45"/>
    </row>
    <row r="1564" spans="6:6">
      <c r="F1564" s="45"/>
    </row>
    <row r="1565" spans="6:6">
      <c r="F1565" s="45"/>
    </row>
    <row r="1566" spans="6:6">
      <c r="F1566" s="45"/>
    </row>
    <row r="1567" spans="6:6">
      <c r="F1567" s="45"/>
    </row>
    <row r="1568" spans="6:6">
      <c r="F1568" s="45"/>
    </row>
    <row r="1569" spans="6:6">
      <c r="F1569" s="45"/>
    </row>
    <row r="1570" spans="6:6">
      <c r="F1570" s="45"/>
    </row>
    <row r="1571" spans="6:6">
      <c r="F1571" s="45"/>
    </row>
    <row r="1572" spans="6:6">
      <c r="F1572" s="45"/>
    </row>
    <row r="1573" spans="6:6">
      <c r="F1573" s="45"/>
    </row>
    <row r="1574" spans="6:6">
      <c r="F1574" s="45"/>
    </row>
    <row r="1575" spans="6:6">
      <c r="F1575" s="45"/>
    </row>
    <row r="1576" spans="6:6">
      <c r="F1576" s="45"/>
    </row>
    <row r="1577" spans="6:6">
      <c r="F1577" s="45"/>
    </row>
    <row r="1578" spans="6:6">
      <c r="F1578" s="45"/>
    </row>
    <row r="1579" spans="6:6">
      <c r="F1579" s="45"/>
    </row>
    <row r="1580" spans="6:6">
      <c r="F1580" s="45"/>
    </row>
    <row r="1581" spans="6:6">
      <c r="F1581" s="45"/>
    </row>
    <row r="1582" spans="6:6">
      <c r="F1582" s="45"/>
    </row>
    <row r="1583" spans="6:6">
      <c r="F1583" s="45"/>
    </row>
    <row r="1584" spans="6:6">
      <c r="F1584" s="45"/>
    </row>
    <row r="1585" spans="6:6">
      <c r="F1585" s="45"/>
    </row>
    <row r="1586" spans="6:6">
      <c r="F1586" s="45"/>
    </row>
    <row r="1587" spans="6:6">
      <c r="F1587" s="45"/>
    </row>
    <row r="1588" spans="6:6">
      <c r="F1588" s="45"/>
    </row>
    <row r="1589" spans="6:6">
      <c r="F1589" s="45"/>
    </row>
    <row r="1590" spans="6:6">
      <c r="F1590" s="45"/>
    </row>
    <row r="1591" spans="6:6">
      <c r="F1591" s="45"/>
    </row>
    <row r="1592" spans="6:6">
      <c r="F1592" s="45"/>
    </row>
    <row r="1593" spans="6:6">
      <c r="F1593" s="45"/>
    </row>
    <row r="1594" spans="6:6">
      <c r="F1594" s="45"/>
    </row>
    <row r="1595" spans="6:6">
      <c r="F1595" s="45"/>
    </row>
    <row r="1596" spans="6:6">
      <c r="F1596" s="45"/>
    </row>
    <row r="1597" spans="6:6">
      <c r="F1597" s="45"/>
    </row>
    <row r="1598" spans="6:6">
      <c r="F1598" s="45"/>
    </row>
    <row r="1599" spans="6:6">
      <c r="F1599" s="45"/>
    </row>
    <row r="1600" spans="6:6">
      <c r="F1600" s="45"/>
    </row>
    <row r="1601" spans="6:6">
      <c r="F1601" s="45"/>
    </row>
    <row r="1602" spans="6:6">
      <c r="F1602" s="45"/>
    </row>
    <row r="1603" spans="6:6">
      <c r="F1603" s="45"/>
    </row>
    <row r="1604" spans="6:6">
      <c r="F1604" s="45"/>
    </row>
    <row r="1605" spans="6:6">
      <c r="F1605" s="45"/>
    </row>
    <row r="1606" spans="6:6">
      <c r="F1606" s="45"/>
    </row>
    <row r="1607" spans="6:6">
      <c r="F1607" s="45"/>
    </row>
    <row r="1608" spans="6:6">
      <c r="F1608" s="45"/>
    </row>
    <row r="1609" spans="6:6">
      <c r="F1609" s="45"/>
    </row>
    <row r="1610" spans="6:6">
      <c r="F1610" s="45"/>
    </row>
    <row r="1611" spans="6:6">
      <c r="F1611" s="45"/>
    </row>
    <row r="1612" spans="6:6">
      <c r="F1612" s="45"/>
    </row>
    <row r="1613" spans="6:6">
      <c r="F1613" s="45"/>
    </row>
    <row r="1614" spans="6:6">
      <c r="F1614" s="45"/>
    </row>
    <row r="1615" spans="6:6">
      <c r="F1615" s="45"/>
    </row>
    <row r="1616" spans="6:6">
      <c r="F1616" s="45"/>
    </row>
    <row r="1617" spans="6:6">
      <c r="F1617" s="45"/>
    </row>
    <row r="1618" spans="6:6">
      <c r="F1618" s="45"/>
    </row>
    <row r="1619" spans="6:6">
      <c r="F1619" s="45"/>
    </row>
    <row r="1620" spans="6:6">
      <c r="F1620" s="45"/>
    </row>
    <row r="1621" spans="6:6">
      <c r="F1621" s="45"/>
    </row>
    <row r="1622" spans="6:6">
      <c r="F1622" s="45"/>
    </row>
    <row r="1623" spans="6:6">
      <c r="F1623" s="45"/>
    </row>
    <row r="1624" spans="6:6">
      <c r="F1624" s="45"/>
    </row>
    <row r="1625" spans="6:6">
      <c r="F1625" s="45"/>
    </row>
    <row r="1626" spans="6:6">
      <c r="F1626" s="45"/>
    </row>
    <row r="1627" spans="6:6">
      <c r="F1627" s="45"/>
    </row>
    <row r="1628" spans="6:6">
      <c r="F1628" s="45"/>
    </row>
    <row r="1629" spans="6:6">
      <c r="F1629" s="45"/>
    </row>
    <row r="1630" spans="6:6">
      <c r="F1630" s="45"/>
    </row>
    <row r="1631" spans="6:6">
      <c r="F1631" s="45"/>
    </row>
    <row r="1632" spans="6:6">
      <c r="F1632" s="45"/>
    </row>
    <row r="1633" spans="6:6">
      <c r="F1633" s="45"/>
    </row>
    <row r="1634" spans="6:6">
      <c r="F1634" s="45"/>
    </row>
    <row r="1635" spans="6:6">
      <c r="F1635" s="45"/>
    </row>
    <row r="1636" spans="6:6">
      <c r="F1636" s="45"/>
    </row>
    <row r="1637" spans="6:6">
      <c r="F1637" s="45"/>
    </row>
    <row r="1638" spans="6:6">
      <c r="F1638" s="45"/>
    </row>
    <row r="1639" spans="6:6">
      <c r="F1639" s="45"/>
    </row>
    <row r="1640" spans="6:6">
      <c r="F1640" s="45"/>
    </row>
    <row r="1641" spans="6:6">
      <c r="F1641" s="45"/>
    </row>
    <row r="1642" spans="6:6">
      <c r="F1642" s="45"/>
    </row>
    <row r="1643" spans="6:6">
      <c r="F1643" s="45"/>
    </row>
    <row r="1644" spans="6:6">
      <c r="F1644" s="45"/>
    </row>
    <row r="1645" spans="6:6">
      <c r="F1645" s="45"/>
    </row>
    <row r="1646" spans="6:6">
      <c r="F1646" s="45"/>
    </row>
    <row r="1647" spans="6:6">
      <c r="F1647" s="45"/>
    </row>
    <row r="1648" spans="6:6">
      <c r="F1648" s="45"/>
    </row>
    <row r="1649" spans="6:6">
      <c r="F1649" s="45"/>
    </row>
    <row r="1650" spans="6:6">
      <c r="F1650" s="45"/>
    </row>
    <row r="1651" spans="6:6">
      <c r="F1651" s="45"/>
    </row>
    <row r="1652" spans="6:6">
      <c r="F1652" s="45"/>
    </row>
    <row r="1653" spans="6:6">
      <c r="F1653" s="45"/>
    </row>
    <row r="1654" spans="6:6">
      <c r="F1654" s="45"/>
    </row>
    <row r="1655" spans="6:6">
      <c r="F1655" s="45"/>
    </row>
    <row r="1656" spans="6:6">
      <c r="F1656" s="45"/>
    </row>
    <row r="1657" spans="6:6">
      <c r="F1657" s="45"/>
    </row>
    <row r="1658" spans="6:6">
      <c r="F1658" s="45"/>
    </row>
    <row r="1659" spans="6:6">
      <c r="F1659" s="45"/>
    </row>
    <row r="1660" spans="6:6">
      <c r="F1660" s="45"/>
    </row>
    <row r="1661" spans="6:6">
      <c r="F1661" s="45"/>
    </row>
    <row r="1662" spans="6:6">
      <c r="F1662" s="45"/>
    </row>
    <row r="1663" spans="6:6">
      <c r="F1663" s="45"/>
    </row>
    <row r="1664" spans="6:6">
      <c r="F1664" s="45"/>
    </row>
    <row r="1665" spans="6:6">
      <c r="F1665" s="45"/>
    </row>
    <row r="1666" spans="6:6">
      <c r="F1666" s="45"/>
    </row>
    <row r="1667" spans="6:6">
      <c r="F1667" s="45"/>
    </row>
    <row r="1668" spans="6:6">
      <c r="F1668" s="45"/>
    </row>
    <row r="1669" spans="6:6">
      <c r="F1669" s="45"/>
    </row>
    <row r="1670" spans="6:6">
      <c r="F1670" s="45"/>
    </row>
    <row r="1671" spans="6:6">
      <c r="F1671" s="45"/>
    </row>
    <row r="1672" spans="6:6">
      <c r="F1672" s="45"/>
    </row>
    <row r="1673" spans="6:6">
      <c r="F1673" s="45"/>
    </row>
    <row r="1674" spans="6:6">
      <c r="F1674" s="45"/>
    </row>
    <row r="1675" spans="6:6">
      <c r="F1675" s="45"/>
    </row>
    <row r="1676" spans="6:6">
      <c r="F1676" s="45"/>
    </row>
    <row r="1677" spans="6:6">
      <c r="F1677" s="45"/>
    </row>
    <row r="1678" spans="6:6">
      <c r="F1678" s="45"/>
    </row>
    <row r="1679" spans="6:6">
      <c r="F1679" s="45"/>
    </row>
    <row r="1680" spans="6:6">
      <c r="F1680" s="45"/>
    </row>
    <row r="1681" spans="6:6">
      <c r="F1681" s="45"/>
    </row>
    <row r="1682" spans="6:6">
      <c r="F1682" s="45"/>
    </row>
    <row r="1683" spans="6:6">
      <c r="F1683" s="45"/>
    </row>
    <row r="1684" spans="6:6">
      <c r="F1684" s="45"/>
    </row>
    <row r="1685" spans="6:6">
      <c r="F1685" s="45"/>
    </row>
    <row r="1686" spans="6:6">
      <c r="F1686" s="45"/>
    </row>
    <row r="1687" spans="6:6">
      <c r="F1687" s="45"/>
    </row>
    <row r="1688" spans="6:6">
      <c r="F1688" s="45"/>
    </row>
    <row r="1689" spans="6:6">
      <c r="F1689" s="45"/>
    </row>
    <row r="1690" spans="6:6">
      <c r="F1690" s="45"/>
    </row>
    <row r="1691" spans="6:6">
      <c r="F1691" s="45"/>
    </row>
    <row r="1692" spans="6:6">
      <c r="F1692" s="45"/>
    </row>
    <row r="1693" spans="6:6">
      <c r="F1693" s="45"/>
    </row>
    <row r="1694" spans="6:6">
      <c r="F1694" s="45"/>
    </row>
    <row r="1695" spans="6:6">
      <c r="F1695" s="45"/>
    </row>
    <row r="1696" spans="6:6">
      <c r="F1696" s="45"/>
    </row>
    <row r="1697" spans="6:6">
      <c r="F1697" s="45"/>
    </row>
    <row r="1698" spans="6:6">
      <c r="F1698" s="45"/>
    </row>
    <row r="1699" spans="6:6">
      <c r="F1699" s="45"/>
    </row>
    <row r="1700" spans="6:6">
      <c r="F1700" s="45"/>
    </row>
    <row r="1701" spans="6:6">
      <c r="F1701" s="45"/>
    </row>
    <row r="1702" spans="6:6">
      <c r="F1702" s="45"/>
    </row>
    <row r="1703" spans="6:6">
      <c r="F1703" s="45"/>
    </row>
    <row r="1704" spans="6:6">
      <c r="F1704" s="45"/>
    </row>
    <row r="1705" spans="6:6">
      <c r="F1705" s="45"/>
    </row>
    <row r="1706" spans="6:6">
      <c r="F1706" s="45"/>
    </row>
    <row r="1707" spans="6:6">
      <c r="F1707" s="45"/>
    </row>
    <row r="1708" spans="6:6">
      <c r="F1708" s="45"/>
    </row>
    <row r="1709" spans="6:6">
      <c r="F1709" s="45"/>
    </row>
    <row r="1710" spans="6:6">
      <c r="F1710" s="45"/>
    </row>
    <row r="1711" spans="6:6">
      <c r="F1711" s="45"/>
    </row>
    <row r="1712" spans="6:6">
      <c r="F1712" s="45"/>
    </row>
    <row r="1713" spans="6:6">
      <c r="F1713" s="45"/>
    </row>
    <row r="1714" spans="6:6">
      <c r="F1714" s="45"/>
    </row>
    <row r="1715" spans="6:6">
      <c r="F1715" s="45"/>
    </row>
    <row r="1716" spans="6:6">
      <c r="F1716" s="45"/>
    </row>
    <row r="1717" spans="6:6">
      <c r="F1717" s="45"/>
    </row>
    <row r="1718" spans="6:6">
      <c r="F1718" s="45"/>
    </row>
    <row r="1719" spans="6:6">
      <c r="F1719" s="45"/>
    </row>
    <row r="1720" spans="6:6">
      <c r="F1720" s="45"/>
    </row>
    <row r="1721" spans="6:6">
      <c r="F1721" s="45"/>
    </row>
    <row r="1722" spans="6:6">
      <c r="F1722" s="45"/>
    </row>
    <row r="1723" spans="6:6">
      <c r="F1723" s="45"/>
    </row>
    <row r="1724" spans="6:6">
      <c r="F1724" s="45"/>
    </row>
    <row r="1725" spans="6:6">
      <c r="F1725" s="45"/>
    </row>
    <row r="1726" spans="6:6">
      <c r="F1726" s="45"/>
    </row>
    <row r="1727" spans="6:6">
      <c r="F1727" s="45"/>
    </row>
    <row r="1728" spans="6:6">
      <c r="F1728" s="45"/>
    </row>
    <row r="1729" spans="6:6">
      <c r="F1729" s="45"/>
    </row>
    <row r="1730" spans="6:6">
      <c r="F1730" s="45"/>
    </row>
    <row r="1731" spans="6:6">
      <c r="F1731" s="45"/>
    </row>
    <row r="1732" spans="6:6">
      <c r="F1732" s="45"/>
    </row>
    <row r="1733" spans="6:6">
      <c r="F1733" s="45"/>
    </row>
    <row r="1734" spans="6:6">
      <c r="F1734" s="45"/>
    </row>
    <row r="1735" spans="6:6">
      <c r="F1735" s="45"/>
    </row>
    <row r="1736" spans="6:6">
      <c r="F1736" s="45"/>
    </row>
    <row r="1737" spans="6:6">
      <c r="F1737" s="45"/>
    </row>
    <row r="1738" spans="6:6">
      <c r="F1738" s="45"/>
    </row>
    <row r="1739" spans="6:6">
      <c r="F1739" s="45"/>
    </row>
    <row r="1740" spans="6:6">
      <c r="F1740" s="45"/>
    </row>
    <row r="1741" spans="6:6">
      <c r="F1741" s="45"/>
    </row>
    <row r="1742" spans="6:6">
      <c r="F1742" s="45"/>
    </row>
    <row r="1743" spans="6:6">
      <c r="F1743" s="45"/>
    </row>
    <row r="1744" spans="6:6">
      <c r="F1744" s="45"/>
    </row>
    <row r="1745" spans="6:6">
      <c r="F1745" s="45"/>
    </row>
    <row r="1746" spans="6:6">
      <c r="F1746" s="45"/>
    </row>
    <row r="1747" spans="6:6">
      <c r="F1747" s="45"/>
    </row>
    <row r="1748" spans="6:6">
      <c r="F1748" s="45"/>
    </row>
    <row r="1749" spans="6:6">
      <c r="F1749" s="45"/>
    </row>
    <row r="1750" spans="6:6">
      <c r="F1750" s="45"/>
    </row>
    <row r="1751" spans="6:6">
      <c r="F1751" s="45"/>
    </row>
    <row r="1752" spans="6:6">
      <c r="F1752" s="45"/>
    </row>
    <row r="1753" spans="6:6">
      <c r="F1753" s="45"/>
    </row>
    <row r="1754" spans="6:6">
      <c r="F1754" s="45"/>
    </row>
    <row r="1755" spans="6:6">
      <c r="F1755" s="45"/>
    </row>
    <row r="1756" spans="6:6">
      <c r="F1756" s="45"/>
    </row>
    <row r="1757" spans="6:6">
      <c r="F1757" s="45"/>
    </row>
    <row r="1758" spans="6:6">
      <c r="F1758" s="45"/>
    </row>
    <row r="1759" spans="6:6">
      <c r="F1759" s="45"/>
    </row>
    <row r="1760" spans="6:6">
      <c r="F1760" s="45"/>
    </row>
    <row r="1761" spans="6:6">
      <c r="F1761" s="45"/>
    </row>
    <row r="1762" spans="6:6">
      <c r="F1762" s="45"/>
    </row>
    <row r="1763" spans="6:6">
      <c r="F1763" s="45"/>
    </row>
    <row r="1764" spans="6:6">
      <c r="F1764" s="45"/>
    </row>
    <row r="1765" spans="6:6">
      <c r="F1765" s="45"/>
    </row>
    <row r="1766" spans="6:6">
      <c r="F1766" s="45"/>
    </row>
    <row r="1767" spans="6:6">
      <c r="F1767" s="45"/>
    </row>
    <row r="1768" spans="6:6">
      <c r="F1768" s="45"/>
    </row>
    <row r="1769" spans="6:6">
      <c r="F1769" s="45"/>
    </row>
    <row r="1770" spans="6:6">
      <c r="F1770" s="45"/>
    </row>
    <row r="1771" spans="6:6">
      <c r="F1771" s="45"/>
    </row>
    <row r="1772" spans="6:6">
      <c r="F1772" s="45"/>
    </row>
    <row r="1773" spans="6:6">
      <c r="F1773" s="45"/>
    </row>
    <row r="1774" spans="6:6">
      <c r="F1774" s="45"/>
    </row>
    <row r="1775" spans="6:6">
      <c r="F1775" s="45"/>
    </row>
    <row r="1776" spans="6:6">
      <c r="F1776" s="45"/>
    </row>
    <row r="1777" spans="6:6">
      <c r="F1777" s="45"/>
    </row>
    <row r="1778" spans="6:6">
      <c r="F1778" s="45"/>
    </row>
    <row r="1779" spans="6:6">
      <c r="F1779" s="45"/>
    </row>
    <row r="1780" spans="6:6">
      <c r="F1780" s="45"/>
    </row>
    <row r="1781" spans="6:6">
      <c r="F1781" s="45"/>
    </row>
    <row r="1782" spans="6:6">
      <c r="F1782" s="45"/>
    </row>
    <row r="1783" spans="6:6">
      <c r="F1783" s="45"/>
    </row>
    <row r="1784" spans="6:6">
      <c r="F1784" s="45"/>
    </row>
    <row r="1785" spans="6:6">
      <c r="F1785" s="45"/>
    </row>
    <row r="1786" spans="6:6">
      <c r="F1786" s="45"/>
    </row>
    <row r="1787" spans="6:6">
      <c r="F1787" s="45"/>
    </row>
    <row r="1788" spans="6:6">
      <c r="F1788" s="45"/>
    </row>
    <row r="1789" spans="6:6">
      <c r="F1789" s="45"/>
    </row>
    <row r="1790" spans="6:6">
      <c r="F1790" s="45"/>
    </row>
    <row r="1791" spans="6:6">
      <c r="F1791" s="45"/>
    </row>
    <row r="1792" spans="6:6">
      <c r="F1792" s="45"/>
    </row>
    <row r="1793" spans="6:6">
      <c r="F1793" s="45"/>
    </row>
    <row r="1794" spans="6:6">
      <c r="F1794" s="45"/>
    </row>
    <row r="1795" spans="6:6">
      <c r="F1795" s="45"/>
    </row>
    <row r="1796" spans="6:6">
      <c r="F1796" s="45"/>
    </row>
    <row r="1797" spans="6:6">
      <c r="F1797" s="45"/>
    </row>
    <row r="1798" spans="6:6">
      <c r="F1798" s="45"/>
    </row>
    <row r="1799" spans="6:6">
      <c r="F1799" s="45"/>
    </row>
    <row r="1800" spans="6:6">
      <c r="F1800" s="45"/>
    </row>
    <row r="1801" spans="6:6">
      <c r="F1801" s="45"/>
    </row>
    <row r="1802" spans="6:6">
      <c r="F1802" s="45"/>
    </row>
    <row r="1803" spans="6:6">
      <c r="F1803" s="45"/>
    </row>
    <row r="1804" spans="6:6">
      <c r="F1804" s="45"/>
    </row>
    <row r="1805" spans="6:6">
      <c r="F1805" s="45"/>
    </row>
    <row r="1806" spans="6:6">
      <c r="F1806" s="45"/>
    </row>
    <row r="1807" spans="6:6">
      <c r="F1807" s="45"/>
    </row>
    <row r="1808" spans="6:6">
      <c r="F1808" s="45"/>
    </row>
    <row r="1809" spans="6:6">
      <c r="F1809" s="45"/>
    </row>
    <row r="1810" spans="6:6">
      <c r="F1810" s="45"/>
    </row>
    <row r="1811" spans="6:6">
      <c r="F1811" s="45"/>
    </row>
    <row r="1812" spans="6:6">
      <c r="F1812" s="45"/>
    </row>
    <row r="1813" spans="6:6">
      <c r="F1813" s="45"/>
    </row>
    <row r="1814" spans="6:6">
      <c r="F1814" s="45"/>
    </row>
    <row r="1815" spans="6:6">
      <c r="F1815" s="45"/>
    </row>
    <row r="1816" spans="6:6">
      <c r="F1816" s="45"/>
    </row>
    <row r="1817" spans="6:6">
      <c r="F1817" s="45"/>
    </row>
    <row r="1818" spans="6:6">
      <c r="F1818" s="45"/>
    </row>
    <row r="1819" spans="6:6">
      <c r="F1819" s="45"/>
    </row>
    <row r="1820" spans="6:6">
      <c r="F1820" s="45"/>
    </row>
    <row r="1821" spans="6:6">
      <c r="F1821" s="45"/>
    </row>
    <row r="1822" spans="6:6">
      <c r="F1822" s="45"/>
    </row>
    <row r="1823" spans="6:6">
      <c r="F1823" s="45"/>
    </row>
    <row r="1824" spans="6:6">
      <c r="F1824" s="45"/>
    </row>
    <row r="1825" spans="6:6">
      <c r="F1825" s="45"/>
    </row>
    <row r="1826" spans="6:6">
      <c r="F1826" s="45"/>
    </row>
    <row r="1827" spans="6:6">
      <c r="F1827" s="45"/>
    </row>
    <row r="1828" spans="6:6">
      <c r="F1828" s="45"/>
    </row>
    <row r="1829" spans="6:6">
      <c r="F1829" s="45"/>
    </row>
    <row r="1830" spans="6:6">
      <c r="F1830" s="45"/>
    </row>
    <row r="1831" spans="6:6">
      <c r="F1831" s="45"/>
    </row>
    <row r="1832" spans="6:6">
      <c r="F1832" s="45"/>
    </row>
    <row r="1833" spans="6:6">
      <c r="F1833" s="45"/>
    </row>
    <row r="1834" spans="6:6">
      <c r="F1834" s="45"/>
    </row>
    <row r="1835" spans="6:6">
      <c r="F1835" s="45"/>
    </row>
    <row r="1836" spans="6:6">
      <c r="F1836" s="45"/>
    </row>
    <row r="1837" spans="6:6">
      <c r="F1837" s="45"/>
    </row>
    <row r="1838" spans="6:6">
      <c r="F1838" s="45"/>
    </row>
    <row r="1839" spans="6:6">
      <c r="F1839" s="45"/>
    </row>
    <row r="1840" spans="6:6">
      <c r="F1840" s="45"/>
    </row>
    <row r="1841" spans="6:6">
      <c r="F1841" s="45"/>
    </row>
    <row r="1842" spans="6:6">
      <c r="F1842" s="45"/>
    </row>
    <row r="1843" spans="6:6">
      <c r="F1843" s="45"/>
    </row>
    <row r="1844" spans="6:6">
      <c r="F1844" s="45"/>
    </row>
    <row r="1845" spans="6:6">
      <c r="F1845" s="45"/>
    </row>
    <row r="1846" spans="6:6">
      <c r="F1846" s="45"/>
    </row>
    <row r="1847" spans="6:6">
      <c r="F1847" s="45"/>
    </row>
    <row r="1848" spans="6:6">
      <c r="F1848" s="45"/>
    </row>
    <row r="1849" spans="6:6">
      <c r="F1849" s="45"/>
    </row>
    <row r="1850" spans="6:6">
      <c r="F1850" s="45"/>
    </row>
    <row r="1851" spans="6:6">
      <c r="F1851" s="45"/>
    </row>
    <row r="1852" spans="6:6">
      <c r="F1852" s="45"/>
    </row>
    <row r="1853" spans="6:6">
      <c r="F1853" s="45"/>
    </row>
    <row r="1854" spans="6:6">
      <c r="F1854" s="45"/>
    </row>
    <row r="1855" spans="6:6">
      <c r="F1855" s="45"/>
    </row>
    <row r="1856" spans="6:6">
      <c r="F1856" s="45"/>
    </row>
    <row r="1857" spans="6:6">
      <c r="F1857" s="45"/>
    </row>
    <row r="1858" spans="6:6">
      <c r="F1858" s="45"/>
    </row>
    <row r="1859" spans="6:6">
      <c r="F1859" s="45"/>
    </row>
    <row r="1860" spans="6:6">
      <c r="F1860" s="45"/>
    </row>
    <row r="1861" spans="6:6">
      <c r="F1861" s="45"/>
    </row>
    <row r="1862" spans="6:6">
      <c r="F1862" s="45"/>
    </row>
    <row r="1863" spans="6:6">
      <c r="F1863" s="45"/>
    </row>
    <row r="1864" spans="6:6">
      <c r="F1864" s="45"/>
    </row>
    <row r="1865" spans="6:6">
      <c r="F1865" s="45"/>
    </row>
    <row r="1866" spans="6:6">
      <c r="F1866" s="45"/>
    </row>
    <row r="1867" spans="6:6">
      <c r="F1867" s="45"/>
    </row>
    <row r="1868" spans="6:6">
      <c r="F1868" s="45"/>
    </row>
    <row r="1869" spans="6:6">
      <c r="F1869" s="45"/>
    </row>
    <row r="1870" spans="6:6">
      <c r="F1870" s="45"/>
    </row>
    <row r="1871" spans="6:6">
      <c r="F1871" s="45"/>
    </row>
    <row r="1872" spans="6:6">
      <c r="F1872" s="45"/>
    </row>
    <row r="1873" spans="6:6">
      <c r="F1873" s="45"/>
    </row>
    <row r="1874" spans="6:6">
      <c r="F1874" s="45"/>
    </row>
    <row r="1875" spans="6:6">
      <c r="F1875" s="45"/>
    </row>
    <row r="1876" spans="6:6">
      <c r="F1876" s="45"/>
    </row>
    <row r="1877" spans="6:6">
      <c r="F1877" s="45"/>
    </row>
    <row r="1878" spans="6:6">
      <c r="F1878" s="45"/>
    </row>
    <row r="1879" spans="6:6">
      <c r="F1879" s="45"/>
    </row>
    <row r="1880" spans="6:6">
      <c r="F1880" s="45"/>
    </row>
    <row r="1881" spans="6:6">
      <c r="F1881" s="45"/>
    </row>
    <row r="1882" spans="6:6">
      <c r="F1882" s="45"/>
    </row>
    <row r="1883" spans="6:6">
      <c r="F1883" s="45"/>
    </row>
    <row r="1884" spans="6:6">
      <c r="F1884" s="45"/>
    </row>
    <row r="1885" spans="6:6">
      <c r="F1885" s="45"/>
    </row>
    <row r="1886" spans="6:6">
      <c r="F1886" s="45"/>
    </row>
    <row r="1887" spans="6:6">
      <c r="F1887" s="45"/>
    </row>
    <row r="1888" spans="6:6">
      <c r="F1888" s="45"/>
    </row>
    <row r="1889" spans="6:6">
      <c r="F1889" s="45"/>
    </row>
    <row r="1890" spans="6:6">
      <c r="F1890" s="45"/>
    </row>
    <row r="1891" spans="6:6">
      <c r="F1891" s="45"/>
    </row>
    <row r="1892" spans="6:6">
      <c r="F1892" s="45"/>
    </row>
    <row r="1893" spans="6:6">
      <c r="F1893" s="45"/>
    </row>
    <row r="1894" spans="6:6">
      <c r="F1894" s="45"/>
    </row>
    <row r="1895" spans="6:6">
      <c r="F1895" s="45"/>
    </row>
    <row r="1896" spans="6:6">
      <c r="F1896" s="45"/>
    </row>
    <row r="1897" spans="6:6">
      <c r="F1897" s="45"/>
    </row>
    <row r="1898" spans="6:6">
      <c r="F1898" s="45"/>
    </row>
    <row r="1899" spans="6:6">
      <c r="F1899" s="45"/>
    </row>
    <row r="1900" spans="6:6">
      <c r="F1900" s="45"/>
    </row>
    <row r="1901" spans="6:6">
      <c r="F1901" s="45"/>
    </row>
    <row r="1902" spans="6:6">
      <c r="F1902" s="45"/>
    </row>
    <row r="1903" spans="6:6">
      <c r="F1903" s="45"/>
    </row>
    <row r="1904" spans="6:6">
      <c r="F1904" s="45"/>
    </row>
    <row r="1905" spans="6:6">
      <c r="F1905" s="45"/>
    </row>
    <row r="1906" spans="6:6">
      <c r="F1906" s="45"/>
    </row>
    <row r="1907" spans="6:6">
      <c r="F1907" s="45"/>
    </row>
    <row r="1908" spans="6:6">
      <c r="F1908" s="45"/>
    </row>
    <row r="1909" spans="6:6">
      <c r="F1909" s="45"/>
    </row>
    <row r="1910" spans="6:6">
      <c r="F1910" s="45"/>
    </row>
    <row r="1911" spans="6:6">
      <c r="F1911" s="45"/>
    </row>
    <row r="1912" spans="6:6">
      <c r="F1912" s="45"/>
    </row>
    <row r="1913" spans="6:6">
      <c r="F1913" s="45"/>
    </row>
    <row r="1914" spans="6:6">
      <c r="F1914" s="45"/>
    </row>
    <row r="1915" spans="6:6">
      <c r="F1915" s="45"/>
    </row>
    <row r="1916" spans="6:6">
      <c r="F1916" s="45"/>
    </row>
    <row r="1917" spans="6:6">
      <c r="F1917" s="45"/>
    </row>
    <row r="1918" spans="6:6">
      <c r="F1918" s="45"/>
    </row>
    <row r="1919" spans="6:6">
      <c r="F1919" s="45"/>
    </row>
    <row r="1920" spans="6:6">
      <c r="F1920" s="45"/>
    </row>
    <row r="1921" spans="6:6">
      <c r="F1921" s="45"/>
    </row>
    <row r="1922" spans="6:6">
      <c r="F1922" s="45"/>
    </row>
    <row r="1923" spans="6:6">
      <c r="F1923" s="45"/>
    </row>
    <row r="1924" spans="6:6">
      <c r="F1924" s="45"/>
    </row>
    <row r="1925" spans="6:6">
      <c r="F1925" s="45"/>
    </row>
    <row r="1926" spans="6:6">
      <c r="F1926" s="45"/>
    </row>
    <row r="1927" spans="6:6">
      <c r="F1927" s="45"/>
    </row>
    <row r="1928" spans="6:6">
      <c r="F1928" s="45"/>
    </row>
    <row r="1929" spans="6:6">
      <c r="F1929" s="45"/>
    </row>
    <row r="1930" spans="6:6">
      <c r="F1930" s="45"/>
    </row>
    <row r="1931" spans="6:6">
      <c r="F1931" s="45"/>
    </row>
    <row r="1932" spans="6:6">
      <c r="F1932" s="45"/>
    </row>
    <row r="1933" spans="6:6">
      <c r="F1933" s="45"/>
    </row>
    <row r="1934" spans="6:6">
      <c r="F1934" s="45"/>
    </row>
    <row r="1935" spans="6:6">
      <c r="F1935" s="45"/>
    </row>
    <row r="1936" spans="6:6">
      <c r="F1936" s="45"/>
    </row>
    <row r="1937" spans="6:6">
      <c r="F1937" s="45"/>
    </row>
    <row r="1938" spans="6:6">
      <c r="F1938" s="45"/>
    </row>
    <row r="1939" spans="6:6">
      <c r="F1939" s="45"/>
    </row>
    <row r="1940" spans="6:6">
      <c r="F1940" s="45"/>
    </row>
    <row r="1941" spans="6:6">
      <c r="F1941" s="45"/>
    </row>
    <row r="1942" spans="6:6">
      <c r="F1942" s="45"/>
    </row>
    <row r="1943" spans="6:6">
      <c r="F1943" s="45"/>
    </row>
    <row r="1944" spans="6:6">
      <c r="F1944" s="45"/>
    </row>
    <row r="1945" spans="6:6">
      <c r="F1945" s="45"/>
    </row>
    <row r="1946" spans="6:6">
      <c r="F1946" s="45"/>
    </row>
    <row r="1947" spans="6:6">
      <c r="F1947" s="45"/>
    </row>
    <row r="1948" spans="6:6">
      <c r="F1948" s="45"/>
    </row>
    <row r="1949" spans="6:6">
      <c r="F1949" s="45"/>
    </row>
    <row r="1950" spans="6:6">
      <c r="F1950" s="45"/>
    </row>
    <row r="1951" spans="6:6">
      <c r="F1951" s="45"/>
    </row>
    <row r="1952" spans="6:6">
      <c r="F1952" s="45"/>
    </row>
    <row r="1953" spans="6:6">
      <c r="F1953" s="45"/>
    </row>
    <row r="1954" spans="6:6">
      <c r="F1954" s="45"/>
    </row>
    <row r="1955" spans="6:6">
      <c r="F1955" s="45"/>
    </row>
    <row r="1956" spans="6:6">
      <c r="F1956" s="45"/>
    </row>
    <row r="1957" spans="6:6">
      <c r="F1957" s="45"/>
    </row>
    <row r="1958" spans="6:6">
      <c r="F1958" s="45"/>
    </row>
    <row r="1959" spans="6:6">
      <c r="F1959" s="45"/>
    </row>
    <row r="1960" spans="6:6">
      <c r="F1960" s="45"/>
    </row>
    <row r="1961" spans="6:6">
      <c r="F1961" s="45"/>
    </row>
    <row r="1962" spans="6:6">
      <c r="F1962" s="45"/>
    </row>
    <row r="1963" spans="6:6">
      <c r="F1963" s="45"/>
    </row>
    <row r="1964" spans="6:6">
      <c r="F1964" s="45"/>
    </row>
    <row r="1965" spans="6:6">
      <c r="F1965" s="45"/>
    </row>
    <row r="1966" spans="6:6">
      <c r="F1966" s="45"/>
    </row>
    <row r="1967" spans="6:6">
      <c r="F1967" s="45"/>
    </row>
    <row r="1968" spans="6:6">
      <c r="F1968" s="45"/>
    </row>
    <row r="1969" spans="6:6">
      <c r="F1969" s="45"/>
    </row>
    <row r="1970" spans="6:6">
      <c r="F1970" s="45"/>
    </row>
    <row r="1971" spans="6:6">
      <c r="F1971" s="45"/>
    </row>
    <row r="1972" spans="6:6">
      <c r="F1972" s="45"/>
    </row>
    <row r="1973" spans="6:6">
      <c r="F1973" s="45"/>
    </row>
    <row r="1974" spans="6:6">
      <c r="F1974" s="45"/>
    </row>
    <row r="1975" spans="6:6">
      <c r="F1975" s="45"/>
    </row>
    <row r="1976" spans="6:6">
      <c r="F1976" s="45"/>
    </row>
    <row r="1977" spans="6:6">
      <c r="F1977" s="45"/>
    </row>
    <row r="1978" spans="6:6">
      <c r="F1978" s="45"/>
    </row>
    <row r="1979" spans="6:6">
      <c r="F1979" s="45"/>
    </row>
    <row r="1980" spans="6:6">
      <c r="F1980" s="45"/>
    </row>
    <row r="1981" spans="6:6">
      <c r="F1981" s="45"/>
    </row>
    <row r="1982" spans="6:6">
      <c r="F1982" s="45"/>
    </row>
    <row r="1983" spans="6:6">
      <c r="F1983" s="45"/>
    </row>
    <row r="1984" spans="6:6">
      <c r="F1984" s="45"/>
    </row>
    <row r="1985" spans="6:6">
      <c r="F1985" s="45"/>
    </row>
    <row r="1986" spans="6:6">
      <c r="F1986" s="45"/>
    </row>
    <row r="1987" spans="6:6">
      <c r="F1987" s="45"/>
    </row>
    <row r="1988" spans="6:6">
      <c r="F1988" s="45"/>
    </row>
    <row r="1989" spans="6:6">
      <c r="F1989" s="45"/>
    </row>
    <row r="1990" spans="6:6">
      <c r="F1990" s="45"/>
    </row>
    <row r="1991" spans="6:6">
      <c r="F1991" s="45"/>
    </row>
    <row r="1992" spans="6:6">
      <c r="F1992" s="45"/>
    </row>
    <row r="1993" spans="6:6">
      <c r="F1993" s="45"/>
    </row>
    <row r="1994" spans="6:6">
      <c r="F1994" s="45"/>
    </row>
    <row r="1995" spans="6:6">
      <c r="F1995" s="45"/>
    </row>
    <row r="1996" spans="6:6">
      <c r="F1996" s="45"/>
    </row>
    <row r="1997" spans="6:6">
      <c r="F1997" s="45"/>
    </row>
    <row r="1998" spans="6:6">
      <c r="F1998" s="45"/>
    </row>
    <row r="1999" spans="6:6">
      <c r="F1999" s="45"/>
    </row>
    <row r="2000" spans="6:6">
      <c r="F2000" s="45"/>
    </row>
    <row r="2001" spans="6:6">
      <c r="F2001" s="45"/>
    </row>
    <row r="2002" spans="6:6">
      <c r="F2002" s="45"/>
    </row>
  </sheetData>
  <sheetProtection algorithmName="SHA-512" hashValue="+XpxRZUhwgKWgPW23BKWudTUC8YvxbAJ5uf/wXAmNARrGp0lTReGluJUjn39Y9unZFQd2a2H3SURhpJgxTsFsA==" saltValue="aI2jRNzYHi2ooaRcxOhlnQ==" spinCount="100000" sheet="1" objects="1" scenarios="1"/>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C70E-0463-2348-A883-0A828883A60D}">
  <dimension ref="B1:S2002"/>
  <sheetViews>
    <sheetView topLeftCell="D1" workbookViewId="0">
      <selection activeCell="D1" sqref="A1:XFD1048576"/>
    </sheetView>
  </sheetViews>
  <sheetFormatPr baseColWidth="10" defaultRowHeight="15"/>
  <cols>
    <col min="1" max="3" width="10.83203125" style="48"/>
    <col min="4" max="5" width="10.83203125" style="45"/>
    <col min="6" max="6" width="10.83203125" style="48"/>
    <col min="7" max="7" width="16.1640625" style="48" customWidth="1"/>
    <col min="8" max="18" width="10.83203125" style="48"/>
    <col min="19" max="19" width="12.1640625" style="48" bestFit="1" customWidth="1"/>
    <col min="20" max="16384" width="10.83203125" style="48"/>
  </cols>
  <sheetData>
    <row r="1" spans="2:19">
      <c r="B1" s="48" t="s">
        <v>9</v>
      </c>
      <c r="C1" s="45" t="s">
        <v>0</v>
      </c>
      <c r="D1" s="46">
        <v>0.01</v>
      </c>
      <c r="E1" s="46" t="s">
        <v>1</v>
      </c>
      <c r="F1" s="47">
        <v>0.13333999999999999</v>
      </c>
      <c r="G1" s="47" t="s">
        <v>2</v>
      </c>
      <c r="H1" s="48" t="s">
        <v>3</v>
      </c>
      <c r="I1" s="48" t="s">
        <v>4</v>
      </c>
      <c r="J1" s="48" t="s">
        <v>5</v>
      </c>
      <c r="K1" s="47" t="s">
        <v>13</v>
      </c>
      <c r="M1" s="48" t="s">
        <v>6</v>
      </c>
    </row>
    <row r="2" spans="2:19">
      <c r="B2" s="48">
        <f>MAX(F:F)</f>
        <v>200.0100000000034</v>
      </c>
      <c r="C2" s="48">
        <v>1</v>
      </c>
      <c r="D2" s="45">
        <v>5</v>
      </c>
      <c r="E2" s="45">
        <f>ROUND(D2,2)</f>
        <v>5</v>
      </c>
      <c r="F2" s="45">
        <v>0</v>
      </c>
      <c r="G2" s="49"/>
      <c r="H2" s="48">
        <v>0</v>
      </c>
      <c r="I2" s="48">
        <v>270</v>
      </c>
      <c r="J2" s="48">
        <v>0</v>
      </c>
      <c r="K2" s="50">
        <f>ROUND('生产计算器（种猪）'!K8,2)</f>
        <v>9.31</v>
      </c>
      <c r="L2" s="48" t="s">
        <v>7</v>
      </c>
      <c r="M2" s="48">
        <f>VLOOKUP(K2,E:F,2,0)</f>
        <v>57.469539999999476</v>
      </c>
    </row>
    <row r="3" spans="2:19">
      <c r="C3" s="48">
        <v>2</v>
      </c>
      <c r="D3" s="45">
        <f>D2+$D$1</f>
        <v>5.01</v>
      </c>
      <c r="E3" s="45">
        <f t="shared" ref="E3:E66" si="0">ROUND(D3,2)</f>
        <v>5.01</v>
      </c>
      <c r="F3" s="45">
        <f>F2+$F$1</f>
        <v>0.13333999999999999</v>
      </c>
      <c r="G3" s="49"/>
      <c r="H3" s="48">
        <v>27</v>
      </c>
      <c r="I3" s="48">
        <v>18</v>
      </c>
      <c r="J3" s="48">
        <v>27</v>
      </c>
      <c r="L3" s="48" t="s">
        <v>8</v>
      </c>
      <c r="M3" s="48">
        <v>2</v>
      </c>
    </row>
    <row r="4" spans="2:19">
      <c r="C4" s="48">
        <v>3</v>
      </c>
      <c r="D4" s="45">
        <f t="shared" ref="D4:D67" si="1">D3+$D$1</f>
        <v>5.0199999999999996</v>
      </c>
      <c r="E4" s="45">
        <f t="shared" si="0"/>
        <v>5.0199999999999996</v>
      </c>
      <c r="F4" s="45">
        <f t="shared" ref="F4:F67" si="2">F3+$F$1</f>
        <v>0.26667999999999997</v>
      </c>
      <c r="G4" s="49"/>
      <c r="H4" s="48">
        <v>0</v>
      </c>
      <c r="I4" s="48">
        <v>54</v>
      </c>
      <c r="J4" s="48">
        <v>0</v>
      </c>
      <c r="M4" s="48">
        <f>270-M2-M3</f>
        <v>210.53046000000052</v>
      </c>
    </row>
    <row r="5" spans="2:19">
      <c r="C5" s="48">
        <v>4</v>
      </c>
      <c r="D5" s="45">
        <f t="shared" si="1"/>
        <v>5.0299999999999994</v>
      </c>
      <c r="E5" s="45">
        <f t="shared" si="0"/>
        <v>5.03</v>
      </c>
      <c r="F5" s="45">
        <f t="shared" si="2"/>
        <v>0.40001999999999993</v>
      </c>
      <c r="G5" s="49"/>
      <c r="H5" s="48">
        <v>27</v>
      </c>
      <c r="I5" s="48">
        <v>18</v>
      </c>
      <c r="J5" s="48">
        <v>27</v>
      </c>
    </row>
    <row r="6" spans="2:19">
      <c r="C6" s="48">
        <v>5</v>
      </c>
      <c r="D6" s="45">
        <f t="shared" si="1"/>
        <v>5.0399999999999991</v>
      </c>
      <c r="E6" s="45">
        <f t="shared" si="0"/>
        <v>5.04</v>
      </c>
      <c r="F6" s="45">
        <f t="shared" si="2"/>
        <v>0.53335999999999995</v>
      </c>
      <c r="G6" s="49">
        <v>8</v>
      </c>
      <c r="H6" s="48">
        <v>0</v>
      </c>
      <c r="J6" s="48">
        <v>0</v>
      </c>
    </row>
    <row r="7" spans="2:19">
      <c r="C7" s="48">
        <v>6</v>
      </c>
      <c r="D7" s="45">
        <f t="shared" si="1"/>
        <v>5.0499999999999989</v>
      </c>
      <c r="E7" s="45">
        <f t="shared" si="0"/>
        <v>5.05</v>
      </c>
      <c r="F7" s="45">
        <f t="shared" si="2"/>
        <v>0.66669999999999996</v>
      </c>
      <c r="G7" s="49"/>
      <c r="H7" s="48">
        <v>27</v>
      </c>
      <c r="J7" s="48">
        <v>27</v>
      </c>
    </row>
    <row r="8" spans="2:19">
      <c r="C8" s="48">
        <v>7</v>
      </c>
      <c r="D8" s="45">
        <f t="shared" si="1"/>
        <v>5.0599999999999987</v>
      </c>
      <c r="E8" s="45">
        <f t="shared" si="0"/>
        <v>5.0599999999999996</v>
      </c>
      <c r="F8" s="45">
        <f t="shared" si="2"/>
        <v>0.80003999999999997</v>
      </c>
      <c r="G8" s="49"/>
      <c r="H8" s="48">
        <v>0</v>
      </c>
      <c r="J8" s="48">
        <v>0</v>
      </c>
    </row>
    <row r="9" spans="2:19">
      <c r="C9" s="48">
        <v>8</v>
      </c>
      <c r="D9" s="45">
        <f t="shared" si="1"/>
        <v>5.0699999999999985</v>
      </c>
      <c r="E9" s="45">
        <f t="shared" si="0"/>
        <v>5.07</v>
      </c>
      <c r="F9" s="45">
        <f t="shared" si="2"/>
        <v>0.93337999999999999</v>
      </c>
      <c r="G9" s="49"/>
      <c r="H9" s="48">
        <v>27</v>
      </c>
      <c r="J9" s="48">
        <v>27</v>
      </c>
    </row>
    <row r="10" spans="2:19">
      <c r="C10" s="48">
        <v>9</v>
      </c>
      <c r="D10" s="45">
        <f t="shared" si="1"/>
        <v>5.0799999999999983</v>
      </c>
      <c r="E10" s="45">
        <f t="shared" si="0"/>
        <v>5.08</v>
      </c>
      <c r="F10" s="45">
        <f t="shared" si="2"/>
        <v>1.0667199999999999</v>
      </c>
      <c r="G10" s="49">
        <v>11</v>
      </c>
      <c r="H10" s="48">
        <v>0</v>
      </c>
      <c r="J10" s="48">
        <v>0</v>
      </c>
    </row>
    <row r="11" spans="2:19">
      <c r="C11" s="48">
        <v>10</v>
      </c>
      <c r="D11" s="45">
        <f t="shared" si="1"/>
        <v>5.0899999999999981</v>
      </c>
      <c r="E11" s="45">
        <f t="shared" si="0"/>
        <v>5.09</v>
      </c>
      <c r="F11" s="45">
        <f t="shared" si="2"/>
        <v>1.2000599999999999</v>
      </c>
      <c r="G11" s="49"/>
      <c r="H11" s="48">
        <v>27</v>
      </c>
      <c r="J11" s="48">
        <v>27</v>
      </c>
      <c r="S11" s="51"/>
    </row>
    <row r="12" spans="2:19" ht="28">
      <c r="C12" s="48">
        <v>11</v>
      </c>
      <c r="D12" s="45">
        <f t="shared" si="1"/>
        <v>5.0999999999999979</v>
      </c>
      <c r="E12" s="45">
        <f t="shared" si="0"/>
        <v>5.0999999999999996</v>
      </c>
      <c r="F12" s="45">
        <f t="shared" si="2"/>
        <v>1.3333999999999999</v>
      </c>
      <c r="G12" s="49"/>
      <c r="H12" s="48">
        <v>0</v>
      </c>
      <c r="J12" s="48">
        <v>0</v>
      </c>
      <c r="S12" s="52"/>
    </row>
    <row r="13" spans="2:19">
      <c r="C13" s="48">
        <v>12</v>
      </c>
      <c r="D13" s="45">
        <f t="shared" si="1"/>
        <v>5.1099999999999977</v>
      </c>
      <c r="E13" s="45">
        <f t="shared" si="0"/>
        <v>5.1100000000000003</v>
      </c>
      <c r="F13" s="45">
        <f t="shared" si="2"/>
        <v>1.4667399999999999</v>
      </c>
      <c r="G13" s="49"/>
      <c r="H13" s="48">
        <v>27</v>
      </c>
      <c r="J13" s="48">
        <v>27</v>
      </c>
    </row>
    <row r="14" spans="2:19">
      <c r="C14" s="48">
        <v>13</v>
      </c>
      <c r="D14" s="45">
        <f t="shared" si="1"/>
        <v>5.1199999999999974</v>
      </c>
      <c r="E14" s="45">
        <f t="shared" si="0"/>
        <v>5.12</v>
      </c>
      <c r="F14" s="45">
        <f t="shared" si="2"/>
        <v>1.6000799999999999</v>
      </c>
      <c r="G14" s="49">
        <v>14</v>
      </c>
      <c r="H14" s="48">
        <v>0</v>
      </c>
      <c r="J14" s="48">
        <v>0</v>
      </c>
    </row>
    <row r="15" spans="2:19">
      <c r="C15" s="48">
        <v>14</v>
      </c>
      <c r="D15" s="45">
        <f t="shared" si="1"/>
        <v>5.1299999999999972</v>
      </c>
      <c r="E15" s="45">
        <f t="shared" si="0"/>
        <v>5.13</v>
      </c>
      <c r="F15" s="45">
        <f t="shared" si="2"/>
        <v>1.73342</v>
      </c>
      <c r="G15" s="49"/>
      <c r="H15" s="48">
        <v>27</v>
      </c>
      <c r="J15" s="48">
        <v>27</v>
      </c>
    </row>
    <row r="16" spans="2:19">
      <c r="C16" s="48">
        <v>15</v>
      </c>
      <c r="D16" s="45">
        <f t="shared" si="1"/>
        <v>5.139999999999997</v>
      </c>
      <c r="E16" s="45">
        <f t="shared" si="0"/>
        <v>5.14</v>
      </c>
      <c r="F16" s="45">
        <f t="shared" si="2"/>
        <v>1.86676</v>
      </c>
      <c r="G16" s="49"/>
      <c r="H16" s="48">
        <v>0</v>
      </c>
      <c r="J16" s="48">
        <v>0</v>
      </c>
    </row>
    <row r="17" spans="3:10">
      <c r="C17" s="48">
        <v>16</v>
      </c>
      <c r="D17" s="45">
        <f t="shared" si="1"/>
        <v>5.1499999999999968</v>
      </c>
      <c r="E17" s="45">
        <f t="shared" si="0"/>
        <v>5.15</v>
      </c>
      <c r="F17" s="45">
        <f t="shared" si="2"/>
        <v>2.0000999999999998</v>
      </c>
      <c r="G17" s="49"/>
      <c r="H17" s="48">
        <v>27</v>
      </c>
      <c r="J17" s="48">
        <v>27</v>
      </c>
    </row>
    <row r="18" spans="3:10">
      <c r="C18" s="48">
        <v>17</v>
      </c>
      <c r="D18" s="45">
        <f t="shared" si="1"/>
        <v>5.1599999999999966</v>
      </c>
      <c r="E18" s="45">
        <f t="shared" si="0"/>
        <v>5.16</v>
      </c>
      <c r="F18" s="45">
        <f t="shared" si="2"/>
        <v>2.1334399999999998</v>
      </c>
      <c r="G18" s="49">
        <v>17</v>
      </c>
      <c r="H18" s="48">
        <v>0</v>
      </c>
      <c r="J18" s="48">
        <v>0</v>
      </c>
    </row>
    <row r="19" spans="3:10">
      <c r="C19" s="48">
        <v>18</v>
      </c>
      <c r="D19" s="45">
        <f t="shared" si="1"/>
        <v>5.1699999999999964</v>
      </c>
      <c r="E19" s="45">
        <f t="shared" si="0"/>
        <v>5.17</v>
      </c>
      <c r="F19" s="45">
        <f t="shared" si="2"/>
        <v>2.2667799999999998</v>
      </c>
      <c r="G19" s="49"/>
      <c r="H19" s="48">
        <v>27</v>
      </c>
      <c r="J19" s="48">
        <v>27</v>
      </c>
    </row>
    <row r="20" spans="3:10">
      <c r="C20" s="48">
        <v>19</v>
      </c>
      <c r="D20" s="45">
        <f t="shared" si="1"/>
        <v>5.1799999999999962</v>
      </c>
      <c r="E20" s="45">
        <f t="shared" si="0"/>
        <v>5.18</v>
      </c>
      <c r="F20" s="45">
        <f t="shared" si="2"/>
        <v>2.4001199999999998</v>
      </c>
      <c r="G20" s="49"/>
      <c r="H20" s="48">
        <v>0</v>
      </c>
      <c r="J20" s="48">
        <v>0</v>
      </c>
    </row>
    <row r="21" spans="3:10">
      <c r="C21" s="48">
        <v>20</v>
      </c>
      <c r="D21" s="45">
        <f t="shared" si="1"/>
        <v>5.1899999999999959</v>
      </c>
      <c r="E21" s="45">
        <f t="shared" si="0"/>
        <v>5.19</v>
      </c>
      <c r="F21" s="45">
        <f t="shared" si="2"/>
        <v>2.5334599999999998</v>
      </c>
      <c r="G21" s="49"/>
      <c r="H21" s="48">
        <v>27</v>
      </c>
      <c r="J21" s="48">
        <v>27</v>
      </c>
    </row>
    <row r="22" spans="3:10">
      <c r="C22" s="48">
        <v>21</v>
      </c>
      <c r="D22" s="45">
        <f t="shared" si="1"/>
        <v>5.1999999999999957</v>
      </c>
      <c r="E22" s="45">
        <f t="shared" si="0"/>
        <v>5.2</v>
      </c>
      <c r="F22" s="45">
        <f t="shared" si="2"/>
        <v>2.6667999999999998</v>
      </c>
      <c r="G22" s="49"/>
      <c r="H22" s="48">
        <v>0</v>
      </c>
      <c r="J22" s="48">
        <v>0</v>
      </c>
    </row>
    <row r="23" spans="3:10">
      <c r="C23" s="48">
        <v>22</v>
      </c>
      <c r="D23" s="45">
        <f t="shared" si="1"/>
        <v>5.2099999999999955</v>
      </c>
      <c r="E23" s="45">
        <f t="shared" si="0"/>
        <v>5.21</v>
      </c>
      <c r="F23" s="45">
        <f t="shared" si="2"/>
        <v>2.8001399999999999</v>
      </c>
      <c r="G23" s="49"/>
      <c r="H23" s="48">
        <v>90</v>
      </c>
      <c r="J23" s="48">
        <v>90</v>
      </c>
    </row>
    <row r="24" spans="3:10">
      <c r="C24" s="48">
        <v>23</v>
      </c>
      <c r="D24" s="45">
        <f t="shared" si="1"/>
        <v>5.2199999999999953</v>
      </c>
      <c r="E24" s="45">
        <f t="shared" si="0"/>
        <v>5.22</v>
      </c>
      <c r="F24" s="45">
        <f t="shared" si="2"/>
        <v>2.9334799999999999</v>
      </c>
    </row>
    <row r="25" spans="3:10">
      <c r="C25" s="48">
        <v>24</v>
      </c>
      <c r="D25" s="45">
        <f t="shared" si="1"/>
        <v>5.2299999999999951</v>
      </c>
      <c r="E25" s="45">
        <f t="shared" si="0"/>
        <v>5.23</v>
      </c>
      <c r="F25" s="45">
        <f t="shared" si="2"/>
        <v>3.0668199999999999</v>
      </c>
    </row>
    <row r="26" spans="3:10">
      <c r="C26" s="48">
        <v>25</v>
      </c>
      <c r="D26" s="45">
        <f t="shared" si="1"/>
        <v>5.2399999999999949</v>
      </c>
      <c r="E26" s="45">
        <f t="shared" si="0"/>
        <v>5.24</v>
      </c>
      <c r="F26" s="45">
        <f t="shared" si="2"/>
        <v>3.2001599999999999</v>
      </c>
    </row>
    <row r="27" spans="3:10">
      <c r="C27" s="48">
        <v>26</v>
      </c>
      <c r="D27" s="45">
        <f t="shared" si="1"/>
        <v>5.2499999999999947</v>
      </c>
      <c r="E27" s="45">
        <f t="shared" si="0"/>
        <v>5.25</v>
      </c>
      <c r="F27" s="45">
        <f t="shared" si="2"/>
        <v>3.3334999999999999</v>
      </c>
    </row>
    <row r="28" spans="3:10">
      <c r="C28" s="48">
        <v>27</v>
      </c>
      <c r="D28" s="45">
        <f t="shared" si="1"/>
        <v>5.2599999999999945</v>
      </c>
      <c r="E28" s="45">
        <f t="shared" si="0"/>
        <v>5.26</v>
      </c>
      <c r="F28" s="45">
        <f t="shared" si="2"/>
        <v>3.4668399999999999</v>
      </c>
    </row>
    <row r="29" spans="3:10">
      <c r="C29" s="48">
        <v>28</v>
      </c>
      <c r="D29" s="45">
        <f t="shared" si="1"/>
        <v>5.2699999999999942</v>
      </c>
      <c r="E29" s="45">
        <f t="shared" si="0"/>
        <v>5.27</v>
      </c>
      <c r="F29" s="45">
        <f t="shared" si="2"/>
        <v>3.6001799999999999</v>
      </c>
    </row>
    <row r="30" spans="3:10">
      <c r="C30" s="48">
        <v>29</v>
      </c>
      <c r="D30" s="45">
        <f t="shared" si="1"/>
        <v>5.279999999999994</v>
      </c>
      <c r="E30" s="45">
        <f t="shared" si="0"/>
        <v>5.28</v>
      </c>
      <c r="F30" s="45">
        <f t="shared" si="2"/>
        <v>3.7335199999999999</v>
      </c>
    </row>
    <row r="31" spans="3:10">
      <c r="C31" s="48">
        <v>30</v>
      </c>
      <c r="D31" s="45">
        <f t="shared" si="1"/>
        <v>5.2899999999999938</v>
      </c>
      <c r="E31" s="45">
        <f t="shared" si="0"/>
        <v>5.29</v>
      </c>
      <c r="F31" s="45">
        <f t="shared" si="2"/>
        <v>3.86686</v>
      </c>
    </row>
    <row r="32" spans="3:10">
      <c r="C32" s="48">
        <v>31</v>
      </c>
      <c r="D32" s="45">
        <f t="shared" si="1"/>
        <v>5.2999999999999936</v>
      </c>
      <c r="E32" s="45">
        <f t="shared" si="0"/>
        <v>5.3</v>
      </c>
      <c r="F32" s="45">
        <f t="shared" si="2"/>
        <v>4.0001999999999995</v>
      </c>
    </row>
    <row r="33" spans="3:6">
      <c r="C33" s="48">
        <v>32</v>
      </c>
      <c r="D33" s="45">
        <f t="shared" si="1"/>
        <v>5.3099999999999934</v>
      </c>
      <c r="E33" s="45">
        <f t="shared" si="0"/>
        <v>5.31</v>
      </c>
      <c r="F33" s="45">
        <f t="shared" si="2"/>
        <v>4.1335399999999991</v>
      </c>
    </row>
    <row r="34" spans="3:6">
      <c r="C34" s="48">
        <v>33</v>
      </c>
      <c r="D34" s="45">
        <f t="shared" si="1"/>
        <v>5.3199999999999932</v>
      </c>
      <c r="E34" s="45">
        <f t="shared" si="0"/>
        <v>5.32</v>
      </c>
      <c r="F34" s="45">
        <f t="shared" si="2"/>
        <v>4.2668799999999987</v>
      </c>
    </row>
    <row r="35" spans="3:6">
      <c r="C35" s="48">
        <v>34</v>
      </c>
      <c r="D35" s="45">
        <f t="shared" si="1"/>
        <v>5.329999999999993</v>
      </c>
      <c r="E35" s="45">
        <f t="shared" si="0"/>
        <v>5.33</v>
      </c>
      <c r="F35" s="45">
        <f t="shared" si="2"/>
        <v>4.4002199999999982</v>
      </c>
    </row>
    <row r="36" spans="3:6">
      <c r="C36" s="48">
        <v>35</v>
      </c>
      <c r="D36" s="45">
        <f t="shared" si="1"/>
        <v>5.3399999999999928</v>
      </c>
      <c r="E36" s="45">
        <f t="shared" si="0"/>
        <v>5.34</v>
      </c>
      <c r="F36" s="45">
        <f t="shared" si="2"/>
        <v>4.5335599999999978</v>
      </c>
    </row>
    <row r="37" spans="3:6">
      <c r="C37" s="48">
        <v>36</v>
      </c>
      <c r="D37" s="45">
        <f t="shared" si="1"/>
        <v>5.3499999999999925</v>
      </c>
      <c r="E37" s="45">
        <f t="shared" si="0"/>
        <v>5.35</v>
      </c>
      <c r="F37" s="45">
        <f t="shared" si="2"/>
        <v>4.6668999999999974</v>
      </c>
    </row>
    <row r="38" spans="3:6">
      <c r="C38" s="48">
        <v>37</v>
      </c>
      <c r="D38" s="45">
        <f t="shared" si="1"/>
        <v>5.3599999999999923</v>
      </c>
      <c r="E38" s="45">
        <f t="shared" si="0"/>
        <v>5.36</v>
      </c>
      <c r="F38" s="45">
        <f t="shared" si="2"/>
        <v>4.800239999999997</v>
      </c>
    </row>
    <row r="39" spans="3:6">
      <c r="C39" s="48">
        <v>38</v>
      </c>
      <c r="D39" s="45">
        <f t="shared" si="1"/>
        <v>5.3699999999999921</v>
      </c>
      <c r="E39" s="45">
        <f t="shared" si="0"/>
        <v>5.37</v>
      </c>
      <c r="F39" s="45">
        <f t="shared" si="2"/>
        <v>4.9335799999999965</v>
      </c>
    </row>
    <row r="40" spans="3:6">
      <c r="C40" s="48">
        <v>39</v>
      </c>
      <c r="D40" s="45">
        <f t="shared" si="1"/>
        <v>5.3799999999999919</v>
      </c>
      <c r="E40" s="45">
        <f t="shared" si="0"/>
        <v>5.38</v>
      </c>
      <c r="F40" s="45">
        <f t="shared" si="2"/>
        <v>5.0669199999999961</v>
      </c>
    </row>
    <row r="41" spans="3:6">
      <c r="C41" s="48">
        <v>40</v>
      </c>
      <c r="D41" s="45">
        <f t="shared" si="1"/>
        <v>5.3899999999999917</v>
      </c>
      <c r="E41" s="45">
        <f t="shared" si="0"/>
        <v>5.39</v>
      </c>
      <c r="F41" s="45">
        <f t="shared" si="2"/>
        <v>5.2002599999999957</v>
      </c>
    </row>
    <row r="42" spans="3:6">
      <c r="C42" s="48">
        <v>41</v>
      </c>
      <c r="D42" s="45">
        <f t="shared" si="1"/>
        <v>5.3999999999999915</v>
      </c>
      <c r="E42" s="45">
        <f t="shared" si="0"/>
        <v>5.4</v>
      </c>
      <c r="F42" s="45">
        <f t="shared" si="2"/>
        <v>5.3335999999999952</v>
      </c>
    </row>
    <row r="43" spans="3:6">
      <c r="C43" s="48">
        <v>42</v>
      </c>
      <c r="D43" s="45">
        <f t="shared" si="1"/>
        <v>5.4099999999999913</v>
      </c>
      <c r="E43" s="45">
        <f t="shared" si="0"/>
        <v>5.41</v>
      </c>
      <c r="F43" s="45">
        <f t="shared" si="2"/>
        <v>5.4669399999999948</v>
      </c>
    </row>
    <row r="44" spans="3:6">
      <c r="C44" s="48">
        <v>43</v>
      </c>
      <c r="D44" s="45">
        <f t="shared" si="1"/>
        <v>5.419999999999991</v>
      </c>
      <c r="E44" s="45">
        <f t="shared" si="0"/>
        <v>5.42</v>
      </c>
      <c r="F44" s="45">
        <f t="shared" si="2"/>
        <v>5.6002799999999944</v>
      </c>
    </row>
    <row r="45" spans="3:6">
      <c r="C45" s="48">
        <v>44</v>
      </c>
      <c r="D45" s="45">
        <f t="shared" si="1"/>
        <v>5.4299999999999908</v>
      </c>
      <c r="E45" s="45">
        <f t="shared" si="0"/>
        <v>5.43</v>
      </c>
      <c r="F45" s="45">
        <f t="shared" si="2"/>
        <v>5.7336199999999939</v>
      </c>
    </row>
    <row r="46" spans="3:6">
      <c r="C46" s="48">
        <v>45</v>
      </c>
      <c r="D46" s="45">
        <f t="shared" si="1"/>
        <v>5.4399999999999906</v>
      </c>
      <c r="E46" s="45">
        <f t="shared" si="0"/>
        <v>5.44</v>
      </c>
      <c r="F46" s="45">
        <f t="shared" si="2"/>
        <v>5.8669599999999935</v>
      </c>
    </row>
    <row r="47" spans="3:6">
      <c r="C47" s="48">
        <v>46</v>
      </c>
      <c r="D47" s="45">
        <f t="shared" si="1"/>
        <v>5.4499999999999904</v>
      </c>
      <c r="E47" s="45">
        <f t="shared" si="0"/>
        <v>5.45</v>
      </c>
      <c r="F47" s="45">
        <f t="shared" si="2"/>
        <v>6.0002999999999931</v>
      </c>
    </row>
    <row r="48" spans="3:6">
      <c r="C48" s="48">
        <v>47</v>
      </c>
      <c r="D48" s="45">
        <f t="shared" si="1"/>
        <v>5.4599999999999902</v>
      </c>
      <c r="E48" s="45">
        <f t="shared" si="0"/>
        <v>5.46</v>
      </c>
      <c r="F48" s="45">
        <f t="shared" si="2"/>
        <v>6.1336399999999927</v>
      </c>
    </row>
    <row r="49" spans="3:10">
      <c r="C49" s="48">
        <v>48</v>
      </c>
      <c r="D49" s="45">
        <f t="shared" si="1"/>
        <v>5.46999999999999</v>
      </c>
      <c r="E49" s="45">
        <f t="shared" si="0"/>
        <v>5.47</v>
      </c>
      <c r="F49" s="45">
        <f t="shared" si="2"/>
        <v>6.2669799999999922</v>
      </c>
    </row>
    <row r="50" spans="3:10">
      <c r="C50" s="48">
        <v>49</v>
      </c>
      <c r="D50" s="45">
        <f t="shared" si="1"/>
        <v>5.4799999999999898</v>
      </c>
      <c r="E50" s="45">
        <f t="shared" si="0"/>
        <v>5.48</v>
      </c>
      <c r="F50" s="45">
        <f t="shared" si="2"/>
        <v>6.4003199999999918</v>
      </c>
    </row>
    <row r="51" spans="3:10">
      <c r="C51" s="48">
        <v>50</v>
      </c>
      <c r="D51" s="45">
        <f t="shared" si="1"/>
        <v>5.4899999999999896</v>
      </c>
      <c r="E51" s="45">
        <f t="shared" si="0"/>
        <v>5.49</v>
      </c>
      <c r="F51" s="45">
        <f t="shared" si="2"/>
        <v>6.5336599999999914</v>
      </c>
      <c r="I51" s="53"/>
      <c r="J51" s="53"/>
    </row>
    <row r="52" spans="3:10">
      <c r="C52" s="48">
        <v>51</v>
      </c>
      <c r="D52" s="45">
        <f t="shared" si="1"/>
        <v>5.4999999999999893</v>
      </c>
      <c r="E52" s="45">
        <f t="shared" si="0"/>
        <v>5.5</v>
      </c>
      <c r="F52" s="45">
        <f t="shared" si="2"/>
        <v>6.6669999999999909</v>
      </c>
      <c r="I52" s="53"/>
      <c r="J52" s="53"/>
    </row>
    <row r="53" spans="3:10">
      <c r="C53" s="48">
        <v>52</v>
      </c>
      <c r="D53" s="45">
        <f t="shared" si="1"/>
        <v>5.5099999999999891</v>
      </c>
      <c r="E53" s="45">
        <f t="shared" si="0"/>
        <v>5.51</v>
      </c>
      <c r="F53" s="45">
        <f t="shared" si="2"/>
        <v>6.8003399999999905</v>
      </c>
      <c r="I53" s="53"/>
      <c r="J53" s="53"/>
    </row>
    <row r="54" spans="3:10">
      <c r="C54" s="48">
        <v>53</v>
      </c>
      <c r="D54" s="45">
        <f t="shared" si="1"/>
        <v>5.5199999999999889</v>
      </c>
      <c r="E54" s="45">
        <f t="shared" si="0"/>
        <v>5.52</v>
      </c>
      <c r="F54" s="45">
        <f t="shared" si="2"/>
        <v>6.9336799999999901</v>
      </c>
      <c r="I54" s="53"/>
      <c r="J54" s="53"/>
    </row>
    <row r="55" spans="3:10">
      <c r="C55" s="48">
        <v>54</v>
      </c>
      <c r="D55" s="45">
        <f t="shared" si="1"/>
        <v>5.5299999999999887</v>
      </c>
      <c r="E55" s="45">
        <f t="shared" si="0"/>
        <v>5.53</v>
      </c>
      <c r="F55" s="45">
        <f t="shared" si="2"/>
        <v>7.0670199999999896</v>
      </c>
      <c r="I55" s="53"/>
      <c r="J55" s="53"/>
    </row>
    <row r="56" spans="3:10">
      <c r="C56" s="48">
        <v>55</v>
      </c>
      <c r="D56" s="45">
        <f t="shared" si="1"/>
        <v>5.5399999999999885</v>
      </c>
      <c r="E56" s="45">
        <f t="shared" si="0"/>
        <v>5.54</v>
      </c>
      <c r="F56" s="45">
        <f t="shared" si="2"/>
        <v>7.2003599999999892</v>
      </c>
      <c r="I56" s="53"/>
      <c r="J56" s="53"/>
    </row>
    <row r="57" spans="3:10">
      <c r="C57" s="48">
        <v>56</v>
      </c>
      <c r="D57" s="45">
        <f t="shared" si="1"/>
        <v>5.5499999999999883</v>
      </c>
      <c r="E57" s="45">
        <f t="shared" si="0"/>
        <v>5.55</v>
      </c>
      <c r="F57" s="45">
        <f t="shared" si="2"/>
        <v>7.3336999999999888</v>
      </c>
      <c r="I57" s="53"/>
      <c r="J57" s="53"/>
    </row>
    <row r="58" spans="3:10">
      <c r="C58" s="48">
        <v>57</v>
      </c>
      <c r="D58" s="45">
        <f t="shared" si="1"/>
        <v>5.5599999999999881</v>
      </c>
      <c r="E58" s="45">
        <f t="shared" si="0"/>
        <v>5.56</v>
      </c>
      <c r="F58" s="45">
        <f t="shared" si="2"/>
        <v>7.4670399999999884</v>
      </c>
      <c r="I58" s="53"/>
      <c r="J58" s="53"/>
    </row>
    <row r="59" spans="3:10">
      <c r="C59" s="48">
        <v>58</v>
      </c>
      <c r="D59" s="45">
        <f t="shared" si="1"/>
        <v>5.5699999999999878</v>
      </c>
      <c r="E59" s="45">
        <f t="shared" si="0"/>
        <v>5.57</v>
      </c>
      <c r="F59" s="45">
        <f t="shared" si="2"/>
        <v>7.6003799999999879</v>
      </c>
      <c r="I59" s="53"/>
      <c r="J59" s="53"/>
    </row>
    <row r="60" spans="3:10">
      <c r="C60" s="48">
        <v>59</v>
      </c>
      <c r="D60" s="45">
        <f t="shared" si="1"/>
        <v>5.5799999999999876</v>
      </c>
      <c r="E60" s="45">
        <f t="shared" si="0"/>
        <v>5.58</v>
      </c>
      <c r="F60" s="45">
        <f t="shared" si="2"/>
        <v>7.7337199999999875</v>
      </c>
      <c r="I60" s="53"/>
      <c r="J60" s="53"/>
    </row>
    <row r="61" spans="3:10">
      <c r="C61" s="48">
        <v>60</v>
      </c>
      <c r="D61" s="45">
        <f t="shared" si="1"/>
        <v>5.5899999999999874</v>
      </c>
      <c r="E61" s="45">
        <f t="shared" si="0"/>
        <v>5.59</v>
      </c>
      <c r="F61" s="45">
        <f t="shared" si="2"/>
        <v>7.8670599999999871</v>
      </c>
      <c r="I61" s="53"/>
      <c r="J61" s="53"/>
    </row>
    <row r="62" spans="3:10">
      <c r="C62" s="48">
        <v>61</v>
      </c>
      <c r="D62" s="45">
        <f t="shared" si="1"/>
        <v>5.5999999999999872</v>
      </c>
      <c r="E62" s="45">
        <f t="shared" si="0"/>
        <v>5.6</v>
      </c>
      <c r="F62" s="45">
        <f t="shared" si="2"/>
        <v>8.0003999999999866</v>
      </c>
      <c r="I62" s="53"/>
      <c r="J62" s="53"/>
    </row>
    <row r="63" spans="3:10">
      <c r="C63" s="48">
        <v>62</v>
      </c>
      <c r="D63" s="45">
        <f t="shared" si="1"/>
        <v>5.609999999999987</v>
      </c>
      <c r="E63" s="45">
        <f t="shared" si="0"/>
        <v>5.61</v>
      </c>
      <c r="F63" s="45">
        <f t="shared" si="2"/>
        <v>8.1337399999999871</v>
      </c>
      <c r="I63" s="53"/>
      <c r="J63" s="53"/>
    </row>
    <row r="64" spans="3:10">
      <c r="C64" s="48">
        <v>63</v>
      </c>
      <c r="D64" s="45">
        <f t="shared" si="1"/>
        <v>5.6199999999999868</v>
      </c>
      <c r="E64" s="45">
        <f t="shared" si="0"/>
        <v>5.62</v>
      </c>
      <c r="F64" s="45">
        <f t="shared" si="2"/>
        <v>8.2670799999999875</v>
      </c>
      <c r="I64" s="53"/>
      <c r="J64" s="53"/>
    </row>
    <row r="65" spans="3:10">
      <c r="C65" s="48">
        <v>64</v>
      </c>
      <c r="D65" s="45">
        <f t="shared" si="1"/>
        <v>5.6299999999999866</v>
      </c>
      <c r="E65" s="45">
        <f t="shared" si="0"/>
        <v>5.63</v>
      </c>
      <c r="F65" s="45">
        <f t="shared" si="2"/>
        <v>8.400419999999988</v>
      </c>
      <c r="I65" s="53"/>
      <c r="J65" s="53"/>
    </row>
    <row r="66" spans="3:10">
      <c r="C66" s="48">
        <v>65</v>
      </c>
      <c r="D66" s="45">
        <f t="shared" si="1"/>
        <v>5.6399999999999864</v>
      </c>
      <c r="E66" s="45">
        <f t="shared" si="0"/>
        <v>5.64</v>
      </c>
      <c r="F66" s="45">
        <f t="shared" si="2"/>
        <v>8.5337599999999885</v>
      </c>
      <c r="I66" s="53"/>
      <c r="J66" s="53"/>
    </row>
    <row r="67" spans="3:10">
      <c r="C67" s="48">
        <v>66</v>
      </c>
      <c r="D67" s="45">
        <f t="shared" si="1"/>
        <v>5.6499999999999861</v>
      </c>
      <c r="E67" s="45">
        <f t="shared" ref="E67:E130" si="3">ROUND(D67,2)</f>
        <v>5.65</v>
      </c>
      <c r="F67" s="45">
        <f t="shared" si="2"/>
        <v>8.6670999999999889</v>
      </c>
      <c r="I67" s="53"/>
      <c r="J67" s="53"/>
    </row>
    <row r="68" spans="3:10">
      <c r="C68" s="48">
        <v>67</v>
      </c>
      <c r="D68" s="45">
        <f t="shared" ref="D68:D131" si="4">D67+$D$1</f>
        <v>5.6599999999999859</v>
      </c>
      <c r="E68" s="45">
        <f t="shared" si="3"/>
        <v>5.66</v>
      </c>
      <c r="F68" s="45">
        <f t="shared" ref="F68:F131" si="5">F67+$F$1</f>
        <v>8.8004399999999894</v>
      </c>
      <c r="I68" s="53"/>
      <c r="J68" s="53"/>
    </row>
    <row r="69" spans="3:10">
      <c r="C69" s="48">
        <v>68</v>
      </c>
      <c r="D69" s="45">
        <f t="shared" si="4"/>
        <v>5.6699999999999857</v>
      </c>
      <c r="E69" s="45">
        <f t="shared" si="3"/>
        <v>5.67</v>
      </c>
      <c r="F69" s="45">
        <f t="shared" si="5"/>
        <v>8.9337799999999898</v>
      </c>
      <c r="I69" s="53"/>
      <c r="J69" s="53"/>
    </row>
    <row r="70" spans="3:10">
      <c r="C70" s="48">
        <v>69</v>
      </c>
      <c r="D70" s="45">
        <f t="shared" si="4"/>
        <v>5.6799999999999855</v>
      </c>
      <c r="E70" s="45">
        <f t="shared" si="3"/>
        <v>5.68</v>
      </c>
      <c r="F70" s="45">
        <f t="shared" si="5"/>
        <v>9.0671199999999903</v>
      </c>
      <c r="I70" s="53"/>
      <c r="J70" s="53"/>
    </row>
    <row r="71" spans="3:10">
      <c r="C71" s="48">
        <v>70</v>
      </c>
      <c r="D71" s="45">
        <f t="shared" si="4"/>
        <v>5.6899999999999853</v>
      </c>
      <c r="E71" s="45">
        <f t="shared" si="3"/>
        <v>5.69</v>
      </c>
      <c r="F71" s="45">
        <f t="shared" si="5"/>
        <v>9.2004599999999908</v>
      </c>
      <c r="I71" s="53"/>
      <c r="J71" s="53"/>
    </row>
    <row r="72" spans="3:10">
      <c r="C72" s="48">
        <v>71</v>
      </c>
      <c r="D72" s="45">
        <f t="shared" si="4"/>
        <v>5.6999999999999851</v>
      </c>
      <c r="E72" s="45">
        <f t="shared" si="3"/>
        <v>5.7</v>
      </c>
      <c r="F72" s="45">
        <f t="shared" si="5"/>
        <v>9.3337999999999912</v>
      </c>
      <c r="I72" s="53"/>
      <c r="J72" s="53"/>
    </row>
    <row r="73" spans="3:10">
      <c r="C73" s="48">
        <v>72</v>
      </c>
      <c r="D73" s="45">
        <f t="shared" si="4"/>
        <v>5.7099999999999849</v>
      </c>
      <c r="E73" s="45">
        <f t="shared" si="3"/>
        <v>5.71</v>
      </c>
      <c r="F73" s="45">
        <f t="shared" si="5"/>
        <v>9.4671399999999917</v>
      </c>
      <c r="I73" s="53"/>
      <c r="J73" s="53"/>
    </row>
    <row r="74" spans="3:10">
      <c r="C74" s="48">
        <v>73</v>
      </c>
      <c r="D74" s="45">
        <f t="shared" si="4"/>
        <v>5.7199999999999847</v>
      </c>
      <c r="E74" s="45">
        <f t="shared" si="3"/>
        <v>5.72</v>
      </c>
      <c r="F74" s="45">
        <f t="shared" si="5"/>
        <v>9.6004799999999921</v>
      </c>
      <c r="I74" s="53"/>
      <c r="J74" s="53"/>
    </row>
    <row r="75" spans="3:10">
      <c r="C75" s="48">
        <v>74</v>
      </c>
      <c r="D75" s="45">
        <f t="shared" si="4"/>
        <v>5.7299999999999844</v>
      </c>
      <c r="E75" s="45">
        <f t="shared" si="3"/>
        <v>5.73</v>
      </c>
      <c r="F75" s="45">
        <f t="shared" si="5"/>
        <v>9.7338199999999926</v>
      </c>
      <c r="I75" s="53"/>
      <c r="J75" s="53"/>
    </row>
    <row r="76" spans="3:10">
      <c r="C76" s="48">
        <v>75</v>
      </c>
      <c r="D76" s="45">
        <f t="shared" si="4"/>
        <v>5.7399999999999842</v>
      </c>
      <c r="E76" s="45">
        <f t="shared" si="3"/>
        <v>5.74</v>
      </c>
      <c r="F76" s="45">
        <f t="shared" si="5"/>
        <v>9.867159999999993</v>
      </c>
      <c r="I76" s="53"/>
      <c r="J76" s="53"/>
    </row>
    <row r="77" spans="3:10">
      <c r="C77" s="48">
        <v>76</v>
      </c>
      <c r="D77" s="45">
        <f t="shared" si="4"/>
        <v>5.749999999999984</v>
      </c>
      <c r="E77" s="45">
        <f t="shared" si="3"/>
        <v>5.75</v>
      </c>
      <c r="F77" s="45">
        <f t="shared" si="5"/>
        <v>10.000499999999994</v>
      </c>
      <c r="I77" s="53"/>
      <c r="J77" s="53"/>
    </row>
    <row r="78" spans="3:10">
      <c r="C78" s="48">
        <v>77</v>
      </c>
      <c r="D78" s="45">
        <f t="shared" si="4"/>
        <v>5.7599999999999838</v>
      </c>
      <c r="E78" s="45">
        <f t="shared" si="3"/>
        <v>5.76</v>
      </c>
      <c r="F78" s="45">
        <f t="shared" si="5"/>
        <v>10.133839999999994</v>
      </c>
      <c r="I78" s="53"/>
      <c r="J78" s="53"/>
    </row>
    <row r="79" spans="3:10">
      <c r="C79" s="48">
        <v>78</v>
      </c>
      <c r="D79" s="45">
        <f t="shared" si="4"/>
        <v>5.7699999999999836</v>
      </c>
      <c r="E79" s="45">
        <f t="shared" si="3"/>
        <v>5.77</v>
      </c>
      <c r="F79" s="45">
        <f t="shared" si="5"/>
        <v>10.267179999999994</v>
      </c>
      <c r="I79" s="53"/>
      <c r="J79" s="53"/>
    </row>
    <row r="80" spans="3:10">
      <c r="C80" s="48">
        <v>79</v>
      </c>
      <c r="D80" s="45">
        <f t="shared" si="4"/>
        <v>5.7799999999999834</v>
      </c>
      <c r="E80" s="45">
        <f t="shared" si="3"/>
        <v>5.78</v>
      </c>
      <c r="F80" s="45">
        <f t="shared" si="5"/>
        <v>10.400519999999995</v>
      </c>
      <c r="I80" s="53"/>
      <c r="J80" s="53"/>
    </row>
    <row r="81" spans="3:10">
      <c r="C81" s="48">
        <v>80</v>
      </c>
      <c r="D81" s="45">
        <f t="shared" si="4"/>
        <v>5.7899999999999832</v>
      </c>
      <c r="E81" s="45">
        <f t="shared" si="3"/>
        <v>5.79</v>
      </c>
      <c r="F81" s="45">
        <f t="shared" si="5"/>
        <v>10.533859999999995</v>
      </c>
      <c r="I81" s="53"/>
      <c r="J81" s="53"/>
    </row>
    <row r="82" spans="3:10">
      <c r="C82" s="48">
        <v>81</v>
      </c>
      <c r="D82" s="45">
        <f t="shared" si="4"/>
        <v>5.7999999999999829</v>
      </c>
      <c r="E82" s="45">
        <f t="shared" si="3"/>
        <v>5.8</v>
      </c>
      <c r="F82" s="45">
        <f t="shared" si="5"/>
        <v>10.667199999999996</v>
      </c>
      <c r="I82" s="53"/>
      <c r="J82" s="53"/>
    </row>
    <row r="83" spans="3:10">
      <c r="C83" s="48">
        <v>82</v>
      </c>
      <c r="D83" s="45">
        <f t="shared" si="4"/>
        <v>5.8099999999999827</v>
      </c>
      <c r="E83" s="45">
        <f t="shared" si="3"/>
        <v>5.81</v>
      </c>
      <c r="F83" s="45">
        <f t="shared" si="5"/>
        <v>10.800539999999996</v>
      </c>
      <c r="I83" s="53"/>
      <c r="J83" s="53"/>
    </row>
    <row r="84" spans="3:10">
      <c r="C84" s="48">
        <v>83</v>
      </c>
      <c r="D84" s="45">
        <f t="shared" si="4"/>
        <v>5.8199999999999825</v>
      </c>
      <c r="E84" s="45">
        <f t="shared" si="3"/>
        <v>5.82</v>
      </c>
      <c r="F84" s="45">
        <f t="shared" si="5"/>
        <v>10.933879999999997</v>
      </c>
      <c r="I84" s="53"/>
      <c r="J84" s="53"/>
    </row>
    <row r="85" spans="3:10">
      <c r="C85" s="48">
        <v>84</v>
      </c>
      <c r="D85" s="45">
        <f t="shared" si="4"/>
        <v>5.8299999999999823</v>
      </c>
      <c r="E85" s="45">
        <f t="shared" si="3"/>
        <v>5.83</v>
      </c>
      <c r="F85" s="45">
        <f t="shared" si="5"/>
        <v>11.067219999999997</v>
      </c>
      <c r="I85" s="53"/>
      <c r="J85" s="53"/>
    </row>
    <row r="86" spans="3:10">
      <c r="C86" s="48">
        <v>85</v>
      </c>
      <c r="D86" s="45">
        <f t="shared" si="4"/>
        <v>5.8399999999999821</v>
      </c>
      <c r="E86" s="45">
        <f t="shared" si="3"/>
        <v>5.84</v>
      </c>
      <c r="F86" s="45">
        <f t="shared" si="5"/>
        <v>11.200559999999998</v>
      </c>
      <c r="I86" s="53"/>
      <c r="J86" s="53"/>
    </row>
    <row r="87" spans="3:10">
      <c r="C87" s="48">
        <v>86</v>
      </c>
      <c r="D87" s="45">
        <f t="shared" si="4"/>
        <v>5.8499999999999819</v>
      </c>
      <c r="E87" s="45">
        <f t="shared" si="3"/>
        <v>5.85</v>
      </c>
      <c r="F87" s="45">
        <f t="shared" si="5"/>
        <v>11.333899999999998</v>
      </c>
      <c r="I87" s="53"/>
      <c r="J87" s="53"/>
    </row>
    <row r="88" spans="3:10">
      <c r="C88" s="48">
        <v>87</v>
      </c>
      <c r="D88" s="45">
        <f t="shared" si="4"/>
        <v>5.8599999999999817</v>
      </c>
      <c r="E88" s="45">
        <f t="shared" si="3"/>
        <v>5.86</v>
      </c>
      <c r="F88" s="45">
        <f t="shared" si="5"/>
        <v>11.467239999999999</v>
      </c>
      <c r="I88" s="53"/>
      <c r="J88" s="53"/>
    </row>
    <row r="89" spans="3:10">
      <c r="C89" s="48">
        <v>88</v>
      </c>
      <c r="D89" s="45">
        <f t="shared" si="4"/>
        <v>5.8699999999999815</v>
      </c>
      <c r="E89" s="45">
        <f t="shared" si="3"/>
        <v>5.87</v>
      </c>
      <c r="F89" s="45">
        <f t="shared" si="5"/>
        <v>11.600579999999999</v>
      </c>
      <c r="I89" s="53"/>
      <c r="J89" s="53"/>
    </row>
    <row r="90" spans="3:10">
      <c r="C90" s="48">
        <v>89</v>
      </c>
      <c r="D90" s="45">
        <f t="shared" si="4"/>
        <v>5.8799999999999812</v>
      </c>
      <c r="E90" s="45">
        <f t="shared" si="3"/>
        <v>5.88</v>
      </c>
      <c r="F90" s="45">
        <f t="shared" si="5"/>
        <v>11.733919999999999</v>
      </c>
      <c r="I90" s="53"/>
      <c r="J90" s="53"/>
    </row>
    <row r="91" spans="3:10">
      <c r="C91" s="48">
        <v>90</v>
      </c>
      <c r="D91" s="45">
        <f t="shared" si="4"/>
        <v>5.889999999999981</v>
      </c>
      <c r="E91" s="45">
        <f t="shared" si="3"/>
        <v>5.89</v>
      </c>
      <c r="F91" s="45">
        <f t="shared" si="5"/>
        <v>11.86726</v>
      </c>
      <c r="I91" s="53"/>
      <c r="J91" s="53"/>
    </row>
    <row r="92" spans="3:10">
      <c r="C92" s="48">
        <v>91</v>
      </c>
      <c r="D92" s="45">
        <f t="shared" si="4"/>
        <v>5.8999999999999808</v>
      </c>
      <c r="E92" s="45">
        <f t="shared" si="3"/>
        <v>5.9</v>
      </c>
      <c r="F92" s="45">
        <f t="shared" si="5"/>
        <v>12.0006</v>
      </c>
      <c r="I92" s="53"/>
      <c r="J92" s="53"/>
    </row>
    <row r="93" spans="3:10">
      <c r="C93" s="48">
        <v>92</v>
      </c>
      <c r="D93" s="45">
        <f t="shared" si="4"/>
        <v>5.9099999999999806</v>
      </c>
      <c r="E93" s="45">
        <f t="shared" si="3"/>
        <v>5.91</v>
      </c>
      <c r="F93" s="45">
        <f t="shared" si="5"/>
        <v>12.133940000000001</v>
      </c>
      <c r="I93" s="53"/>
      <c r="J93" s="53"/>
    </row>
    <row r="94" spans="3:10">
      <c r="C94" s="48">
        <v>93</v>
      </c>
      <c r="D94" s="45">
        <f t="shared" si="4"/>
        <v>5.9199999999999804</v>
      </c>
      <c r="E94" s="45">
        <f t="shared" si="3"/>
        <v>5.92</v>
      </c>
      <c r="F94" s="45">
        <f t="shared" si="5"/>
        <v>12.267280000000001</v>
      </c>
      <c r="I94" s="53"/>
      <c r="J94" s="53"/>
    </row>
    <row r="95" spans="3:10">
      <c r="C95" s="48">
        <v>94</v>
      </c>
      <c r="D95" s="45">
        <f t="shared" si="4"/>
        <v>5.9299999999999802</v>
      </c>
      <c r="E95" s="45">
        <f t="shared" si="3"/>
        <v>5.93</v>
      </c>
      <c r="F95" s="45">
        <f t="shared" si="5"/>
        <v>12.400620000000002</v>
      </c>
      <c r="I95" s="53"/>
      <c r="J95" s="53"/>
    </row>
    <row r="96" spans="3:10">
      <c r="C96" s="48">
        <v>95</v>
      </c>
      <c r="D96" s="45">
        <f t="shared" si="4"/>
        <v>5.93999999999998</v>
      </c>
      <c r="E96" s="45">
        <f t="shared" si="3"/>
        <v>5.94</v>
      </c>
      <c r="F96" s="45">
        <f t="shared" si="5"/>
        <v>12.533960000000002</v>
      </c>
      <c r="I96" s="53"/>
      <c r="J96" s="53"/>
    </row>
    <row r="97" spans="3:10">
      <c r="C97" s="48">
        <v>96</v>
      </c>
      <c r="D97" s="45">
        <f t="shared" si="4"/>
        <v>5.9499999999999797</v>
      </c>
      <c r="E97" s="45">
        <f t="shared" si="3"/>
        <v>5.95</v>
      </c>
      <c r="F97" s="45">
        <f t="shared" si="5"/>
        <v>12.667300000000003</v>
      </c>
      <c r="I97" s="53"/>
      <c r="J97" s="53"/>
    </row>
    <row r="98" spans="3:10">
      <c r="C98" s="48">
        <v>97</v>
      </c>
      <c r="D98" s="45">
        <f t="shared" si="4"/>
        <v>5.9599999999999795</v>
      </c>
      <c r="E98" s="45">
        <f t="shared" si="3"/>
        <v>5.96</v>
      </c>
      <c r="F98" s="45">
        <f t="shared" si="5"/>
        <v>12.800640000000003</v>
      </c>
      <c r="I98" s="53"/>
      <c r="J98" s="53"/>
    </row>
    <row r="99" spans="3:10">
      <c r="C99" s="48">
        <v>98</v>
      </c>
      <c r="D99" s="45">
        <f t="shared" si="4"/>
        <v>5.9699999999999793</v>
      </c>
      <c r="E99" s="45">
        <f t="shared" si="3"/>
        <v>5.97</v>
      </c>
      <c r="F99" s="45">
        <f t="shared" si="5"/>
        <v>12.933980000000004</v>
      </c>
      <c r="I99" s="53"/>
      <c r="J99" s="53"/>
    </row>
    <row r="100" spans="3:10">
      <c r="C100" s="48">
        <v>99</v>
      </c>
      <c r="D100" s="45">
        <f t="shared" si="4"/>
        <v>5.9799999999999791</v>
      </c>
      <c r="E100" s="45">
        <f t="shared" si="3"/>
        <v>5.98</v>
      </c>
      <c r="F100" s="45">
        <f t="shared" si="5"/>
        <v>13.067320000000004</v>
      </c>
      <c r="I100" s="53"/>
      <c r="J100" s="53"/>
    </row>
    <row r="101" spans="3:10">
      <c r="C101" s="48">
        <v>100</v>
      </c>
      <c r="D101" s="45">
        <f t="shared" si="4"/>
        <v>5.9899999999999789</v>
      </c>
      <c r="E101" s="45">
        <f t="shared" si="3"/>
        <v>5.99</v>
      </c>
      <c r="F101" s="45">
        <f t="shared" si="5"/>
        <v>13.200660000000005</v>
      </c>
      <c r="I101" s="53"/>
      <c r="J101" s="53"/>
    </row>
    <row r="102" spans="3:10">
      <c r="C102" s="48">
        <v>101</v>
      </c>
      <c r="D102" s="45">
        <f t="shared" si="4"/>
        <v>5.9999999999999787</v>
      </c>
      <c r="E102" s="45">
        <f t="shared" si="3"/>
        <v>6</v>
      </c>
      <c r="F102" s="45">
        <f t="shared" si="5"/>
        <v>13.334000000000005</v>
      </c>
      <c r="I102" s="53"/>
      <c r="J102" s="53"/>
    </row>
    <row r="103" spans="3:10">
      <c r="C103" s="48">
        <v>102</v>
      </c>
      <c r="D103" s="45">
        <f t="shared" si="4"/>
        <v>6.0099999999999785</v>
      </c>
      <c r="E103" s="45">
        <f t="shared" si="3"/>
        <v>6.01</v>
      </c>
      <c r="F103" s="45">
        <f t="shared" si="5"/>
        <v>13.467340000000005</v>
      </c>
      <c r="I103" s="53"/>
      <c r="J103" s="53"/>
    </row>
    <row r="104" spans="3:10">
      <c r="C104" s="48">
        <v>103</v>
      </c>
      <c r="D104" s="45">
        <f t="shared" si="4"/>
        <v>6.0199999999999783</v>
      </c>
      <c r="E104" s="45">
        <f t="shared" si="3"/>
        <v>6.02</v>
      </c>
      <c r="F104" s="45">
        <f t="shared" si="5"/>
        <v>13.600680000000006</v>
      </c>
      <c r="I104" s="53"/>
      <c r="J104" s="53"/>
    </row>
    <row r="105" spans="3:10">
      <c r="C105" s="48">
        <v>104</v>
      </c>
      <c r="D105" s="45">
        <f t="shared" si="4"/>
        <v>6.029999999999978</v>
      </c>
      <c r="E105" s="45">
        <f t="shared" si="3"/>
        <v>6.03</v>
      </c>
      <c r="F105" s="45">
        <f t="shared" si="5"/>
        <v>13.734020000000006</v>
      </c>
      <c r="I105" s="53"/>
      <c r="J105" s="53"/>
    </row>
    <row r="106" spans="3:10">
      <c r="C106" s="48">
        <v>105</v>
      </c>
      <c r="D106" s="45">
        <f t="shared" si="4"/>
        <v>6.0399999999999778</v>
      </c>
      <c r="E106" s="45">
        <f t="shared" si="3"/>
        <v>6.04</v>
      </c>
      <c r="F106" s="45">
        <f t="shared" si="5"/>
        <v>13.867360000000007</v>
      </c>
      <c r="I106" s="53"/>
      <c r="J106" s="53"/>
    </row>
    <row r="107" spans="3:10">
      <c r="C107" s="48">
        <v>106</v>
      </c>
      <c r="D107" s="45">
        <f t="shared" si="4"/>
        <v>6.0499999999999776</v>
      </c>
      <c r="E107" s="45">
        <f t="shared" si="3"/>
        <v>6.05</v>
      </c>
      <c r="F107" s="45">
        <f t="shared" si="5"/>
        <v>14.000700000000007</v>
      </c>
      <c r="I107" s="53"/>
      <c r="J107" s="53"/>
    </row>
    <row r="108" spans="3:10">
      <c r="C108" s="48">
        <v>107</v>
      </c>
      <c r="D108" s="45">
        <f t="shared" si="4"/>
        <v>6.0599999999999774</v>
      </c>
      <c r="E108" s="45">
        <f t="shared" si="3"/>
        <v>6.06</v>
      </c>
      <c r="F108" s="45">
        <f t="shared" si="5"/>
        <v>14.134040000000008</v>
      </c>
      <c r="I108" s="53"/>
      <c r="J108" s="53"/>
    </row>
    <row r="109" spans="3:10">
      <c r="C109" s="48">
        <v>108</v>
      </c>
      <c r="D109" s="45">
        <f t="shared" si="4"/>
        <v>6.0699999999999772</v>
      </c>
      <c r="E109" s="45">
        <f t="shared" si="3"/>
        <v>6.07</v>
      </c>
      <c r="F109" s="45">
        <f t="shared" si="5"/>
        <v>14.267380000000008</v>
      </c>
      <c r="I109" s="53"/>
      <c r="J109" s="53"/>
    </row>
    <row r="110" spans="3:10">
      <c r="C110" s="48">
        <v>109</v>
      </c>
      <c r="D110" s="45">
        <f t="shared" si="4"/>
        <v>6.079999999999977</v>
      </c>
      <c r="E110" s="45">
        <f t="shared" si="3"/>
        <v>6.08</v>
      </c>
      <c r="F110" s="45">
        <f t="shared" si="5"/>
        <v>14.400720000000009</v>
      </c>
      <c r="I110" s="53"/>
      <c r="J110" s="53"/>
    </row>
    <row r="111" spans="3:10">
      <c r="C111" s="48">
        <v>110</v>
      </c>
      <c r="D111" s="45">
        <f t="shared" si="4"/>
        <v>6.0899999999999768</v>
      </c>
      <c r="E111" s="45">
        <f t="shared" si="3"/>
        <v>6.09</v>
      </c>
      <c r="F111" s="45">
        <f t="shared" si="5"/>
        <v>14.534060000000009</v>
      </c>
      <c r="I111" s="53"/>
      <c r="J111" s="53"/>
    </row>
    <row r="112" spans="3:10">
      <c r="C112" s="48">
        <v>111</v>
      </c>
      <c r="D112" s="45">
        <f t="shared" si="4"/>
        <v>6.0999999999999766</v>
      </c>
      <c r="E112" s="45">
        <f t="shared" si="3"/>
        <v>6.1</v>
      </c>
      <c r="F112" s="45">
        <f t="shared" si="5"/>
        <v>14.66740000000001</v>
      </c>
      <c r="I112" s="53"/>
      <c r="J112" s="53"/>
    </row>
    <row r="113" spans="3:10">
      <c r="C113" s="48">
        <v>112</v>
      </c>
      <c r="D113" s="45">
        <f t="shared" si="4"/>
        <v>6.1099999999999763</v>
      </c>
      <c r="E113" s="45">
        <f t="shared" si="3"/>
        <v>6.11</v>
      </c>
      <c r="F113" s="45">
        <f t="shared" si="5"/>
        <v>14.80074000000001</v>
      </c>
      <c r="I113" s="53"/>
      <c r="J113" s="53"/>
    </row>
    <row r="114" spans="3:10">
      <c r="C114" s="48">
        <v>113</v>
      </c>
      <c r="D114" s="45">
        <f t="shared" si="4"/>
        <v>6.1199999999999761</v>
      </c>
      <c r="E114" s="45">
        <f t="shared" si="3"/>
        <v>6.12</v>
      </c>
      <c r="F114" s="45">
        <f t="shared" si="5"/>
        <v>14.93408000000001</v>
      </c>
      <c r="I114" s="53"/>
      <c r="J114" s="53"/>
    </row>
    <row r="115" spans="3:10">
      <c r="C115" s="48">
        <v>114</v>
      </c>
      <c r="D115" s="45">
        <f t="shared" si="4"/>
        <v>6.1299999999999759</v>
      </c>
      <c r="E115" s="45">
        <f t="shared" si="3"/>
        <v>6.13</v>
      </c>
      <c r="F115" s="45">
        <f t="shared" si="5"/>
        <v>15.067420000000011</v>
      </c>
      <c r="I115" s="53"/>
      <c r="J115" s="53"/>
    </row>
    <row r="116" spans="3:10">
      <c r="C116" s="48">
        <v>115</v>
      </c>
      <c r="D116" s="45">
        <f t="shared" si="4"/>
        <v>6.1399999999999757</v>
      </c>
      <c r="E116" s="45">
        <f t="shared" si="3"/>
        <v>6.14</v>
      </c>
      <c r="F116" s="45">
        <f t="shared" si="5"/>
        <v>15.200760000000011</v>
      </c>
      <c r="I116" s="53"/>
      <c r="J116" s="53"/>
    </row>
    <row r="117" spans="3:10">
      <c r="C117" s="48">
        <v>116</v>
      </c>
      <c r="D117" s="45">
        <f t="shared" si="4"/>
        <v>6.1499999999999755</v>
      </c>
      <c r="E117" s="45">
        <f t="shared" si="3"/>
        <v>6.15</v>
      </c>
      <c r="F117" s="45">
        <f t="shared" si="5"/>
        <v>15.334100000000012</v>
      </c>
      <c r="I117" s="53"/>
      <c r="J117" s="53"/>
    </row>
    <row r="118" spans="3:10">
      <c r="C118" s="48">
        <v>117</v>
      </c>
      <c r="D118" s="45">
        <f t="shared" si="4"/>
        <v>6.1599999999999753</v>
      </c>
      <c r="E118" s="45">
        <f t="shared" si="3"/>
        <v>6.16</v>
      </c>
      <c r="F118" s="45">
        <f t="shared" si="5"/>
        <v>15.467440000000012</v>
      </c>
      <c r="I118" s="53"/>
      <c r="J118" s="53"/>
    </row>
    <row r="119" spans="3:10">
      <c r="C119" s="48">
        <v>118</v>
      </c>
      <c r="D119" s="45">
        <f t="shared" si="4"/>
        <v>6.1699999999999751</v>
      </c>
      <c r="E119" s="45">
        <f t="shared" si="3"/>
        <v>6.17</v>
      </c>
      <c r="F119" s="45">
        <f t="shared" si="5"/>
        <v>15.600780000000013</v>
      </c>
      <c r="I119" s="53"/>
      <c r="J119" s="53"/>
    </row>
    <row r="120" spans="3:10">
      <c r="C120" s="48">
        <v>119</v>
      </c>
      <c r="D120" s="45">
        <f t="shared" si="4"/>
        <v>6.1799999999999748</v>
      </c>
      <c r="E120" s="45">
        <f t="shared" si="3"/>
        <v>6.18</v>
      </c>
      <c r="F120" s="45">
        <f t="shared" si="5"/>
        <v>15.734120000000013</v>
      </c>
      <c r="I120" s="53"/>
      <c r="J120" s="53"/>
    </row>
    <row r="121" spans="3:10">
      <c r="C121" s="48">
        <v>120</v>
      </c>
      <c r="D121" s="45">
        <f t="shared" si="4"/>
        <v>6.1899999999999746</v>
      </c>
      <c r="E121" s="45">
        <f t="shared" si="3"/>
        <v>6.19</v>
      </c>
      <c r="F121" s="45">
        <f t="shared" si="5"/>
        <v>15.867460000000014</v>
      </c>
      <c r="I121" s="53"/>
      <c r="J121" s="53"/>
    </row>
    <row r="122" spans="3:10">
      <c r="C122" s="48">
        <v>121</v>
      </c>
      <c r="D122" s="45">
        <f t="shared" si="4"/>
        <v>6.1999999999999744</v>
      </c>
      <c r="E122" s="45">
        <f t="shared" si="3"/>
        <v>6.2</v>
      </c>
      <c r="F122" s="45">
        <f t="shared" si="5"/>
        <v>16.000800000000012</v>
      </c>
      <c r="I122" s="53"/>
      <c r="J122" s="53"/>
    </row>
    <row r="123" spans="3:10">
      <c r="C123" s="48">
        <v>122</v>
      </c>
      <c r="D123" s="45">
        <f t="shared" si="4"/>
        <v>6.2099999999999742</v>
      </c>
      <c r="E123" s="45">
        <f t="shared" si="3"/>
        <v>6.21</v>
      </c>
      <c r="F123" s="45">
        <f t="shared" si="5"/>
        <v>16.134140000000013</v>
      </c>
      <c r="I123" s="53"/>
      <c r="J123" s="53"/>
    </row>
    <row r="124" spans="3:10">
      <c r="C124" s="48">
        <v>123</v>
      </c>
      <c r="D124" s="45">
        <f t="shared" si="4"/>
        <v>6.219999999999974</v>
      </c>
      <c r="E124" s="45">
        <f t="shared" si="3"/>
        <v>6.22</v>
      </c>
      <c r="F124" s="45">
        <f t="shared" si="5"/>
        <v>16.267480000000013</v>
      </c>
      <c r="I124" s="53"/>
      <c r="J124" s="53"/>
    </row>
    <row r="125" spans="3:10">
      <c r="C125" s="48">
        <v>124</v>
      </c>
      <c r="D125" s="45">
        <f t="shared" si="4"/>
        <v>6.2299999999999738</v>
      </c>
      <c r="E125" s="45">
        <f t="shared" si="3"/>
        <v>6.23</v>
      </c>
      <c r="F125" s="45">
        <f t="shared" si="5"/>
        <v>16.400820000000014</v>
      </c>
      <c r="I125" s="53"/>
      <c r="J125" s="53"/>
    </row>
    <row r="126" spans="3:10">
      <c r="C126" s="48">
        <v>125</v>
      </c>
      <c r="D126" s="45">
        <f t="shared" si="4"/>
        <v>6.2399999999999736</v>
      </c>
      <c r="E126" s="45">
        <f t="shared" si="3"/>
        <v>6.24</v>
      </c>
      <c r="F126" s="45">
        <f t="shared" si="5"/>
        <v>16.534160000000014</v>
      </c>
      <c r="I126" s="53"/>
      <c r="J126" s="53"/>
    </row>
    <row r="127" spans="3:10">
      <c r="C127" s="48">
        <v>126</v>
      </c>
      <c r="D127" s="45">
        <f t="shared" si="4"/>
        <v>6.2499999999999734</v>
      </c>
      <c r="E127" s="45">
        <f t="shared" si="3"/>
        <v>6.25</v>
      </c>
      <c r="F127" s="45">
        <f t="shared" si="5"/>
        <v>16.667500000000015</v>
      </c>
      <c r="I127" s="53"/>
      <c r="J127" s="53"/>
    </row>
    <row r="128" spans="3:10">
      <c r="C128" s="48">
        <v>127</v>
      </c>
      <c r="D128" s="45">
        <f t="shared" si="4"/>
        <v>6.2599999999999731</v>
      </c>
      <c r="E128" s="45">
        <f t="shared" si="3"/>
        <v>6.26</v>
      </c>
      <c r="F128" s="45">
        <f t="shared" si="5"/>
        <v>16.800840000000015</v>
      </c>
      <c r="I128" s="53"/>
      <c r="J128" s="53"/>
    </row>
    <row r="129" spans="3:10">
      <c r="C129" s="48">
        <v>128</v>
      </c>
      <c r="D129" s="45">
        <f t="shared" si="4"/>
        <v>6.2699999999999729</v>
      </c>
      <c r="E129" s="45">
        <f t="shared" si="3"/>
        <v>6.27</v>
      </c>
      <c r="F129" s="45">
        <f t="shared" si="5"/>
        <v>16.934180000000016</v>
      </c>
      <c r="I129" s="53"/>
      <c r="J129" s="53"/>
    </row>
    <row r="130" spans="3:10">
      <c r="C130" s="48">
        <v>129</v>
      </c>
      <c r="D130" s="45">
        <f t="shared" si="4"/>
        <v>6.2799999999999727</v>
      </c>
      <c r="E130" s="45">
        <f t="shared" si="3"/>
        <v>6.28</v>
      </c>
      <c r="F130" s="45">
        <f t="shared" si="5"/>
        <v>17.067520000000016</v>
      </c>
      <c r="I130" s="53"/>
      <c r="J130" s="53"/>
    </row>
    <row r="131" spans="3:10">
      <c r="C131" s="48">
        <v>130</v>
      </c>
      <c r="D131" s="45">
        <f t="shared" si="4"/>
        <v>6.2899999999999725</v>
      </c>
      <c r="E131" s="45">
        <f t="shared" ref="E131:E194" si="6">ROUND(D131,2)</f>
        <v>6.29</v>
      </c>
      <c r="F131" s="45">
        <f t="shared" si="5"/>
        <v>17.200860000000016</v>
      </c>
      <c r="I131" s="53"/>
      <c r="J131" s="53"/>
    </row>
    <row r="132" spans="3:10">
      <c r="C132" s="48">
        <v>131</v>
      </c>
      <c r="D132" s="45">
        <f t="shared" ref="D132:D195" si="7">D131+$D$1</f>
        <v>6.2999999999999723</v>
      </c>
      <c r="E132" s="45">
        <f t="shared" si="6"/>
        <v>6.3</v>
      </c>
      <c r="F132" s="45">
        <f t="shared" ref="F132:F195" si="8">F131+$F$1</f>
        <v>17.334200000000017</v>
      </c>
      <c r="I132" s="53"/>
      <c r="J132" s="53"/>
    </row>
    <row r="133" spans="3:10">
      <c r="C133" s="48">
        <v>132</v>
      </c>
      <c r="D133" s="45">
        <f t="shared" si="7"/>
        <v>6.3099999999999721</v>
      </c>
      <c r="E133" s="45">
        <f t="shared" si="6"/>
        <v>6.31</v>
      </c>
      <c r="F133" s="45">
        <f t="shared" si="8"/>
        <v>17.467540000000017</v>
      </c>
      <c r="I133" s="53"/>
      <c r="J133" s="53"/>
    </row>
    <row r="134" spans="3:10">
      <c r="C134" s="48">
        <v>133</v>
      </c>
      <c r="D134" s="45">
        <f t="shared" si="7"/>
        <v>6.3199999999999719</v>
      </c>
      <c r="E134" s="45">
        <f t="shared" si="6"/>
        <v>6.32</v>
      </c>
      <c r="F134" s="45">
        <f t="shared" si="8"/>
        <v>17.600880000000018</v>
      </c>
      <c r="I134" s="53"/>
      <c r="J134" s="53"/>
    </row>
    <row r="135" spans="3:10">
      <c r="C135" s="48">
        <v>134</v>
      </c>
      <c r="D135" s="45">
        <f t="shared" si="7"/>
        <v>6.3299999999999716</v>
      </c>
      <c r="E135" s="45">
        <f t="shared" si="6"/>
        <v>6.33</v>
      </c>
      <c r="F135" s="45">
        <f t="shared" si="8"/>
        <v>17.734220000000018</v>
      </c>
      <c r="I135" s="53"/>
      <c r="J135" s="53"/>
    </row>
    <row r="136" spans="3:10">
      <c r="C136" s="48">
        <v>135</v>
      </c>
      <c r="D136" s="45">
        <f t="shared" si="7"/>
        <v>6.3399999999999714</v>
      </c>
      <c r="E136" s="45">
        <f t="shared" si="6"/>
        <v>6.34</v>
      </c>
      <c r="F136" s="45">
        <f t="shared" si="8"/>
        <v>17.867560000000019</v>
      </c>
      <c r="I136" s="53"/>
      <c r="J136" s="53"/>
    </row>
    <row r="137" spans="3:10">
      <c r="C137" s="48">
        <v>136</v>
      </c>
      <c r="D137" s="45">
        <f t="shared" si="7"/>
        <v>6.3499999999999712</v>
      </c>
      <c r="E137" s="45">
        <f t="shared" si="6"/>
        <v>6.35</v>
      </c>
      <c r="F137" s="45">
        <f t="shared" si="8"/>
        <v>18.000900000000019</v>
      </c>
      <c r="I137" s="53"/>
      <c r="J137" s="53"/>
    </row>
    <row r="138" spans="3:10">
      <c r="C138" s="48">
        <v>137</v>
      </c>
      <c r="D138" s="45">
        <f t="shared" si="7"/>
        <v>6.359999999999971</v>
      </c>
      <c r="E138" s="45">
        <f t="shared" si="6"/>
        <v>6.36</v>
      </c>
      <c r="F138" s="45">
        <f t="shared" si="8"/>
        <v>18.13424000000002</v>
      </c>
      <c r="I138" s="53"/>
      <c r="J138" s="53"/>
    </row>
    <row r="139" spans="3:10">
      <c r="C139" s="48">
        <v>138</v>
      </c>
      <c r="D139" s="45">
        <f t="shared" si="7"/>
        <v>6.3699999999999708</v>
      </c>
      <c r="E139" s="45">
        <f t="shared" si="6"/>
        <v>6.37</v>
      </c>
      <c r="F139" s="45">
        <f t="shared" si="8"/>
        <v>18.26758000000002</v>
      </c>
      <c r="I139" s="53"/>
      <c r="J139" s="53"/>
    </row>
    <row r="140" spans="3:10">
      <c r="C140" s="48">
        <v>139</v>
      </c>
      <c r="D140" s="45">
        <f t="shared" si="7"/>
        <v>6.3799999999999706</v>
      </c>
      <c r="E140" s="45">
        <f t="shared" si="6"/>
        <v>6.38</v>
      </c>
      <c r="F140" s="45">
        <f t="shared" si="8"/>
        <v>18.400920000000021</v>
      </c>
      <c r="I140" s="53"/>
      <c r="J140" s="53"/>
    </row>
    <row r="141" spans="3:10">
      <c r="C141" s="48">
        <v>140</v>
      </c>
      <c r="D141" s="45">
        <f t="shared" si="7"/>
        <v>6.3899999999999704</v>
      </c>
      <c r="E141" s="45">
        <f t="shared" si="6"/>
        <v>6.39</v>
      </c>
      <c r="F141" s="45">
        <f t="shared" si="8"/>
        <v>18.534260000000021</v>
      </c>
      <c r="I141" s="53"/>
      <c r="J141" s="53"/>
    </row>
    <row r="142" spans="3:10">
      <c r="C142" s="48">
        <v>141</v>
      </c>
      <c r="D142" s="45">
        <f t="shared" si="7"/>
        <v>6.3999999999999702</v>
      </c>
      <c r="E142" s="45">
        <f t="shared" si="6"/>
        <v>6.4</v>
      </c>
      <c r="F142" s="45">
        <f t="shared" si="8"/>
        <v>18.667600000000022</v>
      </c>
      <c r="I142" s="53"/>
      <c r="J142" s="53"/>
    </row>
    <row r="143" spans="3:10">
      <c r="C143" s="48">
        <v>142</v>
      </c>
      <c r="D143" s="45">
        <f t="shared" si="7"/>
        <v>6.4099999999999699</v>
      </c>
      <c r="E143" s="45">
        <f t="shared" si="6"/>
        <v>6.41</v>
      </c>
      <c r="F143" s="45">
        <f t="shared" si="8"/>
        <v>18.800940000000022</v>
      </c>
      <c r="I143" s="53"/>
      <c r="J143" s="53"/>
    </row>
    <row r="144" spans="3:10">
      <c r="C144" s="48">
        <v>143</v>
      </c>
      <c r="D144" s="45">
        <f t="shared" si="7"/>
        <v>6.4199999999999697</v>
      </c>
      <c r="E144" s="45">
        <f t="shared" si="6"/>
        <v>6.42</v>
      </c>
      <c r="F144" s="45">
        <f t="shared" si="8"/>
        <v>18.934280000000022</v>
      </c>
      <c r="I144" s="53"/>
      <c r="J144" s="53"/>
    </row>
    <row r="145" spans="3:10">
      <c r="C145" s="48">
        <v>144</v>
      </c>
      <c r="D145" s="45">
        <f t="shared" si="7"/>
        <v>6.4299999999999695</v>
      </c>
      <c r="E145" s="45">
        <f t="shared" si="6"/>
        <v>6.43</v>
      </c>
      <c r="F145" s="45">
        <f t="shared" si="8"/>
        <v>19.067620000000023</v>
      </c>
      <c r="I145" s="53"/>
      <c r="J145" s="53"/>
    </row>
    <row r="146" spans="3:10">
      <c r="C146" s="48">
        <v>145</v>
      </c>
      <c r="D146" s="45">
        <f t="shared" si="7"/>
        <v>6.4399999999999693</v>
      </c>
      <c r="E146" s="45">
        <f t="shared" si="6"/>
        <v>6.44</v>
      </c>
      <c r="F146" s="45">
        <f t="shared" si="8"/>
        <v>19.200960000000023</v>
      </c>
      <c r="I146" s="53"/>
      <c r="J146" s="53"/>
    </row>
    <row r="147" spans="3:10">
      <c r="C147" s="48">
        <v>146</v>
      </c>
      <c r="D147" s="45">
        <f t="shared" si="7"/>
        <v>6.4499999999999691</v>
      </c>
      <c r="E147" s="45">
        <f t="shared" si="6"/>
        <v>6.45</v>
      </c>
      <c r="F147" s="45">
        <f t="shared" si="8"/>
        <v>19.334300000000024</v>
      </c>
      <c r="I147" s="53"/>
      <c r="J147" s="53"/>
    </row>
    <row r="148" spans="3:10">
      <c r="C148" s="48">
        <v>147</v>
      </c>
      <c r="D148" s="45">
        <f t="shared" si="7"/>
        <v>6.4599999999999689</v>
      </c>
      <c r="E148" s="45">
        <f t="shared" si="6"/>
        <v>6.46</v>
      </c>
      <c r="F148" s="45">
        <f t="shared" si="8"/>
        <v>19.467640000000024</v>
      </c>
      <c r="I148" s="53"/>
      <c r="J148" s="53"/>
    </row>
    <row r="149" spans="3:10">
      <c r="C149" s="48">
        <v>148</v>
      </c>
      <c r="D149" s="45">
        <f t="shared" si="7"/>
        <v>6.4699999999999687</v>
      </c>
      <c r="E149" s="45">
        <f t="shared" si="6"/>
        <v>6.47</v>
      </c>
      <c r="F149" s="45">
        <f t="shared" si="8"/>
        <v>19.600980000000025</v>
      </c>
      <c r="I149" s="53"/>
      <c r="J149" s="53"/>
    </row>
    <row r="150" spans="3:10">
      <c r="C150" s="48">
        <v>149</v>
      </c>
      <c r="D150" s="45">
        <f t="shared" si="7"/>
        <v>6.4799999999999685</v>
      </c>
      <c r="E150" s="45">
        <f t="shared" si="6"/>
        <v>6.48</v>
      </c>
      <c r="F150" s="45">
        <f t="shared" si="8"/>
        <v>19.734320000000025</v>
      </c>
      <c r="I150" s="53"/>
      <c r="J150" s="53"/>
    </row>
    <row r="151" spans="3:10">
      <c r="C151" s="48">
        <v>150</v>
      </c>
      <c r="D151" s="45">
        <f t="shared" si="7"/>
        <v>6.4899999999999682</v>
      </c>
      <c r="E151" s="45">
        <f t="shared" si="6"/>
        <v>6.49</v>
      </c>
      <c r="F151" s="45">
        <f t="shared" si="8"/>
        <v>19.867660000000026</v>
      </c>
      <c r="I151" s="53"/>
      <c r="J151" s="53"/>
    </row>
    <row r="152" spans="3:10">
      <c r="C152" s="48">
        <v>151</v>
      </c>
      <c r="D152" s="45">
        <f t="shared" si="7"/>
        <v>6.499999999999968</v>
      </c>
      <c r="E152" s="45">
        <f t="shared" si="6"/>
        <v>6.5</v>
      </c>
      <c r="F152" s="45">
        <f t="shared" si="8"/>
        <v>20.001000000000026</v>
      </c>
      <c r="I152" s="53"/>
      <c r="J152" s="53"/>
    </row>
    <row r="153" spans="3:10">
      <c r="C153" s="48">
        <v>152</v>
      </c>
      <c r="D153" s="45">
        <f t="shared" si="7"/>
        <v>6.5099999999999678</v>
      </c>
      <c r="E153" s="45">
        <f t="shared" si="6"/>
        <v>6.51</v>
      </c>
      <c r="F153" s="45">
        <f t="shared" si="8"/>
        <v>20.134340000000027</v>
      </c>
      <c r="I153" s="53"/>
      <c r="J153" s="53"/>
    </row>
    <row r="154" spans="3:10">
      <c r="C154" s="48">
        <v>153</v>
      </c>
      <c r="D154" s="45">
        <f t="shared" si="7"/>
        <v>6.5199999999999676</v>
      </c>
      <c r="E154" s="45">
        <f t="shared" si="6"/>
        <v>6.52</v>
      </c>
      <c r="F154" s="45">
        <f t="shared" si="8"/>
        <v>20.267680000000027</v>
      </c>
      <c r="I154" s="53"/>
      <c r="J154" s="53"/>
    </row>
    <row r="155" spans="3:10">
      <c r="C155" s="48">
        <v>154</v>
      </c>
      <c r="D155" s="45">
        <f t="shared" si="7"/>
        <v>6.5299999999999674</v>
      </c>
      <c r="E155" s="45">
        <f t="shared" si="6"/>
        <v>6.53</v>
      </c>
      <c r="F155" s="45">
        <f t="shared" si="8"/>
        <v>20.401020000000027</v>
      </c>
      <c r="I155" s="53"/>
      <c r="J155" s="53"/>
    </row>
    <row r="156" spans="3:10">
      <c r="C156" s="48">
        <v>155</v>
      </c>
      <c r="D156" s="45">
        <f t="shared" si="7"/>
        <v>6.5399999999999672</v>
      </c>
      <c r="E156" s="45">
        <f t="shared" si="6"/>
        <v>6.54</v>
      </c>
      <c r="F156" s="45">
        <f t="shared" si="8"/>
        <v>20.534360000000028</v>
      </c>
      <c r="I156" s="53"/>
      <c r="J156" s="53"/>
    </row>
    <row r="157" spans="3:10">
      <c r="C157" s="48">
        <v>156</v>
      </c>
      <c r="D157" s="45">
        <f t="shared" si="7"/>
        <v>6.549999999999967</v>
      </c>
      <c r="E157" s="45">
        <f t="shared" si="6"/>
        <v>6.55</v>
      </c>
      <c r="F157" s="45">
        <f t="shared" si="8"/>
        <v>20.667700000000028</v>
      </c>
      <c r="I157" s="53"/>
      <c r="J157" s="53"/>
    </row>
    <row r="158" spans="3:10">
      <c r="C158" s="48">
        <v>157</v>
      </c>
      <c r="D158" s="45">
        <f t="shared" si="7"/>
        <v>6.5599999999999667</v>
      </c>
      <c r="E158" s="45">
        <f t="shared" si="6"/>
        <v>6.56</v>
      </c>
      <c r="F158" s="45">
        <f t="shared" si="8"/>
        <v>20.801040000000029</v>
      </c>
      <c r="I158" s="53"/>
      <c r="J158" s="53"/>
    </row>
    <row r="159" spans="3:10">
      <c r="C159" s="48">
        <v>158</v>
      </c>
      <c r="D159" s="45">
        <f t="shared" si="7"/>
        <v>6.5699999999999665</v>
      </c>
      <c r="E159" s="45">
        <f t="shared" si="6"/>
        <v>6.57</v>
      </c>
      <c r="F159" s="45">
        <f t="shared" si="8"/>
        <v>20.934380000000029</v>
      </c>
      <c r="I159" s="53"/>
      <c r="J159" s="53"/>
    </row>
    <row r="160" spans="3:10">
      <c r="C160" s="48">
        <v>159</v>
      </c>
      <c r="D160" s="45">
        <f t="shared" si="7"/>
        <v>6.5799999999999663</v>
      </c>
      <c r="E160" s="45">
        <f t="shared" si="6"/>
        <v>6.58</v>
      </c>
      <c r="F160" s="45">
        <f t="shared" si="8"/>
        <v>21.06772000000003</v>
      </c>
      <c r="I160" s="53"/>
      <c r="J160" s="53"/>
    </row>
    <row r="161" spans="3:10">
      <c r="C161" s="48">
        <v>160</v>
      </c>
      <c r="D161" s="45">
        <f t="shared" si="7"/>
        <v>6.5899999999999661</v>
      </c>
      <c r="E161" s="45">
        <f t="shared" si="6"/>
        <v>6.59</v>
      </c>
      <c r="F161" s="45">
        <f t="shared" si="8"/>
        <v>21.20106000000003</v>
      </c>
      <c r="I161" s="53"/>
      <c r="J161" s="53"/>
    </row>
    <row r="162" spans="3:10">
      <c r="C162" s="48">
        <v>161</v>
      </c>
      <c r="D162" s="45">
        <f t="shared" si="7"/>
        <v>6.5999999999999659</v>
      </c>
      <c r="E162" s="45">
        <f t="shared" si="6"/>
        <v>6.6</v>
      </c>
      <c r="F162" s="45">
        <f t="shared" si="8"/>
        <v>21.334400000000031</v>
      </c>
      <c r="I162" s="53"/>
      <c r="J162" s="53"/>
    </row>
    <row r="163" spans="3:10">
      <c r="C163" s="48">
        <v>162</v>
      </c>
      <c r="D163" s="45">
        <f t="shared" si="7"/>
        <v>6.6099999999999657</v>
      </c>
      <c r="E163" s="45">
        <f t="shared" si="6"/>
        <v>6.61</v>
      </c>
      <c r="F163" s="45">
        <f t="shared" si="8"/>
        <v>21.467740000000031</v>
      </c>
      <c r="I163" s="53"/>
      <c r="J163" s="53"/>
    </row>
    <row r="164" spans="3:10">
      <c r="C164" s="48">
        <v>163</v>
      </c>
      <c r="D164" s="45">
        <f t="shared" si="7"/>
        <v>6.6199999999999655</v>
      </c>
      <c r="E164" s="45">
        <f t="shared" si="6"/>
        <v>6.62</v>
      </c>
      <c r="F164" s="45">
        <f t="shared" si="8"/>
        <v>21.601080000000032</v>
      </c>
      <c r="I164" s="53"/>
      <c r="J164" s="53"/>
    </row>
    <row r="165" spans="3:10">
      <c r="C165" s="48">
        <v>164</v>
      </c>
      <c r="D165" s="45">
        <f t="shared" si="7"/>
        <v>6.6299999999999653</v>
      </c>
      <c r="E165" s="45">
        <f t="shared" si="6"/>
        <v>6.63</v>
      </c>
      <c r="F165" s="45">
        <f t="shared" si="8"/>
        <v>21.734420000000032</v>
      </c>
      <c r="I165" s="53"/>
      <c r="J165" s="53"/>
    </row>
    <row r="166" spans="3:10">
      <c r="C166" s="48">
        <v>165</v>
      </c>
      <c r="D166" s="45">
        <f t="shared" si="7"/>
        <v>6.639999999999965</v>
      </c>
      <c r="E166" s="45">
        <f t="shared" si="6"/>
        <v>6.64</v>
      </c>
      <c r="F166" s="45">
        <f t="shared" si="8"/>
        <v>21.867760000000033</v>
      </c>
      <c r="I166" s="53"/>
      <c r="J166" s="53"/>
    </row>
    <row r="167" spans="3:10">
      <c r="C167" s="48">
        <v>166</v>
      </c>
      <c r="D167" s="45">
        <f t="shared" si="7"/>
        <v>6.6499999999999648</v>
      </c>
      <c r="E167" s="45">
        <f t="shared" si="6"/>
        <v>6.65</v>
      </c>
      <c r="F167" s="45">
        <f t="shared" si="8"/>
        <v>22.001100000000033</v>
      </c>
      <c r="I167" s="53"/>
      <c r="J167" s="53"/>
    </row>
    <row r="168" spans="3:10">
      <c r="C168" s="48">
        <v>167</v>
      </c>
      <c r="D168" s="45">
        <f t="shared" si="7"/>
        <v>6.6599999999999646</v>
      </c>
      <c r="E168" s="45">
        <f t="shared" si="6"/>
        <v>6.66</v>
      </c>
      <c r="F168" s="45">
        <f t="shared" si="8"/>
        <v>22.134440000000033</v>
      </c>
      <c r="I168" s="53"/>
      <c r="J168" s="53"/>
    </row>
    <row r="169" spans="3:10">
      <c r="C169" s="48">
        <v>168</v>
      </c>
      <c r="D169" s="45">
        <f t="shared" si="7"/>
        <v>6.6699999999999644</v>
      </c>
      <c r="E169" s="45">
        <f t="shared" si="6"/>
        <v>6.67</v>
      </c>
      <c r="F169" s="45">
        <f t="shared" si="8"/>
        <v>22.267780000000034</v>
      </c>
      <c r="I169" s="53"/>
      <c r="J169" s="53"/>
    </row>
    <row r="170" spans="3:10">
      <c r="C170" s="48">
        <v>169</v>
      </c>
      <c r="D170" s="45">
        <f t="shared" si="7"/>
        <v>6.6799999999999642</v>
      </c>
      <c r="E170" s="45">
        <f t="shared" si="6"/>
        <v>6.68</v>
      </c>
      <c r="F170" s="45">
        <f t="shared" si="8"/>
        <v>22.401120000000034</v>
      </c>
      <c r="I170" s="53"/>
      <c r="J170" s="53"/>
    </row>
    <row r="171" spans="3:10">
      <c r="C171" s="48">
        <v>170</v>
      </c>
      <c r="D171" s="45">
        <f t="shared" si="7"/>
        <v>6.689999999999964</v>
      </c>
      <c r="E171" s="45">
        <f t="shared" si="6"/>
        <v>6.69</v>
      </c>
      <c r="F171" s="45">
        <f t="shared" si="8"/>
        <v>22.534460000000035</v>
      </c>
      <c r="I171" s="53"/>
      <c r="J171" s="53"/>
    </row>
    <row r="172" spans="3:10">
      <c r="C172" s="48">
        <v>171</v>
      </c>
      <c r="D172" s="45">
        <f t="shared" si="7"/>
        <v>6.6999999999999638</v>
      </c>
      <c r="E172" s="45">
        <f t="shared" si="6"/>
        <v>6.7</v>
      </c>
      <c r="F172" s="45">
        <f t="shared" si="8"/>
        <v>22.667800000000035</v>
      </c>
      <c r="I172" s="53"/>
      <c r="J172" s="53"/>
    </row>
    <row r="173" spans="3:10">
      <c r="C173" s="48">
        <v>172</v>
      </c>
      <c r="D173" s="45">
        <f t="shared" si="7"/>
        <v>6.7099999999999635</v>
      </c>
      <c r="E173" s="45">
        <f t="shared" si="6"/>
        <v>6.71</v>
      </c>
      <c r="F173" s="45">
        <f t="shared" si="8"/>
        <v>22.801140000000036</v>
      </c>
      <c r="I173" s="53"/>
      <c r="J173" s="53"/>
    </row>
    <row r="174" spans="3:10">
      <c r="C174" s="48">
        <v>173</v>
      </c>
      <c r="D174" s="45">
        <f t="shared" si="7"/>
        <v>6.7199999999999633</v>
      </c>
      <c r="E174" s="45">
        <f t="shared" si="6"/>
        <v>6.72</v>
      </c>
      <c r="F174" s="45">
        <f t="shared" si="8"/>
        <v>22.934480000000036</v>
      </c>
      <c r="I174" s="53"/>
      <c r="J174" s="53"/>
    </row>
    <row r="175" spans="3:10">
      <c r="C175" s="48">
        <v>174</v>
      </c>
      <c r="D175" s="45">
        <f t="shared" si="7"/>
        <v>6.7299999999999631</v>
      </c>
      <c r="E175" s="45">
        <f t="shared" si="6"/>
        <v>6.73</v>
      </c>
      <c r="F175" s="45">
        <f t="shared" si="8"/>
        <v>23.067820000000037</v>
      </c>
      <c r="I175" s="53"/>
      <c r="J175" s="53"/>
    </row>
    <row r="176" spans="3:10">
      <c r="C176" s="48">
        <v>175</v>
      </c>
      <c r="D176" s="45">
        <f t="shared" si="7"/>
        <v>6.7399999999999629</v>
      </c>
      <c r="E176" s="45">
        <f t="shared" si="6"/>
        <v>6.74</v>
      </c>
      <c r="F176" s="45">
        <f t="shared" si="8"/>
        <v>23.201160000000037</v>
      </c>
      <c r="I176" s="53"/>
      <c r="J176" s="53"/>
    </row>
    <row r="177" spans="3:10">
      <c r="C177" s="48">
        <v>176</v>
      </c>
      <c r="D177" s="45">
        <f t="shared" si="7"/>
        <v>6.7499999999999627</v>
      </c>
      <c r="E177" s="45">
        <f t="shared" si="6"/>
        <v>6.75</v>
      </c>
      <c r="F177" s="45">
        <f t="shared" si="8"/>
        <v>23.334500000000038</v>
      </c>
      <c r="I177" s="53"/>
      <c r="J177" s="53"/>
    </row>
    <row r="178" spans="3:10">
      <c r="C178" s="48">
        <v>177</v>
      </c>
      <c r="D178" s="45">
        <f t="shared" si="7"/>
        <v>6.7599999999999625</v>
      </c>
      <c r="E178" s="45">
        <f t="shared" si="6"/>
        <v>6.76</v>
      </c>
      <c r="F178" s="45">
        <f t="shared" si="8"/>
        <v>23.467840000000038</v>
      </c>
      <c r="I178" s="53"/>
      <c r="J178" s="53"/>
    </row>
    <row r="179" spans="3:10">
      <c r="C179" s="48">
        <v>178</v>
      </c>
      <c r="D179" s="45">
        <f t="shared" si="7"/>
        <v>6.7699999999999623</v>
      </c>
      <c r="E179" s="45">
        <f t="shared" si="6"/>
        <v>6.77</v>
      </c>
      <c r="F179" s="45">
        <f t="shared" si="8"/>
        <v>23.601180000000038</v>
      </c>
      <c r="I179" s="53"/>
      <c r="J179" s="53"/>
    </row>
    <row r="180" spans="3:10">
      <c r="C180" s="48">
        <v>179</v>
      </c>
      <c r="D180" s="45">
        <f t="shared" si="7"/>
        <v>6.7799999999999621</v>
      </c>
      <c r="E180" s="45">
        <f t="shared" si="6"/>
        <v>6.78</v>
      </c>
      <c r="F180" s="45">
        <f t="shared" si="8"/>
        <v>23.734520000000039</v>
      </c>
      <c r="I180" s="53"/>
      <c r="J180" s="53"/>
    </row>
    <row r="181" spans="3:10">
      <c r="C181" s="48">
        <v>180</v>
      </c>
      <c r="D181" s="45">
        <f t="shared" si="7"/>
        <v>6.7899999999999618</v>
      </c>
      <c r="E181" s="45">
        <f t="shared" si="6"/>
        <v>6.79</v>
      </c>
      <c r="F181" s="45">
        <f t="shared" si="8"/>
        <v>23.867860000000039</v>
      </c>
      <c r="I181" s="53"/>
      <c r="J181" s="53"/>
    </row>
    <row r="182" spans="3:10">
      <c r="C182" s="48">
        <v>181</v>
      </c>
      <c r="D182" s="45">
        <f t="shared" si="7"/>
        <v>6.7999999999999616</v>
      </c>
      <c r="E182" s="45">
        <f t="shared" si="6"/>
        <v>6.8</v>
      </c>
      <c r="F182" s="45">
        <f t="shared" si="8"/>
        <v>24.00120000000004</v>
      </c>
      <c r="I182" s="53"/>
      <c r="J182" s="53"/>
    </row>
    <row r="183" spans="3:10">
      <c r="C183" s="48">
        <v>182</v>
      </c>
      <c r="D183" s="45">
        <f t="shared" si="7"/>
        <v>6.8099999999999614</v>
      </c>
      <c r="E183" s="45">
        <f t="shared" si="6"/>
        <v>6.81</v>
      </c>
      <c r="F183" s="45">
        <f t="shared" si="8"/>
        <v>24.13454000000004</v>
      </c>
      <c r="I183" s="53"/>
      <c r="J183" s="53"/>
    </row>
    <row r="184" spans="3:10">
      <c r="C184" s="48">
        <v>183</v>
      </c>
      <c r="D184" s="45">
        <f t="shared" si="7"/>
        <v>6.8199999999999612</v>
      </c>
      <c r="E184" s="45">
        <f t="shared" si="6"/>
        <v>6.82</v>
      </c>
      <c r="F184" s="45">
        <f t="shared" si="8"/>
        <v>24.267880000000041</v>
      </c>
      <c r="I184" s="53"/>
      <c r="J184" s="53"/>
    </row>
    <row r="185" spans="3:10">
      <c r="C185" s="48">
        <v>184</v>
      </c>
      <c r="D185" s="45">
        <f t="shared" si="7"/>
        <v>6.829999999999961</v>
      </c>
      <c r="E185" s="45">
        <f t="shared" si="6"/>
        <v>6.83</v>
      </c>
      <c r="F185" s="45">
        <f t="shared" si="8"/>
        <v>24.401220000000041</v>
      </c>
      <c r="I185" s="53"/>
      <c r="J185" s="53"/>
    </row>
    <row r="186" spans="3:10">
      <c r="C186" s="48">
        <v>185</v>
      </c>
      <c r="D186" s="45">
        <f t="shared" si="7"/>
        <v>6.8399999999999608</v>
      </c>
      <c r="E186" s="45">
        <f t="shared" si="6"/>
        <v>6.84</v>
      </c>
      <c r="F186" s="45">
        <f t="shared" si="8"/>
        <v>24.534560000000042</v>
      </c>
      <c r="I186" s="53"/>
      <c r="J186" s="53"/>
    </row>
    <row r="187" spans="3:10">
      <c r="C187" s="48">
        <v>186</v>
      </c>
      <c r="D187" s="45">
        <f t="shared" si="7"/>
        <v>6.8499999999999606</v>
      </c>
      <c r="E187" s="45">
        <f t="shared" si="6"/>
        <v>6.85</v>
      </c>
      <c r="F187" s="45">
        <f t="shared" si="8"/>
        <v>24.667900000000042</v>
      </c>
      <c r="I187" s="53"/>
      <c r="J187" s="53"/>
    </row>
    <row r="188" spans="3:10">
      <c r="C188" s="48">
        <v>187</v>
      </c>
      <c r="D188" s="45">
        <f t="shared" si="7"/>
        <v>6.8599999999999604</v>
      </c>
      <c r="E188" s="45">
        <f t="shared" si="6"/>
        <v>6.86</v>
      </c>
      <c r="F188" s="45">
        <f t="shared" si="8"/>
        <v>24.801240000000043</v>
      </c>
      <c r="I188" s="53"/>
      <c r="J188" s="53"/>
    </row>
    <row r="189" spans="3:10">
      <c r="C189" s="48">
        <v>188</v>
      </c>
      <c r="D189" s="45">
        <f t="shared" si="7"/>
        <v>6.8699999999999601</v>
      </c>
      <c r="E189" s="45">
        <f t="shared" si="6"/>
        <v>6.87</v>
      </c>
      <c r="F189" s="45">
        <f t="shared" si="8"/>
        <v>24.934580000000043</v>
      </c>
      <c r="I189" s="53"/>
      <c r="J189" s="53"/>
    </row>
    <row r="190" spans="3:10">
      <c r="C190" s="48">
        <v>189</v>
      </c>
      <c r="D190" s="45">
        <f t="shared" si="7"/>
        <v>6.8799999999999599</v>
      </c>
      <c r="E190" s="45">
        <f t="shared" si="6"/>
        <v>6.88</v>
      </c>
      <c r="F190" s="45">
        <f t="shared" si="8"/>
        <v>25.067920000000044</v>
      </c>
      <c r="I190" s="53"/>
      <c r="J190" s="53"/>
    </row>
    <row r="191" spans="3:10">
      <c r="C191" s="48">
        <v>190</v>
      </c>
      <c r="D191" s="45">
        <f t="shared" si="7"/>
        <v>6.8899999999999597</v>
      </c>
      <c r="E191" s="45">
        <f t="shared" si="6"/>
        <v>6.89</v>
      </c>
      <c r="F191" s="45">
        <f t="shared" si="8"/>
        <v>25.201260000000044</v>
      </c>
      <c r="I191" s="53"/>
      <c r="J191" s="53"/>
    </row>
    <row r="192" spans="3:10">
      <c r="C192" s="48">
        <v>191</v>
      </c>
      <c r="D192" s="45">
        <f t="shared" si="7"/>
        <v>6.8999999999999595</v>
      </c>
      <c r="E192" s="45">
        <f t="shared" si="6"/>
        <v>6.9</v>
      </c>
      <c r="F192" s="45">
        <f t="shared" si="8"/>
        <v>25.334600000000044</v>
      </c>
      <c r="I192" s="53"/>
      <c r="J192" s="53"/>
    </row>
    <row r="193" spans="3:10">
      <c r="C193" s="48">
        <v>192</v>
      </c>
      <c r="D193" s="45">
        <f t="shared" si="7"/>
        <v>6.9099999999999593</v>
      </c>
      <c r="E193" s="45">
        <f t="shared" si="6"/>
        <v>6.91</v>
      </c>
      <c r="F193" s="45">
        <f t="shared" si="8"/>
        <v>25.467940000000045</v>
      </c>
      <c r="I193" s="53"/>
      <c r="J193" s="53"/>
    </row>
    <row r="194" spans="3:10">
      <c r="C194" s="48">
        <v>193</v>
      </c>
      <c r="D194" s="45">
        <f t="shared" si="7"/>
        <v>6.9199999999999591</v>
      </c>
      <c r="E194" s="45">
        <f t="shared" si="6"/>
        <v>6.92</v>
      </c>
      <c r="F194" s="45">
        <f t="shared" si="8"/>
        <v>25.601280000000045</v>
      </c>
      <c r="I194" s="53"/>
      <c r="J194" s="53"/>
    </row>
    <row r="195" spans="3:10">
      <c r="C195" s="48">
        <v>194</v>
      </c>
      <c r="D195" s="45">
        <f t="shared" si="7"/>
        <v>6.9299999999999589</v>
      </c>
      <c r="E195" s="45">
        <f t="shared" ref="E195:E258" si="9">ROUND(D195,2)</f>
        <v>6.93</v>
      </c>
      <c r="F195" s="45">
        <f t="shared" si="8"/>
        <v>25.734620000000046</v>
      </c>
      <c r="I195" s="53"/>
      <c r="J195" s="53"/>
    </row>
    <row r="196" spans="3:10">
      <c r="C196" s="48">
        <v>195</v>
      </c>
      <c r="D196" s="45">
        <f t="shared" ref="D196:D259" si="10">D195+$D$1</f>
        <v>6.9399999999999586</v>
      </c>
      <c r="E196" s="45">
        <f t="shared" si="9"/>
        <v>6.94</v>
      </c>
      <c r="F196" s="45">
        <f t="shared" ref="F196:F259" si="11">F195+$F$1</f>
        <v>25.867960000000046</v>
      </c>
      <c r="I196" s="53"/>
      <c r="J196" s="53"/>
    </row>
    <row r="197" spans="3:10">
      <c r="C197" s="48">
        <v>196</v>
      </c>
      <c r="D197" s="45">
        <f t="shared" si="10"/>
        <v>6.9499999999999584</v>
      </c>
      <c r="E197" s="45">
        <f t="shared" si="9"/>
        <v>6.95</v>
      </c>
      <c r="F197" s="45">
        <f t="shared" si="11"/>
        <v>26.001300000000047</v>
      </c>
      <c r="I197" s="53"/>
      <c r="J197" s="53"/>
    </row>
    <row r="198" spans="3:10">
      <c r="C198" s="48">
        <v>197</v>
      </c>
      <c r="D198" s="45">
        <f t="shared" si="10"/>
        <v>6.9599999999999582</v>
      </c>
      <c r="E198" s="45">
        <f t="shared" si="9"/>
        <v>6.96</v>
      </c>
      <c r="F198" s="45">
        <f t="shared" si="11"/>
        <v>26.134640000000047</v>
      </c>
      <c r="I198" s="53"/>
      <c r="J198" s="53"/>
    </row>
    <row r="199" spans="3:10">
      <c r="C199" s="48">
        <v>198</v>
      </c>
      <c r="D199" s="45">
        <f t="shared" si="10"/>
        <v>6.969999999999958</v>
      </c>
      <c r="E199" s="45">
        <f t="shared" si="9"/>
        <v>6.97</v>
      </c>
      <c r="F199" s="45">
        <f t="shared" si="11"/>
        <v>26.267980000000048</v>
      </c>
      <c r="I199" s="53"/>
      <c r="J199" s="53"/>
    </row>
    <row r="200" spans="3:10">
      <c r="C200" s="48">
        <v>199</v>
      </c>
      <c r="D200" s="45">
        <f t="shared" si="10"/>
        <v>6.9799999999999578</v>
      </c>
      <c r="E200" s="45">
        <f t="shared" si="9"/>
        <v>6.98</v>
      </c>
      <c r="F200" s="45">
        <f t="shared" si="11"/>
        <v>26.401320000000048</v>
      </c>
      <c r="I200" s="53"/>
      <c r="J200" s="53"/>
    </row>
    <row r="201" spans="3:10">
      <c r="C201" s="48">
        <v>200</v>
      </c>
      <c r="D201" s="45">
        <f t="shared" si="10"/>
        <v>6.9899999999999576</v>
      </c>
      <c r="E201" s="45">
        <f t="shared" si="9"/>
        <v>6.99</v>
      </c>
      <c r="F201" s="45">
        <f t="shared" si="11"/>
        <v>26.534660000000049</v>
      </c>
      <c r="I201" s="53"/>
      <c r="J201" s="53"/>
    </row>
    <row r="202" spans="3:10">
      <c r="C202" s="48">
        <v>201</v>
      </c>
      <c r="D202" s="45">
        <f t="shared" si="10"/>
        <v>6.9999999999999574</v>
      </c>
      <c r="E202" s="45">
        <f t="shared" si="9"/>
        <v>7</v>
      </c>
      <c r="F202" s="45">
        <f t="shared" si="11"/>
        <v>26.668000000000049</v>
      </c>
      <c r="I202" s="53"/>
      <c r="J202" s="53"/>
    </row>
    <row r="203" spans="3:10">
      <c r="C203" s="48">
        <v>202</v>
      </c>
      <c r="D203" s="45">
        <f t="shared" si="10"/>
        <v>7.0099999999999572</v>
      </c>
      <c r="E203" s="45">
        <f t="shared" si="9"/>
        <v>7.01</v>
      </c>
      <c r="F203" s="45">
        <f t="shared" si="11"/>
        <v>26.801340000000049</v>
      </c>
      <c r="I203" s="53"/>
      <c r="J203" s="53"/>
    </row>
    <row r="204" spans="3:10">
      <c r="C204" s="48">
        <v>203</v>
      </c>
      <c r="D204" s="45">
        <f t="shared" si="10"/>
        <v>7.0199999999999569</v>
      </c>
      <c r="E204" s="45">
        <f t="shared" si="9"/>
        <v>7.02</v>
      </c>
      <c r="F204" s="45">
        <f t="shared" si="11"/>
        <v>26.93468000000005</v>
      </c>
      <c r="I204" s="53"/>
      <c r="J204" s="53"/>
    </row>
    <row r="205" spans="3:10">
      <c r="C205" s="48">
        <v>204</v>
      </c>
      <c r="D205" s="45">
        <f t="shared" si="10"/>
        <v>7.0299999999999567</v>
      </c>
      <c r="E205" s="45">
        <f t="shared" si="9"/>
        <v>7.03</v>
      </c>
      <c r="F205" s="45">
        <f t="shared" si="11"/>
        <v>27.06802000000005</v>
      </c>
      <c r="I205" s="53"/>
      <c r="J205" s="53"/>
    </row>
    <row r="206" spans="3:10">
      <c r="C206" s="48">
        <v>205</v>
      </c>
      <c r="D206" s="45">
        <f t="shared" si="10"/>
        <v>7.0399999999999565</v>
      </c>
      <c r="E206" s="45">
        <f t="shared" si="9"/>
        <v>7.04</v>
      </c>
      <c r="F206" s="45">
        <f t="shared" si="11"/>
        <v>27.201360000000051</v>
      </c>
      <c r="I206" s="53"/>
      <c r="J206" s="53"/>
    </row>
    <row r="207" spans="3:10">
      <c r="C207" s="48">
        <v>206</v>
      </c>
      <c r="D207" s="45">
        <f t="shared" si="10"/>
        <v>7.0499999999999563</v>
      </c>
      <c r="E207" s="45">
        <f t="shared" si="9"/>
        <v>7.05</v>
      </c>
      <c r="F207" s="45">
        <f t="shared" si="11"/>
        <v>27.334700000000051</v>
      </c>
      <c r="I207" s="53"/>
      <c r="J207" s="53"/>
    </row>
    <row r="208" spans="3:10">
      <c r="C208" s="48">
        <v>207</v>
      </c>
      <c r="D208" s="45">
        <f t="shared" si="10"/>
        <v>7.0599999999999561</v>
      </c>
      <c r="E208" s="45">
        <f t="shared" si="9"/>
        <v>7.06</v>
      </c>
      <c r="F208" s="45">
        <f t="shared" si="11"/>
        <v>27.468040000000052</v>
      </c>
      <c r="I208" s="53"/>
      <c r="J208" s="53"/>
    </row>
    <row r="209" spans="3:10">
      <c r="C209" s="48">
        <v>208</v>
      </c>
      <c r="D209" s="45">
        <f t="shared" si="10"/>
        <v>7.0699999999999559</v>
      </c>
      <c r="E209" s="45">
        <f t="shared" si="9"/>
        <v>7.07</v>
      </c>
      <c r="F209" s="45">
        <f t="shared" si="11"/>
        <v>27.601380000000052</v>
      </c>
      <c r="I209" s="53"/>
      <c r="J209" s="53"/>
    </row>
    <row r="210" spans="3:10">
      <c r="C210" s="48">
        <v>209</v>
      </c>
      <c r="D210" s="45">
        <f t="shared" si="10"/>
        <v>7.0799999999999557</v>
      </c>
      <c r="E210" s="45">
        <f t="shared" si="9"/>
        <v>7.08</v>
      </c>
      <c r="F210" s="45">
        <f t="shared" si="11"/>
        <v>27.734720000000053</v>
      </c>
      <c r="I210" s="53"/>
      <c r="J210" s="53"/>
    </row>
    <row r="211" spans="3:10">
      <c r="C211" s="48">
        <v>210</v>
      </c>
      <c r="D211" s="45">
        <f t="shared" si="10"/>
        <v>7.0899999999999554</v>
      </c>
      <c r="E211" s="45">
        <f t="shared" si="9"/>
        <v>7.09</v>
      </c>
      <c r="F211" s="45">
        <f t="shared" si="11"/>
        <v>27.868060000000053</v>
      </c>
      <c r="I211" s="53"/>
      <c r="J211" s="53"/>
    </row>
    <row r="212" spans="3:10">
      <c r="C212" s="48">
        <v>211</v>
      </c>
      <c r="D212" s="45">
        <f t="shared" si="10"/>
        <v>7.0999999999999552</v>
      </c>
      <c r="E212" s="45">
        <f t="shared" si="9"/>
        <v>7.1</v>
      </c>
      <c r="F212" s="45">
        <f t="shared" si="11"/>
        <v>28.001400000000054</v>
      </c>
      <c r="I212" s="53"/>
      <c r="J212" s="53"/>
    </row>
    <row r="213" spans="3:10">
      <c r="C213" s="48">
        <v>212</v>
      </c>
      <c r="D213" s="45">
        <f t="shared" si="10"/>
        <v>7.109999999999955</v>
      </c>
      <c r="E213" s="45">
        <f t="shared" si="9"/>
        <v>7.11</v>
      </c>
      <c r="F213" s="45">
        <f t="shared" si="11"/>
        <v>28.134740000000054</v>
      </c>
      <c r="I213" s="53"/>
      <c r="J213" s="53"/>
    </row>
    <row r="214" spans="3:10">
      <c r="C214" s="48">
        <v>213</v>
      </c>
      <c r="D214" s="45">
        <f t="shared" si="10"/>
        <v>7.1199999999999548</v>
      </c>
      <c r="E214" s="45">
        <f t="shared" si="9"/>
        <v>7.12</v>
      </c>
      <c r="F214" s="45">
        <f t="shared" si="11"/>
        <v>28.268080000000054</v>
      </c>
      <c r="I214" s="53"/>
      <c r="J214" s="53"/>
    </row>
    <row r="215" spans="3:10">
      <c r="C215" s="48">
        <v>214</v>
      </c>
      <c r="D215" s="45">
        <f t="shared" si="10"/>
        <v>7.1299999999999546</v>
      </c>
      <c r="E215" s="45">
        <f t="shared" si="9"/>
        <v>7.13</v>
      </c>
      <c r="F215" s="45">
        <f t="shared" si="11"/>
        <v>28.401420000000055</v>
      </c>
      <c r="I215" s="53"/>
      <c r="J215" s="53"/>
    </row>
    <row r="216" spans="3:10">
      <c r="C216" s="48">
        <v>215</v>
      </c>
      <c r="D216" s="45">
        <f t="shared" si="10"/>
        <v>7.1399999999999544</v>
      </c>
      <c r="E216" s="45">
        <f t="shared" si="9"/>
        <v>7.14</v>
      </c>
      <c r="F216" s="45">
        <f t="shared" si="11"/>
        <v>28.534760000000055</v>
      </c>
      <c r="I216" s="53"/>
      <c r="J216" s="53"/>
    </row>
    <row r="217" spans="3:10">
      <c r="C217" s="48">
        <v>216</v>
      </c>
      <c r="D217" s="45">
        <f t="shared" si="10"/>
        <v>7.1499999999999542</v>
      </c>
      <c r="E217" s="45">
        <f t="shared" si="9"/>
        <v>7.15</v>
      </c>
      <c r="F217" s="45">
        <f t="shared" si="11"/>
        <v>28.668100000000056</v>
      </c>
      <c r="I217" s="53"/>
      <c r="J217" s="53"/>
    </row>
    <row r="218" spans="3:10">
      <c r="C218" s="48">
        <v>217</v>
      </c>
      <c r="D218" s="45">
        <f t="shared" si="10"/>
        <v>7.159999999999954</v>
      </c>
      <c r="E218" s="45">
        <f t="shared" si="9"/>
        <v>7.16</v>
      </c>
      <c r="F218" s="45">
        <f t="shared" si="11"/>
        <v>28.801440000000056</v>
      </c>
      <c r="I218" s="53"/>
      <c r="J218" s="53"/>
    </row>
    <row r="219" spans="3:10">
      <c r="C219" s="48">
        <v>218</v>
      </c>
      <c r="D219" s="45">
        <f t="shared" si="10"/>
        <v>7.1699999999999537</v>
      </c>
      <c r="E219" s="45">
        <f t="shared" si="9"/>
        <v>7.17</v>
      </c>
      <c r="F219" s="45">
        <f t="shared" si="11"/>
        <v>28.934780000000057</v>
      </c>
      <c r="I219" s="53"/>
      <c r="J219" s="53"/>
    </row>
    <row r="220" spans="3:10">
      <c r="C220" s="48">
        <v>219</v>
      </c>
      <c r="D220" s="45">
        <f t="shared" si="10"/>
        <v>7.1799999999999535</v>
      </c>
      <c r="E220" s="45">
        <f t="shared" si="9"/>
        <v>7.18</v>
      </c>
      <c r="F220" s="45">
        <f t="shared" si="11"/>
        <v>29.068120000000057</v>
      </c>
      <c r="I220" s="53"/>
      <c r="J220" s="53"/>
    </row>
    <row r="221" spans="3:10">
      <c r="C221" s="48">
        <v>220</v>
      </c>
      <c r="D221" s="45">
        <f t="shared" si="10"/>
        <v>7.1899999999999533</v>
      </c>
      <c r="E221" s="45">
        <f t="shared" si="9"/>
        <v>7.19</v>
      </c>
      <c r="F221" s="45">
        <f t="shared" si="11"/>
        <v>29.201460000000058</v>
      </c>
      <c r="I221" s="53"/>
      <c r="J221" s="53"/>
    </row>
    <row r="222" spans="3:10">
      <c r="C222" s="48">
        <v>221</v>
      </c>
      <c r="D222" s="45">
        <f t="shared" si="10"/>
        <v>7.1999999999999531</v>
      </c>
      <c r="E222" s="45">
        <f t="shared" si="9"/>
        <v>7.2</v>
      </c>
      <c r="F222" s="45">
        <f t="shared" si="11"/>
        <v>29.334800000000058</v>
      </c>
      <c r="I222" s="53"/>
      <c r="J222" s="53"/>
    </row>
    <row r="223" spans="3:10">
      <c r="C223" s="48">
        <v>222</v>
      </c>
      <c r="D223" s="45">
        <f t="shared" si="10"/>
        <v>7.2099999999999529</v>
      </c>
      <c r="E223" s="45">
        <f t="shared" si="9"/>
        <v>7.21</v>
      </c>
      <c r="F223" s="45">
        <f t="shared" si="11"/>
        <v>29.468140000000059</v>
      </c>
      <c r="I223" s="53"/>
      <c r="J223" s="53"/>
    </row>
    <row r="224" spans="3:10">
      <c r="C224" s="48">
        <v>223</v>
      </c>
      <c r="D224" s="45">
        <f t="shared" si="10"/>
        <v>7.2199999999999527</v>
      </c>
      <c r="E224" s="45">
        <f t="shared" si="9"/>
        <v>7.22</v>
      </c>
      <c r="F224" s="45">
        <f t="shared" si="11"/>
        <v>29.601480000000059</v>
      </c>
      <c r="I224" s="53"/>
      <c r="J224" s="53"/>
    </row>
    <row r="225" spans="3:10">
      <c r="C225" s="48">
        <v>224</v>
      </c>
      <c r="D225" s="45">
        <f t="shared" si="10"/>
        <v>7.2299999999999525</v>
      </c>
      <c r="E225" s="45">
        <f t="shared" si="9"/>
        <v>7.23</v>
      </c>
      <c r="F225" s="45">
        <f t="shared" si="11"/>
        <v>29.73482000000006</v>
      </c>
      <c r="I225" s="53"/>
      <c r="J225" s="53"/>
    </row>
    <row r="226" spans="3:10">
      <c r="C226" s="48">
        <v>225</v>
      </c>
      <c r="D226" s="45">
        <f t="shared" si="10"/>
        <v>7.2399999999999523</v>
      </c>
      <c r="E226" s="45">
        <f t="shared" si="9"/>
        <v>7.24</v>
      </c>
      <c r="F226" s="45">
        <f t="shared" si="11"/>
        <v>29.86816000000006</v>
      </c>
      <c r="I226" s="53"/>
      <c r="J226" s="53"/>
    </row>
    <row r="227" spans="3:10">
      <c r="C227" s="48">
        <v>226</v>
      </c>
      <c r="D227" s="45">
        <f t="shared" si="10"/>
        <v>7.249999999999952</v>
      </c>
      <c r="E227" s="45">
        <f t="shared" si="9"/>
        <v>7.25</v>
      </c>
      <c r="F227" s="45">
        <f t="shared" si="11"/>
        <v>30.00150000000006</v>
      </c>
      <c r="I227" s="53"/>
      <c r="J227" s="53"/>
    </row>
    <row r="228" spans="3:10">
      <c r="C228" s="48">
        <v>227</v>
      </c>
      <c r="D228" s="45">
        <f t="shared" si="10"/>
        <v>7.2599999999999518</v>
      </c>
      <c r="E228" s="45">
        <f t="shared" si="9"/>
        <v>7.26</v>
      </c>
      <c r="F228" s="45">
        <f t="shared" si="11"/>
        <v>30.134840000000061</v>
      </c>
      <c r="I228" s="53"/>
      <c r="J228" s="53"/>
    </row>
    <row r="229" spans="3:10">
      <c r="C229" s="48">
        <v>228</v>
      </c>
      <c r="D229" s="45">
        <f t="shared" si="10"/>
        <v>7.2699999999999516</v>
      </c>
      <c r="E229" s="45">
        <f t="shared" si="9"/>
        <v>7.27</v>
      </c>
      <c r="F229" s="45">
        <f t="shared" si="11"/>
        <v>30.268180000000061</v>
      </c>
      <c r="I229" s="53"/>
      <c r="J229" s="53"/>
    </row>
    <row r="230" spans="3:10">
      <c r="C230" s="48">
        <v>229</v>
      </c>
      <c r="D230" s="45">
        <f t="shared" si="10"/>
        <v>7.2799999999999514</v>
      </c>
      <c r="E230" s="45">
        <f t="shared" si="9"/>
        <v>7.28</v>
      </c>
      <c r="F230" s="45">
        <f t="shared" si="11"/>
        <v>30.401520000000062</v>
      </c>
      <c r="I230" s="53"/>
      <c r="J230" s="53"/>
    </row>
    <row r="231" spans="3:10">
      <c r="C231" s="48">
        <v>230</v>
      </c>
      <c r="D231" s="45">
        <f t="shared" si="10"/>
        <v>7.2899999999999512</v>
      </c>
      <c r="E231" s="45">
        <f t="shared" si="9"/>
        <v>7.29</v>
      </c>
      <c r="F231" s="45">
        <f t="shared" si="11"/>
        <v>30.534860000000062</v>
      </c>
      <c r="I231" s="53"/>
      <c r="J231" s="53"/>
    </row>
    <row r="232" spans="3:10">
      <c r="C232" s="48">
        <v>231</v>
      </c>
      <c r="D232" s="45">
        <f t="shared" si="10"/>
        <v>7.299999999999951</v>
      </c>
      <c r="E232" s="45">
        <f t="shared" si="9"/>
        <v>7.3</v>
      </c>
      <c r="F232" s="45">
        <f t="shared" si="11"/>
        <v>30.668200000000063</v>
      </c>
      <c r="I232" s="53"/>
      <c r="J232" s="53"/>
    </row>
    <row r="233" spans="3:10">
      <c r="C233" s="48">
        <v>232</v>
      </c>
      <c r="D233" s="45">
        <f t="shared" si="10"/>
        <v>7.3099999999999508</v>
      </c>
      <c r="E233" s="45">
        <f t="shared" si="9"/>
        <v>7.31</v>
      </c>
      <c r="F233" s="45">
        <f t="shared" si="11"/>
        <v>30.801540000000063</v>
      </c>
      <c r="I233" s="53"/>
      <c r="J233" s="53"/>
    </row>
    <row r="234" spans="3:10">
      <c r="C234" s="48">
        <v>233</v>
      </c>
      <c r="D234" s="45">
        <f t="shared" si="10"/>
        <v>7.3199999999999505</v>
      </c>
      <c r="E234" s="45">
        <f t="shared" si="9"/>
        <v>7.32</v>
      </c>
      <c r="F234" s="45">
        <f t="shared" si="11"/>
        <v>30.934880000000064</v>
      </c>
      <c r="I234" s="53"/>
      <c r="J234" s="53"/>
    </row>
    <row r="235" spans="3:10">
      <c r="C235" s="48">
        <v>234</v>
      </c>
      <c r="D235" s="45">
        <f t="shared" si="10"/>
        <v>7.3299999999999503</v>
      </c>
      <c r="E235" s="45">
        <f t="shared" si="9"/>
        <v>7.33</v>
      </c>
      <c r="F235" s="45">
        <f t="shared" si="11"/>
        <v>31.068220000000064</v>
      </c>
      <c r="I235" s="53"/>
      <c r="J235" s="53"/>
    </row>
    <row r="236" spans="3:10">
      <c r="C236" s="48">
        <v>235</v>
      </c>
      <c r="D236" s="45">
        <f t="shared" si="10"/>
        <v>7.3399999999999501</v>
      </c>
      <c r="E236" s="45">
        <f t="shared" si="9"/>
        <v>7.34</v>
      </c>
      <c r="F236" s="45">
        <f t="shared" si="11"/>
        <v>31.201560000000065</v>
      </c>
      <c r="I236" s="53"/>
      <c r="J236" s="53"/>
    </row>
    <row r="237" spans="3:10">
      <c r="C237" s="48">
        <v>236</v>
      </c>
      <c r="D237" s="45">
        <f t="shared" si="10"/>
        <v>7.3499999999999499</v>
      </c>
      <c r="E237" s="45">
        <f t="shared" si="9"/>
        <v>7.35</v>
      </c>
      <c r="F237" s="45">
        <f t="shared" si="11"/>
        <v>31.334900000000065</v>
      </c>
      <c r="I237" s="53"/>
      <c r="J237" s="53"/>
    </row>
    <row r="238" spans="3:10">
      <c r="C238" s="48">
        <v>237</v>
      </c>
      <c r="D238" s="45">
        <f t="shared" si="10"/>
        <v>7.3599999999999497</v>
      </c>
      <c r="E238" s="45">
        <f t="shared" si="9"/>
        <v>7.36</v>
      </c>
      <c r="F238" s="45">
        <f t="shared" si="11"/>
        <v>31.468240000000065</v>
      </c>
      <c r="I238" s="53"/>
      <c r="J238" s="53"/>
    </row>
    <row r="239" spans="3:10">
      <c r="C239" s="48">
        <v>238</v>
      </c>
      <c r="D239" s="45">
        <f t="shared" si="10"/>
        <v>7.3699999999999495</v>
      </c>
      <c r="E239" s="45">
        <f t="shared" si="9"/>
        <v>7.37</v>
      </c>
      <c r="F239" s="45">
        <f t="shared" si="11"/>
        <v>31.601580000000066</v>
      </c>
      <c r="I239" s="53"/>
      <c r="J239" s="53"/>
    </row>
    <row r="240" spans="3:10">
      <c r="C240" s="48">
        <v>239</v>
      </c>
      <c r="D240" s="45">
        <f t="shared" si="10"/>
        <v>7.3799999999999493</v>
      </c>
      <c r="E240" s="45">
        <f t="shared" si="9"/>
        <v>7.38</v>
      </c>
      <c r="F240" s="45">
        <f t="shared" si="11"/>
        <v>31.734920000000066</v>
      </c>
      <c r="I240" s="53"/>
      <c r="J240" s="53"/>
    </row>
    <row r="241" spans="3:10">
      <c r="C241" s="48">
        <v>240</v>
      </c>
      <c r="D241" s="45">
        <f t="shared" si="10"/>
        <v>7.3899999999999491</v>
      </c>
      <c r="E241" s="45">
        <f t="shared" si="9"/>
        <v>7.39</v>
      </c>
      <c r="F241" s="45">
        <f t="shared" si="11"/>
        <v>31.868260000000067</v>
      </c>
      <c r="I241" s="53"/>
      <c r="J241" s="53"/>
    </row>
    <row r="242" spans="3:10">
      <c r="C242" s="48">
        <v>241</v>
      </c>
      <c r="D242" s="45">
        <f t="shared" si="10"/>
        <v>7.3999999999999488</v>
      </c>
      <c r="E242" s="45">
        <f t="shared" si="9"/>
        <v>7.4</v>
      </c>
      <c r="F242" s="45">
        <f t="shared" si="11"/>
        <v>32.001600000000067</v>
      </c>
      <c r="I242" s="53"/>
      <c r="J242" s="53"/>
    </row>
    <row r="243" spans="3:10">
      <c r="C243" s="48">
        <v>242</v>
      </c>
      <c r="D243" s="45">
        <f t="shared" si="10"/>
        <v>7.4099999999999486</v>
      </c>
      <c r="E243" s="45">
        <f t="shared" si="9"/>
        <v>7.41</v>
      </c>
      <c r="F243" s="45">
        <f t="shared" si="11"/>
        <v>32.134940000000064</v>
      </c>
      <c r="I243" s="53"/>
      <c r="J243" s="53"/>
    </row>
    <row r="244" spans="3:10">
      <c r="C244" s="48">
        <v>243</v>
      </c>
      <c r="D244" s="45">
        <f t="shared" si="10"/>
        <v>7.4199999999999484</v>
      </c>
      <c r="E244" s="45">
        <f t="shared" si="9"/>
        <v>7.42</v>
      </c>
      <c r="F244" s="45">
        <f t="shared" si="11"/>
        <v>32.268280000000061</v>
      </c>
      <c r="I244" s="53"/>
      <c r="J244" s="53"/>
    </row>
    <row r="245" spans="3:10">
      <c r="C245" s="48">
        <v>244</v>
      </c>
      <c r="D245" s="45">
        <f t="shared" si="10"/>
        <v>7.4299999999999482</v>
      </c>
      <c r="E245" s="45">
        <f t="shared" si="9"/>
        <v>7.43</v>
      </c>
      <c r="F245" s="45">
        <f t="shared" si="11"/>
        <v>32.401620000000058</v>
      </c>
      <c r="I245" s="53"/>
      <c r="J245" s="53"/>
    </row>
    <row r="246" spans="3:10">
      <c r="C246" s="48">
        <v>245</v>
      </c>
      <c r="D246" s="45">
        <f t="shared" si="10"/>
        <v>7.439999999999948</v>
      </c>
      <c r="E246" s="45">
        <f t="shared" si="9"/>
        <v>7.44</v>
      </c>
      <c r="F246" s="45">
        <f t="shared" si="11"/>
        <v>32.534960000000055</v>
      </c>
      <c r="I246" s="53"/>
      <c r="J246" s="53"/>
    </row>
    <row r="247" spans="3:10">
      <c r="C247" s="48">
        <v>246</v>
      </c>
      <c r="D247" s="45">
        <f t="shared" si="10"/>
        <v>7.4499999999999478</v>
      </c>
      <c r="E247" s="45">
        <f t="shared" si="9"/>
        <v>7.45</v>
      </c>
      <c r="F247" s="45">
        <f t="shared" si="11"/>
        <v>32.668300000000052</v>
      </c>
      <c r="I247" s="53"/>
      <c r="J247" s="53"/>
    </row>
    <row r="248" spans="3:10">
      <c r="C248" s="48">
        <v>247</v>
      </c>
      <c r="D248" s="45">
        <f t="shared" si="10"/>
        <v>7.4599999999999476</v>
      </c>
      <c r="E248" s="45">
        <f t="shared" si="9"/>
        <v>7.46</v>
      </c>
      <c r="F248" s="45">
        <f t="shared" si="11"/>
        <v>32.801640000000049</v>
      </c>
      <c r="I248" s="53"/>
      <c r="J248" s="53"/>
    </row>
    <row r="249" spans="3:10">
      <c r="C249" s="48">
        <v>248</v>
      </c>
      <c r="D249" s="45">
        <f t="shared" si="10"/>
        <v>7.4699999999999473</v>
      </c>
      <c r="E249" s="45">
        <f t="shared" si="9"/>
        <v>7.47</v>
      </c>
      <c r="F249" s="45">
        <f t="shared" si="11"/>
        <v>32.934980000000046</v>
      </c>
      <c r="I249" s="53"/>
      <c r="J249" s="53"/>
    </row>
    <row r="250" spans="3:10">
      <c r="C250" s="48">
        <v>249</v>
      </c>
      <c r="D250" s="45">
        <f t="shared" si="10"/>
        <v>7.4799999999999471</v>
      </c>
      <c r="E250" s="45">
        <f t="shared" si="9"/>
        <v>7.48</v>
      </c>
      <c r="F250" s="45">
        <f t="shared" si="11"/>
        <v>33.068320000000043</v>
      </c>
      <c r="I250" s="53"/>
      <c r="J250" s="53"/>
    </row>
    <row r="251" spans="3:10">
      <c r="C251" s="48">
        <v>250</v>
      </c>
      <c r="D251" s="45">
        <f t="shared" si="10"/>
        <v>7.4899999999999469</v>
      </c>
      <c r="E251" s="45">
        <f t="shared" si="9"/>
        <v>7.49</v>
      </c>
      <c r="F251" s="45">
        <f t="shared" si="11"/>
        <v>33.201660000000039</v>
      </c>
      <c r="I251" s="53"/>
      <c r="J251" s="53"/>
    </row>
    <row r="252" spans="3:10">
      <c r="C252" s="48">
        <v>251</v>
      </c>
      <c r="D252" s="45">
        <f t="shared" si="10"/>
        <v>7.4999999999999467</v>
      </c>
      <c r="E252" s="45">
        <f t="shared" si="9"/>
        <v>7.5</v>
      </c>
      <c r="F252" s="45">
        <f t="shared" si="11"/>
        <v>33.335000000000036</v>
      </c>
      <c r="I252" s="53"/>
      <c r="J252" s="53"/>
    </row>
    <row r="253" spans="3:10">
      <c r="C253" s="48">
        <v>252</v>
      </c>
      <c r="D253" s="45">
        <f t="shared" si="10"/>
        <v>7.5099999999999465</v>
      </c>
      <c r="E253" s="45">
        <f t="shared" si="9"/>
        <v>7.51</v>
      </c>
      <c r="F253" s="45">
        <f t="shared" si="11"/>
        <v>33.468340000000033</v>
      </c>
      <c r="I253" s="53"/>
      <c r="J253" s="53"/>
    </row>
    <row r="254" spans="3:10">
      <c r="C254" s="48">
        <v>253</v>
      </c>
      <c r="D254" s="45">
        <f t="shared" si="10"/>
        <v>7.5199999999999463</v>
      </c>
      <c r="E254" s="45">
        <f t="shared" si="9"/>
        <v>7.52</v>
      </c>
      <c r="F254" s="45">
        <f t="shared" si="11"/>
        <v>33.60168000000003</v>
      </c>
      <c r="I254" s="53"/>
      <c r="J254" s="53"/>
    </row>
    <row r="255" spans="3:10">
      <c r="C255" s="48">
        <v>254</v>
      </c>
      <c r="D255" s="45">
        <f t="shared" si="10"/>
        <v>7.5299999999999461</v>
      </c>
      <c r="E255" s="45">
        <f t="shared" si="9"/>
        <v>7.53</v>
      </c>
      <c r="F255" s="45">
        <f t="shared" si="11"/>
        <v>33.735020000000027</v>
      </c>
      <c r="I255" s="53"/>
      <c r="J255" s="53"/>
    </row>
    <row r="256" spans="3:10">
      <c r="C256" s="48">
        <v>255</v>
      </c>
      <c r="D256" s="45">
        <f t="shared" si="10"/>
        <v>7.5399999999999459</v>
      </c>
      <c r="E256" s="45">
        <f t="shared" si="9"/>
        <v>7.54</v>
      </c>
      <c r="F256" s="45">
        <f t="shared" si="11"/>
        <v>33.868360000000024</v>
      </c>
      <c r="I256" s="53"/>
      <c r="J256" s="53"/>
    </row>
    <row r="257" spans="3:10">
      <c r="C257" s="48">
        <v>256</v>
      </c>
      <c r="D257" s="45">
        <f t="shared" si="10"/>
        <v>7.5499999999999456</v>
      </c>
      <c r="E257" s="45">
        <f t="shared" si="9"/>
        <v>7.55</v>
      </c>
      <c r="F257" s="45">
        <f t="shared" si="11"/>
        <v>34.001700000000021</v>
      </c>
      <c r="I257" s="53"/>
      <c r="J257" s="53"/>
    </row>
    <row r="258" spans="3:10">
      <c r="C258" s="48">
        <v>257</v>
      </c>
      <c r="D258" s="45">
        <f t="shared" si="10"/>
        <v>7.5599999999999454</v>
      </c>
      <c r="E258" s="45">
        <f t="shared" si="9"/>
        <v>7.56</v>
      </c>
      <c r="F258" s="45">
        <f t="shared" si="11"/>
        <v>34.135040000000018</v>
      </c>
      <c r="I258" s="53"/>
      <c r="J258" s="53"/>
    </row>
    <row r="259" spans="3:10">
      <c r="C259" s="48">
        <v>258</v>
      </c>
      <c r="D259" s="45">
        <f t="shared" si="10"/>
        <v>7.5699999999999452</v>
      </c>
      <c r="E259" s="45">
        <f t="shared" ref="E259:E322" si="12">ROUND(D259,2)</f>
        <v>7.57</v>
      </c>
      <c r="F259" s="45">
        <f t="shared" si="11"/>
        <v>34.268380000000015</v>
      </c>
      <c r="I259" s="53"/>
      <c r="J259" s="53"/>
    </row>
    <row r="260" spans="3:10">
      <c r="C260" s="48">
        <v>259</v>
      </c>
      <c r="D260" s="45">
        <f t="shared" ref="D260:D323" si="13">D259+$D$1</f>
        <v>7.579999999999945</v>
      </c>
      <c r="E260" s="45">
        <f t="shared" si="12"/>
        <v>7.58</v>
      </c>
      <c r="F260" s="45">
        <f t="shared" ref="F260:F323" si="14">F259+$F$1</f>
        <v>34.401720000000012</v>
      </c>
      <c r="I260" s="53"/>
      <c r="J260" s="53"/>
    </row>
    <row r="261" spans="3:10">
      <c r="C261" s="48">
        <v>260</v>
      </c>
      <c r="D261" s="45">
        <f t="shared" si="13"/>
        <v>7.5899999999999448</v>
      </c>
      <c r="E261" s="45">
        <f t="shared" si="12"/>
        <v>7.59</v>
      </c>
      <c r="F261" s="45">
        <f t="shared" si="14"/>
        <v>34.535060000000009</v>
      </c>
      <c r="I261" s="53"/>
      <c r="J261" s="53"/>
    </row>
    <row r="262" spans="3:10">
      <c r="C262" s="48">
        <v>261</v>
      </c>
      <c r="D262" s="45">
        <f t="shared" si="13"/>
        <v>7.5999999999999446</v>
      </c>
      <c r="E262" s="45">
        <f t="shared" si="12"/>
        <v>7.6</v>
      </c>
      <c r="F262" s="45">
        <f t="shared" si="14"/>
        <v>34.668400000000005</v>
      </c>
      <c r="I262" s="53"/>
      <c r="J262" s="53"/>
    </row>
    <row r="263" spans="3:10">
      <c r="C263" s="48">
        <v>262</v>
      </c>
      <c r="D263" s="45">
        <f t="shared" si="13"/>
        <v>7.6099999999999444</v>
      </c>
      <c r="E263" s="45">
        <f t="shared" si="12"/>
        <v>7.61</v>
      </c>
      <c r="F263" s="45">
        <f t="shared" si="14"/>
        <v>34.801740000000002</v>
      </c>
      <c r="I263" s="53"/>
      <c r="J263" s="53"/>
    </row>
    <row r="264" spans="3:10">
      <c r="C264" s="48">
        <v>263</v>
      </c>
      <c r="D264" s="45">
        <f t="shared" si="13"/>
        <v>7.6199999999999442</v>
      </c>
      <c r="E264" s="45">
        <f t="shared" si="12"/>
        <v>7.62</v>
      </c>
      <c r="F264" s="45">
        <f t="shared" si="14"/>
        <v>34.935079999999999</v>
      </c>
      <c r="I264" s="53"/>
      <c r="J264" s="53"/>
    </row>
    <row r="265" spans="3:10">
      <c r="C265" s="48">
        <v>264</v>
      </c>
      <c r="D265" s="45">
        <f t="shared" si="13"/>
        <v>7.6299999999999439</v>
      </c>
      <c r="E265" s="45">
        <f t="shared" si="12"/>
        <v>7.63</v>
      </c>
      <c r="F265" s="45">
        <f t="shared" si="14"/>
        <v>35.068419999999996</v>
      </c>
      <c r="I265" s="53"/>
      <c r="J265" s="53"/>
    </row>
    <row r="266" spans="3:10">
      <c r="C266" s="48">
        <v>265</v>
      </c>
      <c r="D266" s="45">
        <f t="shared" si="13"/>
        <v>7.6399999999999437</v>
      </c>
      <c r="E266" s="45">
        <f t="shared" si="12"/>
        <v>7.64</v>
      </c>
      <c r="F266" s="45">
        <f t="shared" si="14"/>
        <v>35.201759999999993</v>
      </c>
      <c r="I266" s="53"/>
      <c r="J266" s="53"/>
    </row>
    <row r="267" spans="3:10">
      <c r="C267" s="48">
        <v>266</v>
      </c>
      <c r="D267" s="45">
        <f t="shared" si="13"/>
        <v>7.6499999999999435</v>
      </c>
      <c r="E267" s="45">
        <f t="shared" si="12"/>
        <v>7.65</v>
      </c>
      <c r="F267" s="45">
        <f t="shared" si="14"/>
        <v>35.33509999999999</v>
      </c>
      <c r="I267" s="53"/>
      <c r="J267" s="53"/>
    </row>
    <row r="268" spans="3:10">
      <c r="C268" s="48">
        <v>267</v>
      </c>
      <c r="D268" s="45">
        <f t="shared" si="13"/>
        <v>7.6599999999999433</v>
      </c>
      <c r="E268" s="45">
        <f t="shared" si="12"/>
        <v>7.66</v>
      </c>
      <c r="F268" s="45">
        <f t="shared" si="14"/>
        <v>35.468439999999987</v>
      </c>
      <c r="I268" s="53"/>
      <c r="J268" s="53"/>
    </row>
    <row r="269" spans="3:10">
      <c r="C269" s="48">
        <v>268</v>
      </c>
      <c r="D269" s="45">
        <f t="shared" si="13"/>
        <v>7.6699999999999431</v>
      </c>
      <c r="E269" s="45">
        <f t="shared" si="12"/>
        <v>7.67</v>
      </c>
      <c r="F269" s="45">
        <f t="shared" si="14"/>
        <v>35.601779999999984</v>
      </c>
      <c r="I269" s="53"/>
      <c r="J269" s="53"/>
    </row>
    <row r="270" spans="3:10">
      <c r="C270" s="48">
        <v>269</v>
      </c>
      <c r="D270" s="45">
        <f t="shared" si="13"/>
        <v>7.6799999999999429</v>
      </c>
      <c r="E270" s="45">
        <f t="shared" si="12"/>
        <v>7.68</v>
      </c>
      <c r="F270" s="45">
        <f t="shared" si="14"/>
        <v>35.735119999999981</v>
      </c>
      <c r="I270" s="53"/>
      <c r="J270" s="53"/>
    </row>
    <row r="271" spans="3:10">
      <c r="C271" s="48">
        <v>270</v>
      </c>
      <c r="D271" s="45">
        <f t="shared" si="13"/>
        <v>7.6899999999999427</v>
      </c>
      <c r="E271" s="45">
        <f t="shared" si="12"/>
        <v>7.69</v>
      </c>
      <c r="F271" s="45">
        <f t="shared" si="14"/>
        <v>35.868459999999978</v>
      </c>
      <c r="I271" s="53"/>
      <c r="J271" s="53"/>
    </row>
    <row r="272" spans="3:10">
      <c r="C272" s="48">
        <v>271</v>
      </c>
      <c r="D272" s="45">
        <f t="shared" si="13"/>
        <v>7.6999999999999424</v>
      </c>
      <c r="E272" s="45">
        <f t="shared" si="12"/>
        <v>7.7</v>
      </c>
      <c r="F272" s="45">
        <f t="shared" si="14"/>
        <v>36.001799999999974</v>
      </c>
      <c r="I272" s="53"/>
      <c r="J272" s="53"/>
    </row>
    <row r="273" spans="3:10">
      <c r="C273" s="48">
        <v>272</v>
      </c>
      <c r="D273" s="45">
        <f t="shared" si="13"/>
        <v>7.7099999999999422</v>
      </c>
      <c r="E273" s="45">
        <f t="shared" si="12"/>
        <v>7.71</v>
      </c>
      <c r="F273" s="45">
        <f t="shared" si="14"/>
        <v>36.135139999999971</v>
      </c>
      <c r="I273" s="53"/>
      <c r="J273" s="53"/>
    </row>
    <row r="274" spans="3:10">
      <c r="C274" s="48">
        <v>273</v>
      </c>
      <c r="D274" s="45">
        <f t="shared" si="13"/>
        <v>7.719999999999942</v>
      </c>
      <c r="E274" s="45">
        <f t="shared" si="12"/>
        <v>7.72</v>
      </c>
      <c r="F274" s="45">
        <f t="shared" si="14"/>
        <v>36.268479999999968</v>
      </c>
      <c r="I274" s="53"/>
      <c r="J274" s="53"/>
    </row>
    <row r="275" spans="3:10">
      <c r="C275" s="48">
        <v>274</v>
      </c>
      <c r="D275" s="45">
        <f t="shared" si="13"/>
        <v>7.7299999999999418</v>
      </c>
      <c r="E275" s="45">
        <f t="shared" si="12"/>
        <v>7.73</v>
      </c>
      <c r="F275" s="45">
        <f t="shared" si="14"/>
        <v>36.401819999999965</v>
      </c>
      <c r="I275" s="53"/>
      <c r="J275" s="53"/>
    </row>
    <row r="276" spans="3:10">
      <c r="C276" s="48">
        <v>275</v>
      </c>
      <c r="D276" s="45">
        <f t="shared" si="13"/>
        <v>7.7399999999999416</v>
      </c>
      <c r="E276" s="45">
        <f t="shared" si="12"/>
        <v>7.74</v>
      </c>
      <c r="F276" s="45">
        <f t="shared" si="14"/>
        <v>36.535159999999962</v>
      </c>
      <c r="I276" s="53"/>
      <c r="J276" s="53"/>
    </row>
    <row r="277" spans="3:10">
      <c r="C277" s="48">
        <v>276</v>
      </c>
      <c r="D277" s="45">
        <f t="shared" si="13"/>
        <v>7.7499999999999414</v>
      </c>
      <c r="E277" s="45">
        <f t="shared" si="12"/>
        <v>7.75</v>
      </c>
      <c r="F277" s="45">
        <f t="shared" si="14"/>
        <v>36.668499999999959</v>
      </c>
      <c r="I277" s="53"/>
      <c r="J277" s="53"/>
    </row>
    <row r="278" spans="3:10">
      <c r="C278" s="48">
        <v>277</v>
      </c>
      <c r="D278" s="45">
        <f t="shared" si="13"/>
        <v>7.7599999999999412</v>
      </c>
      <c r="E278" s="45">
        <f t="shared" si="12"/>
        <v>7.76</v>
      </c>
      <c r="F278" s="45">
        <f t="shared" si="14"/>
        <v>36.801839999999956</v>
      </c>
      <c r="I278" s="53"/>
      <c r="J278" s="53"/>
    </row>
    <row r="279" spans="3:10">
      <c r="C279" s="48">
        <v>278</v>
      </c>
      <c r="D279" s="45">
        <f t="shared" si="13"/>
        <v>7.769999999999941</v>
      </c>
      <c r="E279" s="45">
        <f t="shared" si="12"/>
        <v>7.77</v>
      </c>
      <c r="F279" s="45">
        <f t="shared" si="14"/>
        <v>36.935179999999953</v>
      </c>
      <c r="I279" s="53"/>
      <c r="J279" s="53"/>
    </row>
    <row r="280" spans="3:10">
      <c r="C280" s="48">
        <v>279</v>
      </c>
      <c r="D280" s="45">
        <f t="shared" si="13"/>
        <v>7.7799999999999407</v>
      </c>
      <c r="E280" s="45">
        <f t="shared" si="12"/>
        <v>7.78</v>
      </c>
      <c r="F280" s="45">
        <f t="shared" si="14"/>
        <v>37.06851999999995</v>
      </c>
      <c r="I280" s="53"/>
      <c r="J280" s="53"/>
    </row>
    <row r="281" spans="3:10">
      <c r="C281" s="48">
        <v>280</v>
      </c>
      <c r="D281" s="45">
        <f t="shared" si="13"/>
        <v>7.7899999999999405</v>
      </c>
      <c r="E281" s="45">
        <f t="shared" si="12"/>
        <v>7.79</v>
      </c>
      <c r="F281" s="45">
        <f t="shared" si="14"/>
        <v>37.201859999999947</v>
      </c>
      <c r="I281" s="53"/>
      <c r="J281" s="53"/>
    </row>
    <row r="282" spans="3:10">
      <c r="C282" s="48">
        <v>281</v>
      </c>
      <c r="D282" s="45">
        <f t="shared" si="13"/>
        <v>7.7999999999999403</v>
      </c>
      <c r="E282" s="45">
        <f t="shared" si="12"/>
        <v>7.8</v>
      </c>
      <c r="F282" s="45">
        <f t="shared" si="14"/>
        <v>37.335199999999944</v>
      </c>
      <c r="I282" s="53"/>
      <c r="J282" s="53"/>
    </row>
    <row r="283" spans="3:10">
      <c r="C283" s="48">
        <v>282</v>
      </c>
      <c r="D283" s="45">
        <f t="shared" si="13"/>
        <v>7.8099999999999401</v>
      </c>
      <c r="E283" s="45">
        <f t="shared" si="12"/>
        <v>7.81</v>
      </c>
      <c r="F283" s="45">
        <f t="shared" si="14"/>
        <v>37.46853999999994</v>
      </c>
      <c r="I283" s="53"/>
      <c r="J283" s="53"/>
    </row>
    <row r="284" spans="3:10">
      <c r="C284" s="48">
        <v>283</v>
      </c>
      <c r="D284" s="45">
        <f t="shared" si="13"/>
        <v>7.8199999999999399</v>
      </c>
      <c r="E284" s="45">
        <f t="shared" si="12"/>
        <v>7.82</v>
      </c>
      <c r="F284" s="45">
        <f t="shared" si="14"/>
        <v>37.601879999999937</v>
      </c>
      <c r="I284" s="53"/>
      <c r="J284" s="53"/>
    </row>
    <row r="285" spans="3:10">
      <c r="C285" s="48">
        <v>284</v>
      </c>
      <c r="D285" s="45">
        <f t="shared" si="13"/>
        <v>7.8299999999999397</v>
      </c>
      <c r="E285" s="45">
        <f t="shared" si="12"/>
        <v>7.83</v>
      </c>
      <c r="F285" s="45">
        <f t="shared" si="14"/>
        <v>37.735219999999934</v>
      </c>
      <c r="I285" s="53"/>
      <c r="J285" s="53"/>
    </row>
    <row r="286" spans="3:10">
      <c r="C286" s="48">
        <v>285</v>
      </c>
      <c r="D286" s="45">
        <f t="shared" si="13"/>
        <v>7.8399999999999395</v>
      </c>
      <c r="E286" s="45">
        <f t="shared" si="12"/>
        <v>7.84</v>
      </c>
      <c r="F286" s="45">
        <f t="shared" si="14"/>
        <v>37.868559999999931</v>
      </c>
      <c r="I286" s="53"/>
      <c r="J286" s="53"/>
    </row>
    <row r="287" spans="3:10">
      <c r="C287" s="48">
        <v>286</v>
      </c>
      <c r="D287" s="45">
        <f t="shared" si="13"/>
        <v>7.8499999999999392</v>
      </c>
      <c r="E287" s="45">
        <f t="shared" si="12"/>
        <v>7.85</v>
      </c>
      <c r="F287" s="45">
        <f t="shared" si="14"/>
        <v>38.001899999999928</v>
      </c>
      <c r="I287" s="53"/>
      <c r="J287" s="53"/>
    </row>
    <row r="288" spans="3:10">
      <c r="C288" s="48">
        <v>287</v>
      </c>
      <c r="D288" s="45">
        <f t="shared" si="13"/>
        <v>7.859999999999939</v>
      </c>
      <c r="E288" s="45">
        <f t="shared" si="12"/>
        <v>7.86</v>
      </c>
      <c r="F288" s="45">
        <f t="shared" si="14"/>
        <v>38.135239999999925</v>
      </c>
      <c r="I288" s="53"/>
      <c r="J288" s="53"/>
    </row>
    <row r="289" spans="3:10">
      <c r="C289" s="48">
        <v>288</v>
      </c>
      <c r="D289" s="45">
        <f t="shared" si="13"/>
        <v>7.8699999999999388</v>
      </c>
      <c r="E289" s="45">
        <f t="shared" si="12"/>
        <v>7.87</v>
      </c>
      <c r="F289" s="45">
        <f t="shared" si="14"/>
        <v>38.268579999999922</v>
      </c>
      <c r="I289" s="53"/>
      <c r="J289" s="53"/>
    </row>
    <row r="290" spans="3:10">
      <c r="C290" s="48">
        <v>289</v>
      </c>
      <c r="D290" s="45">
        <f t="shared" si="13"/>
        <v>7.8799999999999386</v>
      </c>
      <c r="E290" s="45">
        <f t="shared" si="12"/>
        <v>7.88</v>
      </c>
      <c r="F290" s="45">
        <f t="shared" si="14"/>
        <v>38.401919999999919</v>
      </c>
      <c r="I290" s="53"/>
      <c r="J290" s="53"/>
    </row>
    <row r="291" spans="3:10">
      <c r="C291" s="48">
        <v>290</v>
      </c>
      <c r="D291" s="45">
        <f t="shared" si="13"/>
        <v>7.8899999999999384</v>
      </c>
      <c r="E291" s="45">
        <f t="shared" si="12"/>
        <v>7.89</v>
      </c>
      <c r="F291" s="45">
        <f t="shared" si="14"/>
        <v>38.535259999999916</v>
      </c>
      <c r="I291" s="53"/>
      <c r="J291" s="53"/>
    </row>
    <row r="292" spans="3:10">
      <c r="C292" s="48">
        <v>291</v>
      </c>
      <c r="D292" s="45">
        <f t="shared" si="13"/>
        <v>7.8999999999999382</v>
      </c>
      <c r="E292" s="45">
        <f t="shared" si="12"/>
        <v>7.9</v>
      </c>
      <c r="F292" s="45">
        <f t="shared" si="14"/>
        <v>38.668599999999913</v>
      </c>
      <c r="I292" s="53"/>
      <c r="J292" s="53"/>
    </row>
    <row r="293" spans="3:10">
      <c r="C293" s="48">
        <v>292</v>
      </c>
      <c r="D293" s="45">
        <f t="shared" si="13"/>
        <v>7.909999999999938</v>
      </c>
      <c r="E293" s="45">
        <f t="shared" si="12"/>
        <v>7.91</v>
      </c>
      <c r="F293" s="45">
        <f t="shared" si="14"/>
        <v>38.80193999999991</v>
      </c>
      <c r="I293" s="53"/>
      <c r="J293" s="53"/>
    </row>
    <row r="294" spans="3:10">
      <c r="C294" s="48">
        <v>293</v>
      </c>
      <c r="D294" s="45">
        <f t="shared" si="13"/>
        <v>7.9199999999999378</v>
      </c>
      <c r="E294" s="45">
        <f t="shared" si="12"/>
        <v>7.92</v>
      </c>
      <c r="F294" s="45">
        <f t="shared" si="14"/>
        <v>38.935279999999906</v>
      </c>
      <c r="I294" s="53"/>
      <c r="J294" s="53"/>
    </row>
    <row r="295" spans="3:10">
      <c r="C295" s="48">
        <v>294</v>
      </c>
      <c r="D295" s="45">
        <f t="shared" si="13"/>
        <v>7.9299999999999375</v>
      </c>
      <c r="E295" s="45">
        <f t="shared" si="12"/>
        <v>7.93</v>
      </c>
      <c r="F295" s="45">
        <f t="shared" si="14"/>
        <v>39.068619999999903</v>
      </c>
      <c r="I295" s="53"/>
      <c r="J295" s="53"/>
    </row>
    <row r="296" spans="3:10">
      <c r="C296" s="48">
        <v>295</v>
      </c>
      <c r="D296" s="45">
        <f t="shared" si="13"/>
        <v>7.9399999999999373</v>
      </c>
      <c r="E296" s="45">
        <f t="shared" si="12"/>
        <v>7.94</v>
      </c>
      <c r="F296" s="45">
        <f t="shared" si="14"/>
        <v>39.2019599999999</v>
      </c>
      <c r="I296" s="53"/>
      <c r="J296" s="53"/>
    </row>
    <row r="297" spans="3:10">
      <c r="C297" s="48">
        <v>296</v>
      </c>
      <c r="D297" s="45">
        <f t="shared" si="13"/>
        <v>7.9499999999999371</v>
      </c>
      <c r="E297" s="45">
        <f t="shared" si="12"/>
        <v>7.95</v>
      </c>
      <c r="F297" s="45">
        <f t="shared" si="14"/>
        <v>39.335299999999897</v>
      </c>
      <c r="I297" s="53"/>
      <c r="J297" s="53"/>
    </row>
    <row r="298" spans="3:10">
      <c r="C298" s="48">
        <v>297</v>
      </c>
      <c r="D298" s="45">
        <f t="shared" si="13"/>
        <v>7.9599999999999369</v>
      </c>
      <c r="E298" s="45">
        <f t="shared" si="12"/>
        <v>7.96</v>
      </c>
      <c r="F298" s="45">
        <f t="shared" si="14"/>
        <v>39.468639999999894</v>
      </c>
      <c r="I298" s="53"/>
      <c r="J298" s="53"/>
    </row>
    <row r="299" spans="3:10">
      <c r="C299" s="48">
        <v>298</v>
      </c>
      <c r="D299" s="45">
        <f t="shared" si="13"/>
        <v>7.9699999999999367</v>
      </c>
      <c r="E299" s="45">
        <f t="shared" si="12"/>
        <v>7.97</v>
      </c>
      <c r="F299" s="45">
        <f t="shared" si="14"/>
        <v>39.601979999999891</v>
      </c>
      <c r="I299" s="53"/>
      <c r="J299" s="53"/>
    </row>
    <row r="300" spans="3:10">
      <c r="C300" s="48">
        <v>299</v>
      </c>
      <c r="D300" s="45">
        <f t="shared" si="13"/>
        <v>7.9799999999999365</v>
      </c>
      <c r="E300" s="45">
        <f t="shared" si="12"/>
        <v>7.98</v>
      </c>
      <c r="F300" s="45">
        <f t="shared" si="14"/>
        <v>39.735319999999888</v>
      </c>
      <c r="I300" s="53"/>
      <c r="J300" s="53"/>
    </row>
    <row r="301" spans="3:10">
      <c r="C301" s="48">
        <v>300</v>
      </c>
      <c r="D301" s="45">
        <f t="shared" si="13"/>
        <v>7.9899999999999363</v>
      </c>
      <c r="E301" s="45">
        <f t="shared" si="12"/>
        <v>7.99</v>
      </c>
      <c r="F301" s="45">
        <f t="shared" si="14"/>
        <v>39.868659999999885</v>
      </c>
      <c r="I301" s="53"/>
      <c r="J301" s="53"/>
    </row>
    <row r="302" spans="3:10">
      <c r="C302" s="48">
        <v>301</v>
      </c>
      <c r="D302" s="45">
        <f t="shared" si="13"/>
        <v>7.9999999999999361</v>
      </c>
      <c r="E302" s="45">
        <f t="shared" si="12"/>
        <v>8</v>
      </c>
      <c r="F302" s="45">
        <f t="shared" si="14"/>
        <v>40.001999999999882</v>
      </c>
      <c r="I302" s="53"/>
      <c r="J302" s="53"/>
    </row>
    <row r="303" spans="3:10">
      <c r="C303" s="48">
        <v>302</v>
      </c>
      <c r="D303" s="45">
        <f t="shared" si="13"/>
        <v>8.0099999999999358</v>
      </c>
      <c r="E303" s="45">
        <f t="shared" si="12"/>
        <v>8.01</v>
      </c>
      <c r="F303" s="45">
        <f t="shared" si="14"/>
        <v>40.135339999999879</v>
      </c>
      <c r="I303" s="53"/>
      <c r="J303" s="53"/>
    </row>
    <row r="304" spans="3:10">
      <c r="C304" s="48">
        <v>303</v>
      </c>
      <c r="D304" s="45">
        <f t="shared" si="13"/>
        <v>8.0199999999999356</v>
      </c>
      <c r="E304" s="45">
        <f t="shared" si="12"/>
        <v>8.02</v>
      </c>
      <c r="F304" s="45">
        <f t="shared" si="14"/>
        <v>40.268679999999875</v>
      </c>
      <c r="I304" s="53"/>
      <c r="J304" s="53"/>
    </row>
    <row r="305" spans="3:10">
      <c r="C305" s="48">
        <v>304</v>
      </c>
      <c r="D305" s="45">
        <f t="shared" si="13"/>
        <v>8.0299999999999354</v>
      </c>
      <c r="E305" s="45">
        <f t="shared" si="12"/>
        <v>8.0299999999999994</v>
      </c>
      <c r="F305" s="45">
        <f t="shared" si="14"/>
        <v>40.402019999999872</v>
      </c>
      <c r="I305" s="53"/>
      <c r="J305" s="53"/>
    </row>
    <row r="306" spans="3:10">
      <c r="C306" s="48">
        <v>305</v>
      </c>
      <c r="D306" s="45">
        <f t="shared" si="13"/>
        <v>8.0399999999999352</v>
      </c>
      <c r="E306" s="45">
        <f t="shared" si="12"/>
        <v>8.0399999999999991</v>
      </c>
      <c r="F306" s="45">
        <f t="shared" si="14"/>
        <v>40.535359999999869</v>
      </c>
      <c r="I306" s="53"/>
      <c r="J306" s="53"/>
    </row>
    <row r="307" spans="3:10">
      <c r="C307" s="48">
        <v>306</v>
      </c>
      <c r="D307" s="45">
        <f t="shared" si="13"/>
        <v>8.049999999999935</v>
      </c>
      <c r="E307" s="45">
        <f t="shared" si="12"/>
        <v>8.0500000000000007</v>
      </c>
      <c r="F307" s="45">
        <f t="shared" si="14"/>
        <v>40.668699999999866</v>
      </c>
      <c r="I307" s="53"/>
      <c r="J307" s="53"/>
    </row>
    <row r="308" spans="3:10">
      <c r="C308" s="48">
        <v>307</v>
      </c>
      <c r="D308" s="45">
        <f t="shared" si="13"/>
        <v>8.0599999999999348</v>
      </c>
      <c r="E308" s="45">
        <f t="shared" si="12"/>
        <v>8.06</v>
      </c>
      <c r="F308" s="45">
        <f t="shared" si="14"/>
        <v>40.802039999999863</v>
      </c>
      <c r="I308" s="53"/>
      <c r="J308" s="53"/>
    </row>
    <row r="309" spans="3:10">
      <c r="C309" s="48">
        <v>308</v>
      </c>
      <c r="D309" s="45">
        <f t="shared" si="13"/>
        <v>8.0699999999999346</v>
      </c>
      <c r="E309" s="45">
        <f t="shared" si="12"/>
        <v>8.07</v>
      </c>
      <c r="F309" s="45">
        <f t="shared" si="14"/>
        <v>40.93537999999986</v>
      </c>
      <c r="I309" s="53"/>
      <c r="J309" s="53"/>
    </row>
    <row r="310" spans="3:10">
      <c r="C310" s="48">
        <v>309</v>
      </c>
      <c r="D310" s="45">
        <f t="shared" si="13"/>
        <v>8.0799999999999343</v>
      </c>
      <c r="E310" s="45">
        <f t="shared" si="12"/>
        <v>8.08</v>
      </c>
      <c r="F310" s="45">
        <f t="shared" si="14"/>
        <v>41.068719999999857</v>
      </c>
      <c r="I310" s="53"/>
      <c r="J310" s="53"/>
    </row>
    <row r="311" spans="3:10">
      <c r="C311" s="48">
        <v>310</v>
      </c>
      <c r="D311" s="45">
        <f t="shared" si="13"/>
        <v>8.0899999999999341</v>
      </c>
      <c r="E311" s="45">
        <f t="shared" si="12"/>
        <v>8.09</v>
      </c>
      <c r="F311" s="45">
        <f t="shared" si="14"/>
        <v>41.202059999999854</v>
      </c>
      <c r="I311" s="53"/>
      <c r="J311" s="53"/>
    </row>
    <row r="312" spans="3:10">
      <c r="C312" s="48">
        <v>311</v>
      </c>
      <c r="D312" s="45">
        <f t="shared" si="13"/>
        <v>8.0999999999999339</v>
      </c>
      <c r="E312" s="45">
        <f t="shared" si="12"/>
        <v>8.1</v>
      </c>
      <c r="F312" s="45">
        <f t="shared" si="14"/>
        <v>41.335399999999851</v>
      </c>
      <c r="I312" s="53"/>
      <c r="J312" s="53"/>
    </row>
    <row r="313" spans="3:10">
      <c r="C313" s="48">
        <v>312</v>
      </c>
      <c r="D313" s="45">
        <f t="shared" si="13"/>
        <v>8.1099999999999337</v>
      </c>
      <c r="E313" s="45">
        <f t="shared" si="12"/>
        <v>8.11</v>
      </c>
      <c r="F313" s="45">
        <f t="shared" si="14"/>
        <v>41.468739999999848</v>
      </c>
      <c r="I313" s="53"/>
      <c r="J313" s="53"/>
    </row>
    <row r="314" spans="3:10">
      <c r="C314" s="48">
        <v>313</v>
      </c>
      <c r="D314" s="45">
        <f t="shared" si="13"/>
        <v>8.1199999999999335</v>
      </c>
      <c r="E314" s="45">
        <f t="shared" si="12"/>
        <v>8.1199999999999992</v>
      </c>
      <c r="F314" s="45">
        <f t="shared" si="14"/>
        <v>41.602079999999845</v>
      </c>
      <c r="I314" s="53"/>
      <c r="J314" s="53"/>
    </row>
    <row r="315" spans="3:10">
      <c r="C315" s="48">
        <v>314</v>
      </c>
      <c r="D315" s="45">
        <f t="shared" si="13"/>
        <v>8.1299999999999333</v>
      </c>
      <c r="E315" s="45">
        <f t="shared" si="12"/>
        <v>8.1300000000000008</v>
      </c>
      <c r="F315" s="45">
        <f t="shared" si="14"/>
        <v>41.735419999999841</v>
      </c>
      <c r="I315" s="53"/>
      <c r="J315" s="53"/>
    </row>
    <row r="316" spans="3:10">
      <c r="C316" s="48">
        <v>315</v>
      </c>
      <c r="D316" s="45">
        <f t="shared" si="13"/>
        <v>8.1399999999999331</v>
      </c>
      <c r="E316" s="45">
        <f t="shared" si="12"/>
        <v>8.14</v>
      </c>
      <c r="F316" s="45">
        <f t="shared" si="14"/>
        <v>41.868759999999838</v>
      </c>
      <c r="I316" s="53"/>
      <c r="J316" s="53"/>
    </row>
    <row r="317" spans="3:10">
      <c r="C317" s="48">
        <v>316</v>
      </c>
      <c r="D317" s="45">
        <f t="shared" si="13"/>
        <v>8.1499999999999329</v>
      </c>
      <c r="E317" s="45">
        <f t="shared" si="12"/>
        <v>8.15</v>
      </c>
      <c r="F317" s="45">
        <f t="shared" si="14"/>
        <v>42.002099999999835</v>
      </c>
      <c r="I317" s="53"/>
      <c r="J317" s="53"/>
    </row>
    <row r="318" spans="3:10">
      <c r="C318" s="48">
        <v>317</v>
      </c>
      <c r="D318" s="45">
        <f t="shared" si="13"/>
        <v>8.1599999999999326</v>
      </c>
      <c r="E318" s="45">
        <f t="shared" si="12"/>
        <v>8.16</v>
      </c>
      <c r="F318" s="45">
        <f t="shared" si="14"/>
        <v>42.135439999999832</v>
      </c>
      <c r="I318" s="53"/>
      <c r="J318" s="53"/>
    </row>
    <row r="319" spans="3:10">
      <c r="C319" s="48">
        <v>318</v>
      </c>
      <c r="D319" s="45">
        <f t="shared" si="13"/>
        <v>8.1699999999999324</v>
      </c>
      <c r="E319" s="45">
        <f t="shared" si="12"/>
        <v>8.17</v>
      </c>
      <c r="F319" s="45">
        <f t="shared" si="14"/>
        <v>42.268779999999829</v>
      </c>
      <c r="I319" s="53"/>
      <c r="J319" s="53"/>
    </row>
    <row r="320" spans="3:10">
      <c r="C320" s="48">
        <v>319</v>
      </c>
      <c r="D320" s="45">
        <f t="shared" si="13"/>
        <v>8.1799999999999322</v>
      </c>
      <c r="E320" s="45">
        <f t="shared" si="12"/>
        <v>8.18</v>
      </c>
      <c r="F320" s="45">
        <f t="shared" si="14"/>
        <v>42.402119999999826</v>
      </c>
      <c r="I320" s="53"/>
      <c r="J320" s="53"/>
    </row>
    <row r="321" spans="3:10">
      <c r="C321" s="48">
        <v>320</v>
      </c>
      <c r="D321" s="45">
        <f t="shared" si="13"/>
        <v>8.189999999999932</v>
      </c>
      <c r="E321" s="45">
        <f t="shared" si="12"/>
        <v>8.19</v>
      </c>
      <c r="F321" s="45">
        <f t="shared" si="14"/>
        <v>42.535459999999823</v>
      </c>
      <c r="I321" s="53"/>
      <c r="J321" s="53"/>
    </row>
    <row r="322" spans="3:10">
      <c r="C322" s="48">
        <v>321</v>
      </c>
      <c r="D322" s="45">
        <f t="shared" si="13"/>
        <v>8.1999999999999318</v>
      </c>
      <c r="E322" s="45">
        <f t="shared" si="12"/>
        <v>8.1999999999999993</v>
      </c>
      <c r="F322" s="45">
        <f t="shared" si="14"/>
        <v>42.66879999999982</v>
      </c>
      <c r="I322" s="53"/>
      <c r="J322" s="53"/>
    </row>
    <row r="323" spans="3:10">
      <c r="C323" s="48">
        <v>322</v>
      </c>
      <c r="D323" s="45">
        <f t="shared" si="13"/>
        <v>8.2099999999999316</v>
      </c>
      <c r="E323" s="45">
        <f t="shared" ref="E323:E386" si="15">ROUND(D323,2)</f>
        <v>8.2100000000000009</v>
      </c>
      <c r="F323" s="45">
        <f t="shared" si="14"/>
        <v>42.802139999999817</v>
      </c>
      <c r="I323" s="53"/>
      <c r="J323" s="53"/>
    </row>
    <row r="324" spans="3:10">
      <c r="C324" s="48">
        <v>323</v>
      </c>
      <c r="D324" s="45">
        <f t="shared" ref="D324:D387" si="16">D323+$D$1</f>
        <v>8.2199999999999314</v>
      </c>
      <c r="E324" s="45">
        <f t="shared" si="15"/>
        <v>8.2200000000000006</v>
      </c>
      <c r="F324" s="45">
        <f t="shared" ref="F324:F387" si="17">F323+$F$1</f>
        <v>42.935479999999814</v>
      </c>
      <c r="I324" s="53"/>
      <c r="J324" s="53"/>
    </row>
    <row r="325" spans="3:10">
      <c r="C325" s="48">
        <v>324</v>
      </c>
      <c r="D325" s="45">
        <f t="shared" si="16"/>
        <v>8.2299999999999311</v>
      </c>
      <c r="E325" s="45">
        <f t="shared" si="15"/>
        <v>8.23</v>
      </c>
      <c r="F325" s="45">
        <f t="shared" si="17"/>
        <v>43.06881999999981</v>
      </c>
      <c r="I325" s="53"/>
      <c r="J325" s="53"/>
    </row>
    <row r="326" spans="3:10">
      <c r="C326" s="48">
        <v>325</v>
      </c>
      <c r="D326" s="45">
        <f t="shared" si="16"/>
        <v>8.2399999999999309</v>
      </c>
      <c r="E326" s="45">
        <f t="shared" si="15"/>
        <v>8.24</v>
      </c>
      <c r="F326" s="45">
        <f t="shared" si="17"/>
        <v>43.202159999999807</v>
      </c>
      <c r="I326" s="53"/>
      <c r="J326" s="53"/>
    </row>
    <row r="327" spans="3:10">
      <c r="C327" s="48">
        <v>326</v>
      </c>
      <c r="D327" s="45">
        <f t="shared" si="16"/>
        <v>8.2499999999999307</v>
      </c>
      <c r="E327" s="45">
        <f t="shared" si="15"/>
        <v>8.25</v>
      </c>
      <c r="F327" s="45">
        <f t="shared" si="17"/>
        <v>43.335499999999804</v>
      </c>
      <c r="I327" s="53"/>
      <c r="J327" s="53"/>
    </row>
    <row r="328" spans="3:10">
      <c r="C328" s="48">
        <v>327</v>
      </c>
      <c r="D328" s="45">
        <f t="shared" si="16"/>
        <v>8.2599999999999305</v>
      </c>
      <c r="E328" s="45">
        <f t="shared" si="15"/>
        <v>8.26</v>
      </c>
      <c r="F328" s="45">
        <f t="shared" si="17"/>
        <v>43.468839999999801</v>
      </c>
      <c r="I328" s="53"/>
      <c r="J328" s="53"/>
    </row>
    <row r="329" spans="3:10">
      <c r="C329" s="48">
        <v>328</v>
      </c>
      <c r="D329" s="45">
        <f t="shared" si="16"/>
        <v>8.2699999999999303</v>
      </c>
      <c r="E329" s="45">
        <f t="shared" si="15"/>
        <v>8.27</v>
      </c>
      <c r="F329" s="45">
        <f t="shared" si="17"/>
        <v>43.602179999999798</v>
      </c>
      <c r="I329" s="53"/>
      <c r="J329" s="53"/>
    </row>
    <row r="330" spans="3:10">
      <c r="C330" s="48">
        <v>329</v>
      </c>
      <c r="D330" s="45">
        <f t="shared" si="16"/>
        <v>8.2799999999999301</v>
      </c>
      <c r="E330" s="45">
        <f t="shared" si="15"/>
        <v>8.2799999999999994</v>
      </c>
      <c r="F330" s="45">
        <f t="shared" si="17"/>
        <v>43.735519999999795</v>
      </c>
      <c r="I330" s="53"/>
      <c r="J330" s="53"/>
    </row>
    <row r="331" spans="3:10">
      <c r="C331" s="48">
        <v>330</v>
      </c>
      <c r="D331" s="45">
        <f t="shared" si="16"/>
        <v>8.2899999999999299</v>
      </c>
      <c r="E331" s="45">
        <f t="shared" si="15"/>
        <v>8.2899999999999991</v>
      </c>
      <c r="F331" s="45">
        <f t="shared" si="17"/>
        <v>43.868859999999792</v>
      </c>
      <c r="I331" s="53"/>
      <c r="J331" s="53"/>
    </row>
    <row r="332" spans="3:10">
      <c r="C332" s="48">
        <v>331</v>
      </c>
      <c r="D332" s="45">
        <f t="shared" si="16"/>
        <v>8.2999999999999297</v>
      </c>
      <c r="E332" s="45">
        <f t="shared" si="15"/>
        <v>8.3000000000000007</v>
      </c>
      <c r="F332" s="45">
        <f t="shared" si="17"/>
        <v>44.002199999999789</v>
      </c>
      <c r="I332" s="53"/>
      <c r="J332" s="53"/>
    </row>
    <row r="333" spans="3:10">
      <c r="C333" s="48">
        <v>332</v>
      </c>
      <c r="D333" s="45">
        <f t="shared" si="16"/>
        <v>8.3099999999999294</v>
      </c>
      <c r="E333" s="45">
        <f t="shared" si="15"/>
        <v>8.31</v>
      </c>
      <c r="F333" s="45">
        <f t="shared" si="17"/>
        <v>44.135539999999786</v>
      </c>
      <c r="I333" s="53"/>
      <c r="J333" s="53"/>
    </row>
    <row r="334" spans="3:10">
      <c r="C334" s="48">
        <v>333</v>
      </c>
      <c r="D334" s="45">
        <f t="shared" si="16"/>
        <v>8.3199999999999292</v>
      </c>
      <c r="E334" s="45">
        <f t="shared" si="15"/>
        <v>8.32</v>
      </c>
      <c r="F334" s="45">
        <f t="shared" si="17"/>
        <v>44.268879999999783</v>
      </c>
      <c r="I334" s="53"/>
      <c r="J334" s="53"/>
    </row>
    <row r="335" spans="3:10">
      <c r="C335" s="48">
        <v>334</v>
      </c>
      <c r="D335" s="45">
        <f t="shared" si="16"/>
        <v>8.329999999999929</v>
      </c>
      <c r="E335" s="45">
        <f t="shared" si="15"/>
        <v>8.33</v>
      </c>
      <c r="F335" s="45">
        <f t="shared" si="17"/>
        <v>44.40221999999978</v>
      </c>
      <c r="I335" s="53"/>
      <c r="J335" s="53"/>
    </row>
    <row r="336" spans="3:10">
      <c r="C336" s="48">
        <v>335</v>
      </c>
      <c r="D336" s="45">
        <f t="shared" si="16"/>
        <v>8.3399999999999288</v>
      </c>
      <c r="E336" s="45">
        <f t="shared" si="15"/>
        <v>8.34</v>
      </c>
      <c r="F336" s="45">
        <f t="shared" si="17"/>
        <v>44.535559999999776</v>
      </c>
      <c r="I336" s="53"/>
      <c r="J336" s="53"/>
    </row>
    <row r="337" spans="3:10">
      <c r="C337" s="48">
        <v>336</v>
      </c>
      <c r="D337" s="45">
        <f t="shared" si="16"/>
        <v>8.3499999999999286</v>
      </c>
      <c r="E337" s="45">
        <f t="shared" si="15"/>
        <v>8.35</v>
      </c>
      <c r="F337" s="45">
        <f t="shared" si="17"/>
        <v>44.668899999999773</v>
      </c>
      <c r="I337" s="53"/>
      <c r="J337" s="53"/>
    </row>
    <row r="338" spans="3:10">
      <c r="C338" s="48">
        <v>337</v>
      </c>
      <c r="D338" s="45">
        <f t="shared" si="16"/>
        <v>8.3599999999999284</v>
      </c>
      <c r="E338" s="45">
        <f t="shared" si="15"/>
        <v>8.36</v>
      </c>
      <c r="F338" s="45">
        <f t="shared" si="17"/>
        <v>44.80223999999977</v>
      </c>
      <c r="I338" s="53"/>
      <c r="J338" s="53"/>
    </row>
    <row r="339" spans="3:10">
      <c r="C339" s="48">
        <v>338</v>
      </c>
      <c r="D339" s="45">
        <f t="shared" si="16"/>
        <v>8.3699999999999282</v>
      </c>
      <c r="E339" s="45">
        <f t="shared" si="15"/>
        <v>8.3699999999999992</v>
      </c>
      <c r="F339" s="45">
        <f t="shared" si="17"/>
        <v>44.935579999999767</v>
      </c>
      <c r="I339" s="53"/>
      <c r="J339" s="53"/>
    </row>
    <row r="340" spans="3:10">
      <c r="C340" s="48">
        <v>339</v>
      </c>
      <c r="D340" s="45">
        <f t="shared" si="16"/>
        <v>8.379999999999928</v>
      </c>
      <c r="E340" s="45">
        <f t="shared" si="15"/>
        <v>8.3800000000000008</v>
      </c>
      <c r="F340" s="45">
        <f t="shared" si="17"/>
        <v>45.068919999999764</v>
      </c>
      <c r="I340" s="53"/>
      <c r="J340" s="53"/>
    </row>
    <row r="341" spans="3:10">
      <c r="C341" s="48">
        <v>340</v>
      </c>
      <c r="D341" s="45">
        <f t="shared" si="16"/>
        <v>8.3899999999999277</v>
      </c>
      <c r="E341" s="45">
        <f t="shared" si="15"/>
        <v>8.39</v>
      </c>
      <c r="F341" s="45">
        <f t="shared" si="17"/>
        <v>45.202259999999761</v>
      </c>
      <c r="I341" s="53"/>
      <c r="J341" s="53"/>
    </row>
    <row r="342" spans="3:10">
      <c r="C342" s="48">
        <v>341</v>
      </c>
      <c r="D342" s="45">
        <f t="shared" si="16"/>
        <v>8.3999999999999275</v>
      </c>
      <c r="E342" s="45">
        <f t="shared" si="15"/>
        <v>8.4</v>
      </c>
      <c r="F342" s="45">
        <f t="shared" si="17"/>
        <v>45.335599999999758</v>
      </c>
      <c r="I342" s="53"/>
      <c r="J342" s="53"/>
    </row>
    <row r="343" spans="3:10">
      <c r="C343" s="48">
        <v>342</v>
      </c>
      <c r="D343" s="45">
        <f t="shared" si="16"/>
        <v>8.4099999999999273</v>
      </c>
      <c r="E343" s="45">
        <f t="shared" si="15"/>
        <v>8.41</v>
      </c>
      <c r="F343" s="45">
        <f t="shared" si="17"/>
        <v>45.468939999999755</v>
      </c>
      <c r="I343" s="53"/>
      <c r="J343" s="53"/>
    </row>
    <row r="344" spans="3:10">
      <c r="C344" s="48">
        <v>343</v>
      </c>
      <c r="D344" s="45">
        <f t="shared" si="16"/>
        <v>8.4199999999999271</v>
      </c>
      <c r="E344" s="45">
        <f t="shared" si="15"/>
        <v>8.42</v>
      </c>
      <c r="F344" s="45">
        <f t="shared" si="17"/>
        <v>45.602279999999752</v>
      </c>
      <c r="I344" s="53"/>
      <c r="J344" s="53"/>
    </row>
    <row r="345" spans="3:10">
      <c r="C345" s="48">
        <v>344</v>
      </c>
      <c r="D345" s="45">
        <f t="shared" si="16"/>
        <v>8.4299999999999269</v>
      </c>
      <c r="E345" s="45">
        <f t="shared" si="15"/>
        <v>8.43</v>
      </c>
      <c r="F345" s="45">
        <f t="shared" si="17"/>
        <v>45.735619999999749</v>
      </c>
      <c r="I345" s="53"/>
      <c r="J345" s="53"/>
    </row>
    <row r="346" spans="3:10">
      <c r="C346" s="48">
        <v>345</v>
      </c>
      <c r="D346" s="45">
        <f t="shared" si="16"/>
        <v>8.4399999999999267</v>
      </c>
      <c r="E346" s="45">
        <f t="shared" si="15"/>
        <v>8.44</v>
      </c>
      <c r="F346" s="45">
        <f t="shared" si="17"/>
        <v>45.868959999999745</v>
      </c>
      <c r="I346" s="53"/>
      <c r="J346" s="53"/>
    </row>
    <row r="347" spans="3:10">
      <c r="C347" s="48">
        <v>346</v>
      </c>
      <c r="D347" s="45">
        <f t="shared" si="16"/>
        <v>8.4499999999999265</v>
      </c>
      <c r="E347" s="45">
        <f t="shared" si="15"/>
        <v>8.4499999999999993</v>
      </c>
      <c r="F347" s="45">
        <f t="shared" si="17"/>
        <v>46.002299999999742</v>
      </c>
      <c r="I347" s="53"/>
      <c r="J347" s="53"/>
    </row>
    <row r="348" spans="3:10">
      <c r="C348" s="48">
        <v>347</v>
      </c>
      <c r="D348" s="45">
        <f t="shared" si="16"/>
        <v>8.4599999999999262</v>
      </c>
      <c r="E348" s="45">
        <f t="shared" si="15"/>
        <v>8.4600000000000009</v>
      </c>
      <c r="F348" s="45">
        <f t="shared" si="17"/>
        <v>46.135639999999739</v>
      </c>
      <c r="I348" s="53"/>
      <c r="J348" s="53"/>
    </row>
    <row r="349" spans="3:10">
      <c r="C349" s="48">
        <v>348</v>
      </c>
      <c r="D349" s="45">
        <f t="shared" si="16"/>
        <v>8.469999999999926</v>
      </c>
      <c r="E349" s="45">
        <f t="shared" si="15"/>
        <v>8.4700000000000006</v>
      </c>
      <c r="F349" s="45">
        <f t="shared" si="17"/>
        <v>46.268979999999736</v>
      </c>
      <c r="I349" s="53"/>
      <c r="J349" s="53"/>
    </row>
    <row r="350" spans="3:10">
      <c r="C350" s="48">
        <v>349</v>
      </c>
      <c r="D350" s="45">
        <f t="shared" si="16"/>
        <v>8.4799999999999258</v>
      </c>
      <c r="E350" s="45">
        <f t="shared" si="15"/>
        <v>8.48</v>
      </c>
      <c r="F350" s="45">
        <f t="shared" si="17"/>
        <v>46.402319999999733</v>
      </c>
      <c r="I350" s="53"/>
      <c r="J350" s="53"/>
    </row>
    <row r="351" spans="3:10">
      <c r="C351" s="48">
        <v>350</v>
      </c>
      <c r="D351" s="45">
        <f t="shared" si="16"/>
        <v>8.4899999999999256</v>
      </c>
      <c r="E351" s="45">
        <f t="shared" si="15"/>
        <v>8.49</v>
      </c>
      <c r="F351" s="45">
        <f t="shared" si="17"/>
        <v>46.53565999999973</v>
      </c>
      <c r="I351" s="53"/>
      <c r="J351" s="53"/>
    </row>
    <row r="352" spans="3:10">
      <c r="C352" s="48">
        <v>351</v>
      </c>
      <c r="D352" s="45">
        <f t="shared" si="16"/>
        <v>8.4999999999999254</v>
      </c>
      <c r="E352" s="45">
        <f t="shared" si="15"/>
        <v>8.5</v>
      </c>
      <c r="F352" s="45">
        <f t="shared" si="17"/>
        <v>46.668999999999727</v>
      </c>
      <c r="I352" s="53"/>
      <c r="J352" s="53"/>
    </row>
    <row r="353" spans="3:10">
      <c r="C353" s="48">
        <v>352</v>
      </c>
      <c r="D353" s="45">
        <f t="shared" si="16"/>
        <v>8.5099999999999252</v>
      </c>
      <c r="E353" s="45">
        <f t="shared" si="15"/>
        <v>8.51</v>
      </c>
      <c r="F353" s="45">
        <f t="shared" si="17"/>
        <v>46.802339999999724</v>
      </c>
      <c r="I353" s="53"/>
      <c r="J353" s="53"/>
    </row>
    <row r="354" spans="3:10">
      <c r="C354" s="48">
        <v>353</v>
      </c>
      <c r="D354" s="45">
        <f t="shared" si="16"/>
        <v>8.519999999999925</v>
      </c>
      <c r="E354" s="45">
        <f t="shared" si="15"/>
        <v>8.52</v>
      </c>
      <c r="F354" s="45">
        <f t="shared" si="17"/>
        <v>46.935679999999721</v>
      </c>
      <c r="I354" s="53"/>
      <c r="J354" s="53"/>
    </row>
    <row r="355" spans="3:10">
      <c r="C355" s="48">
        <v>354</v>
      </c>
      <c r="D355" s="45">
        <f t="shared" si="16"/>
        <v>8.5299999999999248</v>
      </c>
      <c r="E355" s="45">
        <f t="shared" si="15"/>
        <v>8.5299999999999994</v>
      </c>
      <c r="F355" s="45">
        <f t="shared" si="17"/>
        <v>47.069019999999718</v>
      </c>
      <c r="I355" s="53"/>
      <c r="J355" s="53"/>
    </row>
    <row r="356" spans="3:10">
      <c r="C356" s="48">
        <v>355</v>
      </c>
      <c r="D356" s="45">
        <f t="shared" si="16"/>
        <v>8.5399999999999245</v>
      </c>
      <c r="E356" s="45">
        <f t="shared" si="15"/>
        <v>8.5399999999999991</v>
      </c>
      <c r="F356" s="45">
        <f t="shared" si="17"/>
        <v>47.202359999999715</v>
      </c>
      <c r="I356" s="53"/>
      <c r="J356" s="53"/>
    </row>
    <row r="357" spans="3:10">
      <c r="C357" s="48">
        <v>356</v>
      </c>
      <c r="D357" s="45">
        <f t="shared" si="16"/>
        <v>8.5499999999999243</v>
      </c>
      <c r="E357" s="45">
        <f t="shared" si="15"/>
        <v>8.5500000000000007</v>
      </c>
      <c r="F357" s="45">
        <f t="shared" si="17"/>
        <v>47.335699999999711</v>
      </c>
      <c r="I357" s="53"/>
      <c r="J357" s="53"/>
    </row>
    <row r="358" spans="3:10">
      <c r="C358" s="48">
        <v>357</v>
      </c>
      <c r="D358" s="45">
        <f t="shared" si="16"/>
        <v>8.5599999999999241</v>
      </c>
      <c r="E358" s="45">
        <f t="shared" si="15"/>
        <v>8.56</v>
      </c>
      <c r="F358" s="45">
        <f t="shared" si="17"/>
        <v>47.469039999999708</v>
      </c>
      <c r="I358" s="53"/>
      <c r="J358" s="53"/>
    </row>
    <row r="359" spans="3:10">
      <c r="C359" s="48">
        <v>358</v>
      </c>
      <c r="D359" s="45">
        <f t="shared" si="16"/>
        <v>8.5699999999999239</v>
      </c>
      <c r="E359" s="45">
        <f t="shared" si="15"/>
        <v>8.57</v>
      </c>
      <c r="F359" s="45">
        <f t="shared" si="17"/>
        <v>47.602379999999705</v>
      </c>
      <c r="I359" s="53"/>
      <c r="J359" s="53"/>
    </row>
    <row r="360" spans="3:10">
      <c r="C360" s="48">
        <v>359</v>
      </c>
      <c r="D360" s="45">
        <f t="shared" si="16"/>
        <v>8.5799999999999237</v>
      </c>
      <c r="E360" s="45">
        <f t="shared" si="15"/>
        <v>8.58</v>
      </c>
      <c r="F360" s="45">
        <f t="shared" si="17"/>
        <v>47.735719999999702</v>
      </c>
      <c r="I360" s="53"/>
      <c r="J360" s="53"/>
    </row>
    <row r="361" spans="3:10">
      <c r="C361" s="48">
        <v>360</v>
      </c>
      <c r="D361" s="45">
        <f t="shared" si="16"/>
        <v>8.5899999999999235</v>
      </c>
      <c r="E361" s="45">
        <f t="shared" si="15"/>
        <v>8.59</v>
      </c>
      <c r="F361" s="45">
        <f t="shared" si="17"/>
        <v>47.869059999999699</v>
      </c>
      <c r="I361" s="53"/>
      <c r="J361" s="53"/>
    </row>
    <row r="362" spans="3:10">
      <c r="C362" s="48">
        <v>361</v>
      </c>
      <c r="D362" s="45">
        <f t="shared" si="16"/>
        <v>8.5999999999999233</v>
      </c>
      <c r="E362" s="45">
        <f t="shared" si="15"/>
        <v>8.6</v>
      </c>
      <c r="F362" s="45">
        <f t="shared" si="17"/>
        <v>48.002399999999696</v>
      </c>
      <c r="I362" s="53"/>
      <c r="J362" s="53"/>
    </row>
    <row r="363" spans="3:10">
      <c r="C363" s="48">
        <v>362</v>
      </c>
      <c r="D363" s="45">
        <f t="shared" si="16"/>
        <v>8.609999999999923</v>
      </c>
      <c r="E363" s="45">
        <f t="shared" si="15"/>
        <v>8.61</v>
      </c>
      <c r="F363" s="45">
        <f t="shared" si="17"/>
        <v>48.135739999999693</v>
      </c>
      <c r="I363" s="53"/>
      <c r="J363" s="53"/>
    </row>
    <row r="364" spans="3:10">
      <c r="C364" s="48">
        <v>363</v>
      </c>
      <c r="D364" s="45">
        <f t="shared" si="16"/>
        <v>8.6199999999999228</v>
      </c>
      <c r="E364" s="45">
        <f t="shared" si="15"/>
        <v>8.6199999999999992</v>
      </c>
      <c r="F364" s="45">
        <f t="shared" si="17"/>
        <v>48.26907999999969</v>
      </c>
      <c r="I364" s="53"/>
      <c r="J364" s="53"/>
    </row>
    <row r="365" spans="3:10">
      <c r="C365" s="48">
        <v>364</v>
      </c>
      <c r="D365" s="45">
        <f t="shared" si="16"/>
        <v>8.6299999999999226</v>
      </c>
      <c r="E365" s="45">
        <f t="shared" si="15"/>
        <v>8.6300000000000008</v>
      </c>
      <c r="F365" s="45">
        <f t="shared" si="17"/>
        <v>48.402419999999687</v>
      </c>
      <c r="I365" s="53"/>
      <c r="J365" s="53"/>
    </row>
    <row r="366" spans="3:10">
      <c r="C366" s="48">
        <v>365</v>
      </c>
      <c r="D366" s="45">
        <f t="shared" si="16"/>
        <v>8.6399999999999224</v>
      </c>
      <c r="E366" s="45">
        <f t="shared" si="15"/>
        <v>8.64</v>
      </c>
      <c r="F366" s="45">
        <f t="shared" si="17"/>
        <v>48.535759999999684</v>
      </c>
      <c r="I366" s="53"/>
      <c r="J366" s="53"/>
    </row>
    <row r="367" spans="3:10">
      <c r="C367" s="48">
        <v>366</v>
      </c>
      <c r="D367" s="45">
        <f t="shared" si="16"/>
        <v>8.6499999999999222</v>
      </c>
      <c r="E367" s="45">
        <f t="shared" si="15"/>
        <v>8.65</v>
      </c>
      <c r="F367" s="45">
        <f t="shared" si="17"/>
        <v>48.669099999999681</v>
      </c>
      <c r="I367" s="53"/>
      <c r="J367" s="53"/>
    </row>
    <row r="368" spans="3:10">
      <c r="C368" s="48">
        <v>367</v>
      </c>
      <c r="D368" s="45">
        <f t="shared" si="16"/>
        <v>8.659999999999922</v>
      </c>
      <c r="E368" s="45">
        <f t="shared" si="15"/>
        <v>8.66</v>
      </c>
      <c r="F368" s="45">
        <f t="shared" si="17"/>
        <v>48.802439999999677</v>
      </c>
      <c r="I368" s="53"/>
      <c r="J368" s="53"/>
    </row>
    <row r="369" spans="3:10">
      <c r="C369" s="48">
        <v>368</v>
      </c>
      <c r="D369" s="45">
        <f t="shared" si="16"/>
        <v>8.6699999999999218</v>
      </c>
      <c r="E369" s="45">
        <f t="shared" si="15"/>
        <v>8.67</v>
      </c>
      <c r="F369" s="45">
        <f t="shared" si="17"/>
        <v>48.935779999999674</v>
      </c>
      <c r="I369" s="53"/>
      <c r="J369" s="53"/>
    </row>
    <row r="370" spans="3:10">
      <c r="C370" s="48">
        <v>369</v>
      </c>
      <c r="D370" s="45">
        <f t="shared" si="16"/>
        <v>8.6799999999999216</v>
      </c>
      <c r="E370" s="45">
        <f t="shared" si="15"/>
        <v>8.68</v>
      </c>
      <c r="F370" s="45">
        <f t="shared" si="17"/>
        <v>49.069119999999671</v>
      </c>
      <c r="I370" s="53"/>
      <c r="J370" s="53"/>
    </row>
    <row r="371" spans="3:10">
      <c r="C371" s="48">
        <v>370</v>
      </c>
      <c r="D371" s="45">
        <f t="shared" si="16"/>
        <v>8.6899999999999213</v>
      </c>
      <c r="E371" s="45">
        <f t="shared" si="15"/>
        <v>8.69</v>
      </c>
      <c r="F371" s="45">
        <f t="shared" si="17"/>
        <v>49.202459999999668</v>
      </c>
      <c r="J371" s="53"/>
    </row>
    <row r="372" spans="3:10">
      <c r="C372" s="48">
        <v>371</v>
      </c>
      <c r="D372" s="45">
        <f t="shared" si="16"/>
        <v>8.6999999999999211</v>
      </c>
      <c r="E372" s="45">
        <f t="shared" si="15"/>
        <v>8.6999999999999993</v>
      </c>
      <c r="F372" s="45">
        <f t="shared" si="17"/>
        <v>49.335799999999665</v>
      </c>
      <c r="J372" s="53"/>
    </row>
    <row r="373" spans="3:10">
      <c r="C373" s="48">
        <v>372</v>
      </c>
      <c r="D373" s="45">
        <f t="shared" si="16"/>
        <v>8.7099999999999209</v>
      </c>
      <c r="E373" s="45">
        <f t="shared" si="15"/>
        <v>8.7100000000000009</v>
      </c>
      <c r="F373" s="45">
        <f t="shared" si="17"/>
        <v>49.469139999999662</v>
      </c>
      <c r="J373" s="53"/>
    </row>
    <row r="374" spans="3:10">
      <c r="C374" s="48">
        <v>373</v>
      </c>
      <c r="D374" s="45">
        <f t="shared" si="16"/>
        <v>8.7199999999999207</v>
      </c>
      <c r="E374" s="45">
        <f t="shared" si="15"/>
        <v>8.7200000000000006</v>
      </c>
      <c r="F374" s="45">
        <f t="shared" si="17"/>
        <v>49.602479999999659</v>
      </c>
      <c r="J374" s="53"/>
    </row>
    <row r="375" spans="3:10">
      <c r="C375" s="48">
        <v>374</v>
      </c>
      <c r="D375" s="45">
        <f t="shared" si="16"/>
        <v>8.7299999999999205</v>
      </c>
      <c r="E375" s="45">
        <f t="shared" si="15"/>
        <v>8.73</v>
      </c>
      <c r="F375" s="45">
        <f t="shared" si="17"/>
        <v>49.735819999999656</v>
      </c>
      <c r="J375" s="53"/>
    </row>
    <row r="376" spans="3:10">
      <c r="C376" s="48">
        <v>375</v>
      </c>
      <c r="D376" s="45">
        <f t="shared" si="16"/>
        <v>8.7399999999999203</v>
      </c>
      <c r="E376" s="45">
        <f t="shared" si="15"/>
        <v>8.74</v>
      </c>
      <c r="F376" s="45">
        <f t="shared" si="17"/>
        <v>49.869159999999653</v>
      </c>
      <c r="J376" s="53"/>
    </row>
    <row r="377" spans="3:10">
      <c r="C377" s="48">
        <v>376</v>
      </c>
      <c r="D377" s="45">
        <f t="shared" si="16"/>
        <v>8.7499999999999201</v>
      </c>
      <c r="E377" s="45">
        <f t="shared" si="15"/>
        <v>8.75</v>
      </c>
      <c r="F377" s="45">
        <f t="shared" si="17"/>
        <v>50.00249999999965</v>
      </c>
      <c r="J377" s="53"/>
    </row>
    <row r="378" spans="3:10">
      <c r="C378" s="48">
        <v>377</v>
      </c>
      <c r="D378" s="45">
        <f t="shared" si="16"/>
        <v>8.7599999999999199</v>
      </c>
      <c r="E378" s="45">
        <f t="shared" si="15"/>
        <v>8.76</v>
      </c>
      <c r="F378" s="45">
        <f t="shared" si="17"/>
        <v>50.135839999999646</v>
      </c>
      <c r="J378" s="53"/>
    </row>
    <row r="379" spans="3:10">
      <c r="C379" s="48">
        <v>378</v>
      </c>
      <c r="D379" s="45">
        <f t="shared" si="16"/>
        <v>8.7699999999999196</v>
      </c>
      <c r="E379" s="45">
        <f t="shared" si="15"/>
        <v>8.77</v>
      </c>
      <c r="F379" s="45">
        <f t="shared" si="17"/>
        <v>50.269179999999643</v>
      </c>
      <c r="J379" s="53"/>
    </row>
    <row r="380" spans="3:10">
      <c r="C380" s="48">
        <v>379</v>
      </c>
      <c r="D380" s="45">
        <f t="shared" si="16"/>
        <v>8.7799999999999194</v>
      </c>
      <c r="E380" s="45">
        <f t="shared" si="15"/>
        <v>8.7799999999999994</v>
      </c>
      <c r="F380" s="45">
        <f t="shared" si="17"/>
        <v>50.40251999999964</v>
      </c>
      <c r="J380" s="53"/>
    </row>
    <row r="381" spans="3:10">
      <c r="C381" s="48">
        <v>380</v>
      </c>
      <c r="D381" s="45">
        <f t="shared" si="16"/>
        <v>8.7899999999999192</v>
      </c>
      <c r="E381" s="45">
        <f t="shared" si="15"/>
        <v>8.7899999999999991</v>
      </c>
      <c r="F381" s="45">
        <f t="shared" si="17"/>
        <v>50.535859999999637</v>
      </c>
      <c r="J381" s="53"/>
    </row>
    <row r="382" spans="3:10">
      <c r="C382" s="48">
        <v>381</v>
      </c>
      <c r="D382" s="45">
        <f t="shared" si="16"/>
        <v>8.799999999999919</v>
      </c>
      <c r="E382" s="45">
        <f t="shared" si="15"/>
        <v>8.8000000000000007</v>
      </c>
      <c r="F382" s="45">
        <f t="shared" si="17"/>
        <v>50.669199999999634</v>
      </c>
      <c r="J382" s="53"/>
    </row>
    <row r="383" spans="3:10">
      <c r="C383" s="48">
        <v>382</v>
      </c>
      <c r="D383" s="45">
        <f t="shared" si="16"/>
        <v>8.8099999999999188</v>
      </c>
      <c r="E383" s="45">
        <f t="shared" si="15"/>
        <v>8.81</v>
      </c>
      <c r="F383" s="45">
        <f t="shared" si="17"/>
        <v>50.802539999999631</v>
      </c>
      <c r="J383" s="53"/>
    </row>
    <row r="384" spans="3:10">
      <c r="C384" s="48">
        <v>383</v>
      </c>
      <c r="D384" s="45">
        <f t="shared" si="16"/>
        <v>8.8199999999999186</v>
      </c>
      <c r="E384" s="45">
        <f t="shared" si="15"/>
        <v>8.82</v>
      </c>
      <c r="F384" s="45">
        <f t="shared" si="17"/>
        <v>50.935879999999628</v>
      </c>
      <c r="J384" s="53"/>
    </row>
    <row r="385" spans="3:10">
      <c r="C385" s="48">
        <v>384</v>
      </c>
      <c r="D385" s="45">
        <f t="shared" si="16"/>
        <v>8.8299999999999184</v>
      </c>
      <c r="E385" s="45">
        <f t="shared" si="15"/>
        <v>8.83</v>
      </c>
      <c r="F385" s="45">
        <f t="shared" si="17"/>
        <v>51.069219999999625</v>
      </c>
      <c r="J385" s="53"/>
    </row>
    <row r="386" spans="3:10">
      <c r="C386" s="48">
        <v>385</v>
      </c>
      <c r="D386" s="45">
        <f t="shared" si="16"/>
        <v>8.8399999999999181</v>
      </c>
      <c r="E386" s="45">
        <f t="shared" si="15"/>
        <v>8.84</v>
      </c>
      <c r="F386" s="45">
        <f t="shared" si="17"/>
        <v>51.202559999999622</v>
      </c>
      <c r="J386" s="53"/>
    </row>
    <row r="387" spans="3:10">
      <c r="C387" s="48">
        <v>386</v>
      </c>
      <c r="D387" s="45">
        <f t="shared" si="16"/>
        <v>8.8499999999999179</v>
      </c>
      <c r="E387" s="45">
        <f t="shared" ref="E387:E450" si="18">ROUND(D387,2)</f>
        <v>8.85</v>
      </c>
      <c r="F387" s="45">
        <f t="shared" si="17"/>
        <v>51.335899999999619</v>
      </c>
      <c r="J387" s="53"/>
    </row>
    <row r="388" spans="3:10">
      <c r="C388" s="48">
        <v>387</v>
      </c>
      <c r="D388" s="45">
        <f t="shared" ref="D388:D451" si="19">D387+$D$1</f>
        <v>8.8599999999999177</v>
      </c>
      <c r="E388" s="45">
        <f t="shared" si="18"/>
        <v>8.86</v>
      </c>
      <c r="F388" s="45">
        <f t="shared" ref="F388:F451" si="20">F387+$F$1</f>
        <v>51.469239999999616</v>
      </c>
      <c r="J388" s="53"/>
    </row>
    <row r="389" spans="3:10">
      <c r="C389" s="48">
        <v>388</v>
      </c>
      <c r="D389" s="45">
        <f t="shared" si="19"/>
        <v>8.8699999999999175</v>
      </c>
      <c r="E389" s="45">
        <f t="shared" si="18"/>
        <v>8.8699999999999992</v>
      </c>
      <c r="F389" s="45">
        <f t="shared" si="20"/>
        <v>51.602579999999612</v>
      </c>
      <c r="J389" s="53"/>
    </row>
    <row r="390" spans="3:10">
      <c r="C390" s="48">
        <v>389</v>
      </c>
      <c r="D390" s="45">
        <f t="shared" si="19"/>
        <v>8.8799999999999173</v>
      </c>
      <c r="E390" s="45">
        <f t="shared" si="18"/>
        <v>8.8800000000000008</v>
      </c>
      <c r="F390" s="45">
        <f t="shared" si="20"/>
        <v>51.735919999999609</v>
      </c>
      <c r="J390" s="53"/>
    </row>
    <row r="391" spans="3:10">
      <c r="C391" s="48">
        <v>390</v>
      </c>
      <c r="D391" s="45">
        <f t="shared" si="19"/>
        <v>8.8899999999999171</v>
      </c>
      <c r="E391" s="45">
        <f t="shared" si="18"/>
        <v>8.89</v>
      </c>
      <c r="F391" s="45">
        <f t="shared" si="20"/>
        <v>51.869259999999606</v>
      </c>
      <c r="J391" s="53"/>
    </row>
    <row r="392" spans="3:10">
      <c r="C392" s="48">
        <v>391</v>
      </c>
      <c r="D392" s="45">
        <f t="shared" si="19"/>
        <v>8.8999999999999169</v>
      </c>
      <c r="E392" s="45">
        <f t="shared" si="18"/>
        <v>8.9</v>
      </c>
      <c r="F392" s="45">
        <f t="shared" si="20"/>
        <v>52.002599999999603</v>
      </c>
      <c r="J392" s="53"/>
    </row>
    <row r="393" spans="3:10">
      <c r="C393" s="48">
        <v>392</v>
      </c>
      <c r="D393" s="45">
        <f t="shared" si="19"/>
        <v>8.9099999999999167</v>
      </c>
      <c r="E393" s="45">
        <f t="shared" si="18"/>
        <v>8.91</v>
      </c>
      <c r="F393" s="45">
        <f t="shared" si="20"/>
        <v>52.1359399999996</v>
      </c>
      <c r="J393" s="53"/>
    </row>
    <row r="394" spans="3:10">
      <c r="C394" s="48">
        <v>393</v>
      </c>
      <c r="D394" s="45">
        <f t="shared" si="19"/>
        <v>8.9199999999999164</v>
      </c>
      <c r="E394" s="45">
        <f t="shared" si="18"/>
        <v>8.92</v>
      </c>
      <c r="F394" s="45">
        <f t="shared" si="20"/>
        <v>52.269279999999597</v>
      </c>
      <c r="J394" s="53"/>
    </row>
    <row r="395" spans="3:10">
      <c r="C395" s="48">
        <v>394</v>
      </c>
      <c r="D395" s="45">
        <f t="shared" si="19"/>
        <v>8.9299999999999162</v>
      </c>
      <c r="E395" s="45">
        <f t="shared" si="18"/>
        <v>8.93</v>
      </c>
      <c r="F395" s="45">
        <f t="shared" si="20"/>
        <v>52.402619999999594</v>
      </c>
      <c r="J395" s="53"/>
    </row>
    <row r="396" spans="3:10">
      <c r="C396" s="48">
        <v>395</v>
      </c>
      <c r="D396" s="45">
        <f t="shared" si="19"/>
        <v>8.939999999999916</v>
      </c>
      <c r="E396" s="45">
        <f t="shared" si="18"/>
        <v>8.94</v>
      </c>
      <c r="F396" s="45">
        <f t="shared" si="20"/>
        <v>52.535959999999591</v>
      </c>
      <c r="J396" s="53"/>
    </row>
    <row r="397" spans="3:10">
      <c r="C397" s="48">
        <v>396</v>
      </c>
      <c r="D397" s="45">
        <f t="shared" si="19"/>
        <v>8.9499999999999158</v>
      </c>
      <c r="E397" s="45">
        <f t="shared" si="18"/>
        <v>8.9499999999999993</v>
      </c>
      <c r="F397" s="45">
        <f t="shared" si="20"/>
        <v>52.669299999999588</v>
      </c>
      <c r="J397" s="53"/>
    </row>
    <row r="398" spans="3:10">
      <c r="C398" s="48">
        <v>397</v>
      </c>
      <c r="D398" s="45">
        <f t="shared" si="19"/>
        <v>8.9599999999999156</v>
      </c>
      <c r="E398" s="45">
        <f t="shared" si="18"/>
        <v>8.9600000000000009</v>
      </c>
      <c r="F398" s="45">
        <f t="shared" si="20"/>
        <v>52.802639999999585</v>
      </c>
      <c r="J398" s="53"/>
    </row>
    <row r="399" spans="3:10">
      <c r="C399" s="48">
        <v>398</v>
      </c>
      <c r="D399" s="45">
        <f t="shared" si="19"/>
        <v>8.9699999999999154</v>
      </c>
      <c r="E399" s="45">
        <f t="shared" si="18"/>
        <v>8.9700000000000006</v>
      </c>
      <c r="F399" s="45">
        <f t="shared" si="20"/>
        <v>52.935979999999581</v>
      </c>
      <c r="J399" s="53"/>
    </row>
    <row r="400" spans="3:10">
      <c r="C400" s="48">
        <v>399</v>
      </c>
      <c r="D400" s="45">
        <f t="shared" si="19"/>
        <v>8.9799999999999152</v>
      </c>
      <c r="E400" s="45">
        <f t="shared" si="18"/>
        <v>8.98</v>
      </c>
      <c r="F400" s="45">
        <f t="shared" si="20"/>
        <v>53.069319999999578</v>
      </c>
      <c r="J400" s="53"/>
    </row>
    <row r="401" spans="3:10">
      <c r="C401" s="48">
        <v>400</v>
      </c>
      <c r="D401" s="45">
        <f t="shared" si="19"/>
        <v>8.9899999999999149</v>
      </c>
      <c r="E401" s="45">
        <f t="shared" si="18"/>
        <v>8.99</v>
      </c>
      <c r="F401" s="45">
        <f t="shared" si="20"/>
        <v>53.202659999999575</v>
      </c>
      <c r="J401" s="53"/>
    </row>
    <row r="402" spans="3:10">
      <c r="C402" s="48">
        <v>401</v>
      </c>
      <c r="D402" s="45">
        <f t="shared" si="19"/>
        <v>8.9999999999999147</v>
      </c>
      <c r="E402" s="45">
        <f t="shared" si="18"/>
        <v>9</v>
      </c>
      <c r="F402" s="45">
        <f t="shared" si="20"/>
        <v>53.335999999999572</v>
      </c>
      <c r="J402" s="53"/>
    </row>
    <row r="403" spans="3:10">
      <c r="C403" s="48">
        <v>402</v>
      </c>
      <c r="D403" s="45">
        <f t="shared" si="19"/>
        <v>9.0099999999999145</v>
      </c>
      <c r="E403" s="45">
        <f t="shared" si="18"/>
        <v>9.01</v>
      </c>
      <c r="F403" s="45">
        <f t="shared" si="20"/>
        <v>53.469339999999569</v>
      </c>
      <c r="J403" s="53"/>
    </row>
    <row r="404" spans="3:10">
      <c r="C404" s="48">
        <v>403</v>
      </c>
      <c r="D404" s="45">
        <f t="shared" si="19"/>
        <v>9.0199999999999143</v>
      </c>
      <c r="E404" s="45">
        <f t="shared" si="18"/>
        <v>9.02</v>
      </c>
      <c r="F404" s="45">
        <f t="shared" si="20"/>
        <v>53.602679999999566</v>
      </c>
      <c r="J404" s="53"/>
    </row>
    <row r="405" spans="3:10">
      <c r="C405" s="48">
        <v>404</v>
      </c>
      <c r="D405" s="45">
        <f t="shared" si="19"/>
        <v>9.0299999999999141</v>
      </c>
      <c r="E405" s="45">
        <f t="shared" si="18"/>
        <v>9.0299999999999994</v>
      </c>
      <c r="F405" s="45">
        <f t="shared" si="20"/>
        <v>53.736019999999563</v>
      </c>
      <c r="J405" s="53"/>
    </row>
    <row r="406" spans="3:10">
      <c r="C406" s="48">
        <v>405</v>
      </c>
      <c r="D406" s="45">
        <f t="shared" si="19"/>
        <v>9.0399999999999139</v>
      </c>
      <c r="E406" s="45">
        <f t="shared" si="18"/>
        <v>9.0399999999999991</v>
      </c>
      <c r="F406" s="45">
        <f t="shared" si="20"/>
        <v>53.86935999999956</v>
      </c>
      <c r="J406" s="53"/>
    </row>
    <row r="407" spans="3:10">
      <c r="C407" s="48">
        <v>406</v>
      </c>
      <c r="D407" s="45">
        <f t="shared" si="19"/>
        <v>9.0499999999999137</v>
      </c>
      <c r="E407" s="45">
        <f t="shared" si="18"/>
        <v>9.0500000000000007</v>
      </c>
      <c r="F407" s="45">
        <f t="shared" si="20"/>
        <v>54.002699999999557</v>
      </c>
      <c r="J407" s="53"/>
    </row>
    <row r="408" spans="3:10">
      <c r="C408" s="48">
        <v>407</v>
      </c>
      <c r="D408" s="45">
        <f t="shared" si="19"/>
        <v>9.0599999999999135</v>
      </c>
      <c r="E408" s="45">
        <f t="shared" si="18"/>
        <v>9.06</v>
      </c>
      <c r="F408" s="45">
        <f t="shared" si="20"/>
        <v>54.136039999999554</v>
      </c>
      <c r="J408" s="53"/>
    </row>
    <row r="409" spans="3:10">
      <c r="C409" s="48">
        <v>408</v>
      </c>
      <c r="D409" s="45">
        <f t="shared" si="19"/>
        <v>9.0699999999999132</v>
      </c>
      <c r="E409" s="45">
        <f t="shared" si="18"/>
        <v>9.07</v>
      </c>
      <c r="F409" s="45">
        <f t="shared" si="20"/>
        <v>54.269379999999551</v>
      </c>
      <c r="J409" s="53"/>
    </row>
    <row r="410" spans="3:10">
      <c r="C410" s="48">
        <v>409</v>
      </c>
      <c r="D410" s="45">
        <f t="shared" si="19"/>
        <v>9.079999999999913</v>
      </c>
      <c r="E410" s="45">
        <f t="shared" si="18"/>
        <v>9.08</v>
      </c>
      <c r="F410" s="45">
        <f t="shared" si="20"/>
        <v>54.402719999999547</v>
      </c>
      <c r="J410" s="53"/>
    </row>
    <row r="411" spans="3:10">
      <c r="C411" s="48">
        <v>410</v>
      </c>
      <c r="D411" s="45">
        <f t="shared" si="19"/>
        <v>9.0899999999999128</v>
      </c>
      <c r="E411" s="45">
        <f t="shared" si="18"/>
        <v>9.09</v>
      </c>
      <c r="F411" s="45">
        <f t="shared" si="20"/>
        <v>54.536059999999544</v>
      </c>
      <c r="J411" s="53"/>
    </row>
    <row r="412" spans="3:10">
      <c r="C412" s="48">
        <v>411</v>
      </c>
      <c r="D412" s="45">
        <f t="shared" si="19"/>
        <v>9.0999999999999126</v>
      </c>
      <c r="E412" s="45">
        <f t="shared" si="18"/>
        <v>9.1</v>
      </c>
      <c r="F412" s="45">
        <f t="shared" si="20"/>
        <v>54.669399999999541</v>
      </c>
      <c r="J412" s="53"/>
    </row>
    <row r="413" spans="3:10">
      <c r="C413" s="48">
        <v>412</v>
      </c>
      <c r="D413" s="45">
        <f t="shared" si="19"/>
        <v>9.1099999999999124</v>
      </c>
      <c r="E413" s="45">
        <f t="shared" si="18"/>
        <v>9.11</v>
      </c>
      <c r="F413" s="45">
        <f t="shared" si="20"/>
        <v>54.802739999999538</v>
      </c>
      <c r="J413" s="53"/>
    </row>
    <row r="414" spans="3:10">
      <c r="C414" s="48">
        <v>413</v>
      </c>
      <c r="D414" s="45">
        <f t="shared" si="19"/>
        <v>9.1199999999999122</v>
      </c>
      <c r="E414" s="45">
        <f t="shared" si="18"/>
        <v>9.1199999999999992</v>
      </c>
      <c r="F414" s="45">
        <f t="shared" si="20"/>
        <v>54.936079999999535</v>
      </c>
      <c r="J414" s="53"/>
    </row>
    <row r="415" spans="3:10">
      <c r="C415" s="48">
        <v>414</v>
      </c>
      <c r="D415" s="45">
        <f t="shared" si="19"/>
        <v>9.129999999999912</v>
      </c>
      <c r="E415" s="45">
        <f t="shared" si="18"/>
        <v>9.1300000000000008</v>
      </c>
      <c r="F415" s="45">
        <f t="shared" si="20"/>
        <v>55.069419999999532</v>
      </c>
      <c r="J415" s="53"/>
    </row>
    <row r="416" spans="3:10">
      <c r="C416" s="48">
        <v>415</v>
      </c>
      <c r="D416" s="45">
        <f t="shared" si="19"/>
        <v>9.1399999999999118</v>
      </c>
      <c r="E416" s="45">
        <f t="shared" si="18"/>
        <v>9.14</v>
      </c>
      <c r="F416" s="45">
        <f t="shared" si="20"/>
        <v>55.202759999999529</v>
      </c>
      <c r="J416" s="53"/>
    </row>
    <row r="417" spans="3:10">
      <c r="C417" s="48">
        <v>416</v>
      </c>
      <c r="D417" s="45">
        <f t="shared" si="19"/>
        <v>9.1499999999999115</v>
      </c>
      <c r="E417" s="45">
        <f t="shared" si="18"/>
        <v>9.15</v>
      </c>
      <c r="F417" s="45">
        <f t="shared" si="20"/>
        <v>55.336099999999526</v>
      </c>
      <c r="J417" s="53"/>
    </row>
    <row r="418" spans="3:10">
      <c r="C418" s="48">
        <v>417</v>
      </c>
      <c r="D418" s="45">
        <f t="shared" si="19"/>
        <v>9.1599999999999113</v>
      </c>
      <c r="E418" s="45">
        <f t="shared" si="18"/>
        <v>9.16</v>
      </c>
      <c r="F418" s="45">
        <f t="shared" si="20"/>
        <v>55.469439999999523</v>
      </c>
      <c r="J418" s="53"/>
    </row>
    <row r="419" spans="3:10">
      <c r="C419" s="48">
        <v>418</v>
      </c>
      <c r="D419" s="45">
        <f t="shared" si="19"/>
        <v>9.1699999999999111</v>
      </c>
      <c r="E419" s="45">
        <f t="shared" si="18"/>
        <v>9.17</v>
      </c>
      <c r="F419" s="45">
        <f t="shared" si="20"/>
        <v>55.60277999999952</v>
      </c>
      <c r="J419" s="53"/>
    </row>
    <row r="420" spans="3:10">
      <c r="C420" s="48">
        <v>419</v>
      </c>
      <c r="D420" s="45">
        <f t="shared" si="19"/>
        <v>9.1799999999999109</v>
      </c>
      <c r="E420" s="45">
        <f t="shared" si="18"/>
        <v>9.18</v>
      </c>
      <c r="F420" s="45">
        <f t="shared" si="20"/>
        <v>55.736119999999516</v>
      </c>
      <c r="J420" s="53"/>
    </row>
    <row r="421" spans="3:10">
      <c r="C421" s="48">
        <v>420</v>
      </c>
      <c r="D421" s="45">
        <f t="shared" si="19"/>
        <v>9.1899999999999107</v>
      </c>
      <c r="E421" s="45">
        <f t="shared" si="18"/>
        <v>9.19</v>
      </c>
      <c r="F421" s="45">
        <f t="shared" si="20"/>
        <v>55.869459999999513</v>
      </c>
      <c r="J421" s="53"/>
    </row>
    <row r="422" spans="3:10">
      <c r="C422" s="48">
        <v>421</v>
      </c>
      <c r="D422" s="45">
        <f t="shared" si="19"/>
        <v>9.1999999999999105</v>
      </c>
      <c r="E422" s="45">
        <f t="shared" si="18"/>
        <v>9.1999999999999993</v>
      </c>
      <c r="F422" s="45">
        <f t="shared" si="20"/>
        <v>56.00279999999951</v>
      </c>
      <c r="J422" s="53"/>
    </row>
    <row r="423" spans="3:10">
      <c r="C423" s="48">
        <v>422</v>
      </c>
      <c r="D423" s="45">
        <f t="shared" si="19"/>
        <v>9.2099999999999103</v>
      </c>
      <c r="E423" s="45">
        <f t="shared" si="18"/>
        <v>9.2100000000000009</v>
      </c>
      <c r="F423" s="45">
        <f t="shared" si="20"/>
        <v>56.136139999999507</v>
      </c>
      <c r="J423" s="53"/>
    </row>
    <row r="424" spans="3:10">
      <c r="C424" s="48">
        <v>423</v>
      </c>
      <c r="D424" s="45">
        <f t="shared" si="19"/>
        <v>9.21999999999991</v>
      </c>
      <c r="E424" s="45">
        <f t="shared" si="18"/>
        <v>9.2200000000000006</v>
      </c>
      <c r="F424" s="45">
        <f t="shared" si="20"/>
        <v>56.269479999999504</v>
      </c>
      <c r="J424" s="53"/>
    </row>
    <row r="425" spans="3:10">
      <c r="C425" s="48">
        <v>424</v>
      </c>
      <c r="D425" s="45">
        <f t="shared" si="19"/>
        <v>9.2299999999999098</v>
      </c>
      <c r="E425" s="45">
        <f t="shared" si="18"/>
        <v>9.23</v>
      </c>
      <c r="F425" s="45">
        <f t="shared" si="20"/>
        <v>56.402819999999501</v>
      </c>
      <c r="J425" s="53"/>
    </row>
    <row r="426" spans="3:10">
      <c r="C426" s="48">
        <v>425</v>
      </c>
      <c r="D426" s="45">
        <f t="shared" si="19"/>
        <v>9.2399999999999096</v>
      </c>
      <c r="E426" s="45">
        <f t="shared" si="18"/>
        <v>9.24</v>
      </c>
      <c r="F426" s="45">
        <f t="shared" si="20"/>
        <v>56.536159999999498</v>
      </c>
      <c r="J426" s="53"/>
    </row>
    <row r="427" spans="3:10">
      <c r="C427" s="48">
        <v>426</v>
      </c>
      <c r="D427" s="45">
        <f t="shared" si="19"/>
        <v>9.2499999999999094</v>
      </c>
      <c r="E427" s="45">
        <f t="shared" si="18"/>
        <v>9.25</v>
      </c>
      <c r="F427" s="45">
        <f t="shared" si="20"/>
        <v>56.669499999999495</v>
      </c>
      <c r="J427" s="53"/>
    </row>
    <row r="428" spans="3:10">
      <c r="C428" s="48">
        <v>427</v>
      </c>
      <c r="D428" s="45">
        <f t="shared" si="19"/>
        <v>9.2599999999999092</v>
      </c>
      <c r="E428" s="45">
        <f t="shared" si="18"/>
        <v>9.26</v>
      </c>
      <c r="F428" s="45">
        <f t="shared" si="20"/>
        <v>56.802839999999492</v>
      </c>
      <c r="J428" s="53"/>
    </row>
    <row r="429" spans="3:10">
      <c r="C429" s="48">
        <v>428</v>
      </c>
      <c r="D429" s="45">
        <f t="shared" si="19"/>
        <v>9.269999999999909</v>
      </c>
      <c r="E429" s="45">
        <f t="shared" si="18"/>
        <v>9.27</v>
      </c>
      <c r="F429" s="45">
        <f t="shared" si="20"/>
        <v>56.936179999999489</v>
      </c>
      <c r="J429" s="53"/>
    </row>
    <row r="430" spans="3:10">
      <c r="C430" s="48">
        <v>429</v>
      </c>
      <c r="D430" s="45">
        <f t="shared" si="19"/>
        <v>9.2799999999999088</v>
      </c>
      <c r="E430" s="45">
        <f t="shared" si="18"/>
        <v>9.2799999999999994</v>
      </c>
      <c r="F430" s="45">
        <f t="shared" si="20"/>
        <v>57.069519999999486</v>
      </c>
      <c r="J430" s="53"/>
    </row>
    <row r="431" spans="3:10">
      <c r="C431" s="48">
        <v>430</v>
      </c>
      <c r="D431" s="45">
        <f t="shared" si="19"/>
        <v>9.2899999999999086</v>
      </c>
      <c r="E431" s="45">
        <f t="shared" si="18"/>
        <v>9.2899999999999991</v>
      </c>
      <c r="F431" s="45">
        <f t="shared" si="20"/>
        <v>57.202859999999482</v>
      </c>
      <c r="J431" s="53"/>
    </row>
    <row r="432" spans="3:10">
      <c r="C432" s="48">
        <v>431</v>
      </c>
      <c r="D432" s="45">
        <f t="shared" si="19"/>
        <v>9.2999999999999083</v>
      </c>
      <c r="E432" s="45">
        <f t="shared" si="18"/>
        <v>9.3000000000000007</v>
      </c>
      <c r="F432" s="45">
        <f t="shared" si="20"/>
        <v>57.336199999999479</v>
      </c>
      <c r="J432" s="53"/>
    </row>
    <row r="433" spans="3:10">
      <c r="C433" s="48">
        <v>432</v>
      </c>
      <c r="D433" s="45">
        <f t="shared" si="19"/>
        <v>9.3099999999999081</v>
      </c>
      <c r="E433" s="45">
        <f t="shared" si="18"/>
        <v>9.31</v>
      </c>
      <c r="F433" s="45">
        <f t="shared" si="20"/>
        <v>57.469539999999476</v>
      </c>
      <c r="J433" s="53"/>
    </row>
    <row r="434" spans="3:10">
      <c r="C434" s="48">
        <v>433</v>
      </c>
      <c r="D434" s="45">
        <f t="shared" si="19"/>
        <v>9.3199999999999079</v>
      </c>
      <c r="E434" s="45">
        <f t="shared" si="18"/>
        <v>9.32</v>
      </c>
      <c r="F434" s="45">
        <f t="shared" si="20"/>
        <v>57.602879999999473</v>
      </c>
      <c r="J434" s="53"/>
    </row>
    <row r="435" spans="3:10">
      <c r="C435" s="48">
        <v>434</v>
      </c>
      <c r="D435" s="45">
        <f t="shared" si="19"/>
        <v>9.3299999999999077</v>
      </c>
      <c r="E435" s="45">
        <f t="shared" si="18"/>
        <v>9.33</v>
      </c>
      <c r="F435" s="45">
        <f t="shared" si="20"/>
        <v>57.73621999999947</v>
      </c>
      <c r="J435" s="53"/>
    </row>
    <row r="436" spans="3:10">
      <c r="C436" s="48">
        <v>435</v>
      </c>
      <c r="D436" s="45">
        <f t="shared" si="19"/>
        <v>9.3399999999999075</v>
      </c>
      <c r="E436" s="45">
        <f t="shared" si="18"/>
        <v>9.34</v>
      </c>
      <c r="F436" s="45">
        <f t="shared" si="20"/>
        <v>57.869559999999467</v>
      </c>
      <c r="J436" s="53"/>
    </row>
    <row r="437" spans="3:10">
      <c r="C437" s="48">
        <v>436</v>
      </c>
      <c r="D437" s="45">
        <f t="shared" si="19"/>
        <v>9.3499999999999073</v>
      </c>
      <c r="E437" s="45">
        <f t="shared" si="18"/>
        <v>9.35</v>
      </c>
      <c r="F437" s="45">
        <f t="shared" si="20"/>
        <v>58.002899999999464</v>
      </c>
      <c r="J437" s="53"/>
    </row>
    <row r="438" spans="3:10">
      <c r="C438" s="48">
        <v>437</v>
      </c>
      <c r="D438" s="45">
        <f t="shared" si="19"/>
        <v>9.3599999999999071</v>
      </c>
      <c r="E438" s="45">
        <f t="shared" si="18"/>
        <v>9.36</v>
      </c>
      <c r="F438" s="45">
        <f t="shared" si="20"/>
        <v>58.136239999999461</v>
      </c>
      <c r="J438" s="53"/>
    </row>
    <row r="439" spans="3:10">
      <c r="C439" s="48">
        <v>438</v>
      </c>
      <c r="D439" s="45">
        <f t="shared" si="19"/>
        <v>9.3699999999999068</v>
      </c>
      <c r="E439" s="45">
        <f t="shared" si="18"/>
        <v>9.3699999999999992</v>
      </c>
      <c r="F439" s="45">
        <f t="shared" si="20"/>
        <v>58.269579999999458</v>
      </c>
      <c r="J439" s="53"/>
    </row>
    <row r="440" spans="3:10">
      <c r="C440" s="48">
        <v>439</v>
      </c>
      <c r="D440" s="45">
        <f t="shared" si="19"/>
        <v>9.3799999999999066</v>
      </c>
      <c r="E440" s="45">
        <f t="shared" si="18"/>
        <v>9.3800000000000008</v>
      </c>
      <c r="F440" s="45">
        <f t="shared" si="20"/>
        <v>58.402919999999455</v>
      </c>
      <c r="J440" s="53"/>
    </row>
    <row r="441" spans="3:10">
      <c r="C441" s="48">
        <v>440</v>
      </c>
      <c r="D441" s="45">
        <f t="shared" si="19"/>
        <v>9.3899999999999064</v>
      </c>
      <c r="E441" s="45">
        <f t="shared" si="18"/>
        <v>9.39</v>
      </c>
      <c r="F441" s="45">
        <f t="shared" si="20"/>
        <v>58.536259999999452</v>
      </c>
      <c r="J441" s="53"/>
    </row>
    <row r="442" spans="3:10">
      <c r="C442" s="48">
        <v>441</v>
      </c>
      <c r="D442" s="45">
        <f t="shared" si="19"/>
        <v>9.3999999999999062</v>
      </c>
      <c r="E442" s="45">
        <f t="shared" si="18"/>
        <v>9.4</v>
      </c>
      <c r="F442" s="45">
        <f t="shared" si="20"/>
        <v>58.669599999999448</v>
      </c>
      <c r="J442" s="53"/>
    </row>
    <row r="443" spans="3:10">
      <c r="C443" s="48">
        <v>442</v>
      </c>
      <c r="D443" s="45">
        <f t="shared" si="19"/>
        <v>9.409999999999906</v>
      </c>
      <c r="E443" s="45">
        <f t="shared" si="18"/>
        <v>9.41</v>
      </c>
      <c r="F443" s="45">
        <f t="shared" si="20"/>
        <v>58.802939999999445</v>
      </c>
      <c r="J443" s="53"/>
    </row>
    <row r="444" spans="3:10">
      <c r="C444" s="48">
        <v>443</v>
      </c>
      <c r="D444" s="45">
        <f t="shared" si="19"/>
        <v>9.4199999999999058</v>
      </c>
      <c r="E444" s="45">
        <f t="shared" si="18"/>
        <v>9.42</v>
      </c>
      <c r="F444" s="45">
        <f t="shared" si="20"/>
        <v>58.936279999999442</v>
      </c>
      <c r="J444" s="53"/>
    </row>
    <row r="445" spans="3:10">
      <c r="C445" s="48">
        <v>444</v>
      </c>
      <c r="D445" s="45">
        <f t="shared" si="19"/>
        <v>9.4299999999999056</v>
      </c>
      <c r="E445" s="45">
        <f t="shared" si="18"/>
        <v>9.43</v>
      </c>
      <c r="F445" s="45">
        <f t="shared" si="20"/>
        <v>59.069619999999439</v>
      </c>
      <c r="J445" s="53"/>
    </row>
    <row r="446" spans="3:10">
      <c r="C446" s="48">
        <v>445</v>
      </c>
      <c r="D446" s="45">
        <f t="shared" si="19"/>
        <v>9.4399999999999054</v>
      </c>
      <c r="E446" s="45">
        <f t="shared" si="18"/>
        <v>9.44</v>
      </c>
      <c r="F446" s="45">
        <f t="shared" si="20"/>
        <v>59.202959999999436</v>
      </c>
      <c r="J446" s="53"/>
    </row>
    <row r="447" spans="3:10">
      <c r="C447" s="48">
        <v>446</v>
      </c>
      <c r="D447" s="45">
        <f t="shared" si="19"/>
        <v>9.4499999999999051</v>
      </c>
      <c r="E447" s="45">
        <f t="shared" si="18"/>
        <v>9.4499999999999993</v>
      </c>
      <c r="F447" s="45">
        <f t="shared" si="20"/>
        <v>59.336299999999433</v>
      </c>
      <c r="J447" s="53"/>
    </row>
    <row r="448" spans="3:10">
      <c r="C448" s="48">
        <v>447</v>
      </c>
      <c r="D448" s="45">
        <f t="shared" si="19"/>
        <v>9.4599999999999049</v>
      </c>
      <c r="E448" s="45">
        <f t="shared" si="18"/>
        <v>9.4600000000000009</v>
      </c>
      <c r="F448" s="45">
        <f t="shared" si="20"/>
        <v>59.46963999999943</v>
      </c>
      <c r="J448" s="53"/>
    </row>
    <row r="449" spans="3:10">
      <c r="C449" s="48">
        <v>448</v>
      </c>
      <c r="D449" s="45">
        <f t="shared" si="19"/>
        <v>9.4699999999999047</v>
      </c>
      <c r="E449" s="45">
        <f t="shared" si="18"/>
        <v>9.4700000000000006</v>
      </c>
      <c r="F449" s="45">
        <f t="shared" si="20"/>
        <v>59.602979999999427</v>
      </c>
      <c r="J449" s="53"/>
    </row>
    <row r="450" spans="3:10">
      <c r="C450" s="48">
        <v>449</v>
      </c>
      <c r="D450" s="45">
        <f t="shared" si="19"/>
        <v>9.4799999999999045</v>
      </c>
      <c r="E450" s="45">
        <f t="shared" si="18"/>
        <v>9.48</v>
      </c>
      <c r="F450" s="45">
        <f t="shared" si="20"/>
        <v>59.736319999999424</v>
      </c>
      <c r="J450" s="53"/>
    </row>
    <row r="451" spans="3:10">
      <c r="C451" s="48">
        <v>450</v>
      </c>
      <c r="D451" s="45">
        <f t="shared" si="19"/>
        <v>9.4899999999999043</v>
      </c>
      <c r="E451" s="45">
        <f t="shared" ref="E451:E514" si="21">ROUND(D451,2)</f>
        <v>9.49</v>
      </c>
      <c r="F451" s="45">
        <f t="shared" si="20"/>
        <v>59.869659999999421</v>
      </c>
      <c r="J451" s="53"/>
    </row>
    <row r="452" spans="3:10">
      <c r="C452" s="48">
        <v>451</v>
      </c>
      <c r="D452" s="45">
        <f t="shared" ref="D452:D515" si="22">D451+$D$1</f>
        <v>9.4999999999999041</v>
      </c>
      <c r="E452" s="45">
        <f t="shared" si="21"/>
        <v>9.5</v>
      </c>
      <c r="F452" s="45">
        <f t="shared" ref="F452:F515" si="23">F451+$F$1</f>
        <v>60.002999999999417</v>
      </c>
      <c r="J452" s="53"/>
    </row>
    <row r="453" spans="3:10">
      <c r="C453" s="48">
        <v>452</v>
      </c>
      <c r="D453" s="45">
        <f t="shared" si="22"/>
        <v>9.5099999999999039</v>
      </c>
      <c r="E453" s="45">
        <f t="shared" si="21"/>
        <v>9.51</v>
      </c>
      <c r="F453" s="45">
        <f t="shared" si="23"/>
        <v>60.136339999999414</v>
      </c>
      <c r="J453" s="53"/>
    </row>
    <row r="454" spans="3:10">
      <c r="C454" s="48">
        <v>453</v>
      </c>
      <c r="D454" s="45">
        <f t="shared" si="22"/>
        <v>9.5199999999999037</v>
      </c>
      <c r="E454" s="45">
        <f t="shared" si="21"/>
        <v>9.52</v>
      </c>
      <c r="F454" s="45">
        <f t="shared" si="23"/>
        <v>60.269679999999411</v>
      </c>
      <c r="J454" s="53"/>
    </row>
    <row r="455" spans="3:10">
      <c r="C455" s="48">
        <v>454</v>
      </c>
      <c r="D455" s="45">
        <f t="shared" si="22"/>
        <v>9.5299999999999034</v>
      </c>
      <c r="E455" s="45">
        <f t="shared" si="21"/>
        <v>9.5299999999999994</v>
      </c>
      <c r="F455" s="45">
        <f t="shared" si="23"/>
        <v>60.403019999999408</v>
      </c>
      <c r="J455" s="53"/>
    </row>
    <row r="456" spans="3:10">
      <c r="C456" s="48">
        <v>455</v>
      </c>
      <c r="D456" s="45">
        <f t="shared" si="22"/>
        <v>9.5399999999999032</v>
      </c>
      <c r="E456" s="45">
        <f t="shared" si="21"/>
        <v>9.5399999999999991</v>
      </c>
      <c r="F456" s="45">
        <f t="shared" si="23"/>
        <v>60.536359999999405</v>
      </c>
      <c r="J456" s="53"/>
    </row>
    <row r="457" spans="3:10">
      <c r="C457" s="48">
        <v>456</v>
      </c>
      <c r="D457" s="45">
        <f t="shared" si="22"/>
        <v>9.549999999999903</v>
      </c>
      <c r="E457" s="45">
        <f t="shared" si="21"/>
        <v>9.5500000000000007</v>
      </c>
      <c r="F457" s="45">
        <f t="shared" si="23"/>
        <v>60.669699999999402</v>
      </c>
      <c r="J457" s="53"/>
    </row>
    <row r="458" spans="3:10">
      <c r="C458" s="48">
        <v>457</v>
      </c>
      <c r="D458" s="45">
        <f t="shared" si="22"/>
        <v>9.5599999999999028</v>
      </c>
      <c r="E458" s="45">
        <f t="shared" si="21"/>
        <v>9.56</v>
      </c>
      <c r="F458" s="45">
        <f t="shared" si="23"/>
        <v>60.803039999999399</v>
      </c>
      <c r="J458" s="53"/>
    </row>
    <row r="459" spans="3:10">
      <c r="C459" s="48">
        <v>458</v>
      </c>
      <c r="D459" s="45">
        <f t="shared" si="22"/>
        <v>9.5699999999999026</v>
      </c>
      <c r="E459" s="45">
        <f t="shared" si="21"/>
        <v>9.57</v>
      </c>
      <c r="F459" s="45">
        <f t="shared" si="23"/>
        <v>60.936379999999396</v>
      </c>
      <c r="J459" s="53"/>
    </row>
    <row r="460" spans="3:10">
      <c r="C460" s="48">
        <v>459</v>
      </c>
      <c r="D460" s="45">
        <f t="shared" si="22"/>
        <v>9.5799999999999024</v>
      </c>
      <c r="E460" s="45">
        <f t="shared" si="21"/>
        <v>9.58</v>
      </c>
      <c r="F460" s="45">
        <f t="shared" si="23"/>
        <v>61.069719999999393</v>
      </c>
      <c r="J460" s="53"/>
    </row>
    <row r="461" spans="3:10">
      <c r="C461" s="48">
        <v>460</v>
      </c>
      <c r="D461" s="45">
        <f t="shared" si="22"/>
        <v>9.5899999999999022</v>
      </c>
      <c r="E461" s="45">
        <f t="shared" si="21"/>
        <v>9.59</v>
      </c>
      <c r="F461" s="45">
        <f t="shared" si="23"/>
        <v>61.20305999999939</v>
      </c>
      <c r="J461" s="53"/>
    </row>
    <row r="462" spans="3:10">
      <c r="C462" s="48">
        <v>461</v>
      </c>
      <c r="D462" s="45">
        <f t="shared" si="22"/>
        <v>9.5999999999999019</v>
      </c>
      <c r="E462" s="45">
        <f t="shared" si="21"/>
        <v>9.6</v>
      </c>
      <c r="F462" s="45">
        <f t="shared" si="23"/>
        <v>61.336399999999387</v>
      </c>
      <c r="J462" s="53"/>
    </row>
    <row r="463" spans="3:10">
      <c r="C463" s="48">
        <v>462</v>
      </c>
      <c r="D463" s="45">
        <f t="shared" si="22"/>
        <v>9.6099999999999017</v>
      </c>
      <c r="E463" s="45">
        <f t="shared" si="21"/>
        <v>9.61</v>
      </c>
      <c r="F463" s="45">
        <f t="shared" si="23"/>
        <v>61.469739999999383</v>
      </c>
      <c r="J463" s="53"/>
    </row>
    <row r="464" spans="3:10">
      <c r="C464" s="48">
        <v>463</v>
      </c>
      <c r="D464" s="45">
        <f t="shared" si="22"/>
        <v>9.6199999999999015</v>
      </c>
      <c r="E464" s="45">
        <f t="shared" si="21"/>
        <v>9.6199999999999992</v>
      </c>
      <c r="F464" s="45">
        <f t="shared" si="23"/>
        <v>61.60307999999938</v>
      </c>
      <c r="J464" s="53"/>
    </row>
    <row r="465" spans="3:10">
      <c r="C465" s="48">
        <v>464</v>
      </c>
      <c r="D465" s="45">
        <f t="shared" si="22"/>
        <v>9.6299999999999013</v>
      </c>
      <c r="E465" s="45">
        <f t="shared" si="21"/>
        <v>9.6300000000000008</v>
      </c>
      <c r="F465" s="45">
        <f t="shared" si="23"/>
        <v>61.736419999999377</v>
      </c>
      <c r="J465" s="53"/>
    </row>
    <row r="466" spans="3:10">
      <c r="C466" s="48">
        <v>465</v>
      </c>
      <c r="D466" s="45">
        <f t="shared" si="22"/>
        <v>9.6399999999999011</v>
      </c>
      <c r="E466" s="45">
        <f t="shared" si="21"/>
        <v>9.64</v>
      </c>
      <c r="F466" s="45">
        <f t="shared" si="23"/>
        <v>61.869759999999374</v>
      </c>
      <c r="J466" s="53"/>
    </row>
    <row r="467" spans="3:10">
      <c r="C467" s="48">
        <v>466</v>
      </c>
      <c r="D467" s="45">
        <f t="shared" si="22"/>
        <v>9.6499999999999009</v>
      </c>
      <c r="E467" s="45">
        <f t="shared" si="21"/>
        <v>9.65</v>
      </c>
      <c r="F467" s="45">
        <f t="shared" si="23"/>
        <v>62.003099999999371</v>
      </c>
      <c r="J467" s="53"/>
    </row>
    <row r="468" spans="3:10">
      <c r="C468" s="48">
        <v>467</v>
      </c>
      <c r="D468" s="45">
        <f t="shared" si="22"/>
        <v>9.6599999999999007</v>
      </c>
      <c r="E468" s="45">
        <f t="shared" si="21"/>
        <v>9.66</v>
      </c>
      <c r="F468" s="45">
        <f t="shared" si="23"/>
        <v>62.136439999999368</v>
      </c>
      <c r="J468" s="53"/>
    </row>
    <row r="469" spans="3:10">
      <c r="C469" s="48">
        <v>468</v>
      </c>
      <c r="D469" s="45">
        <f t="shared" si="22"/>
        <v>9.6699999999999005</v>
      </c>
      <c r="E469" s="45">
        <f t="shared" si="21"/>
        <v>9.67</v>
      </c>
      <c r="F469" s="45">
        <f t="shared" si="23"/>
        <v>62.269779999999365</v>
      </c>
      <c r="J469" s="53"/>
    </row>
    <row r="470" spans="3:10">
      <c r="C470" s="48">
        <v>469</v>
      </c>
      <c r="D470" s="45">
        <f t="shared" si="22"/>
        <v>9.6799999999999002</v>
      </c>
      <c r="E470" s="45">
        <f t="shared" si="21"/>
        <v>9.68</v>
      </c>
      <c r="F470" s="45">
        <f t="shared" si="23"/>
        <v>62.403119999999362</v>
      </c>
      <c r="J470" s="53"/>
    </row>
    <row r="471" spans="3:10">
      <c r="C471" s="48">
        <v>470</v>
      </c>
      <c r="D471" s="45">
        <f t="shared" si="22"/>
        <v>9.6899999999999</v>
      </c>
      <c r="E471" s="45">
        <f t="shared" si="21"/>
        <v>9.69</v>
      </c>
      <c r="F471" s="45">
        <f t="shared" si="23"/>
        <v>62.536459999999359</v>
      </c>
      <c r="J471" s="53"/>
    </row>
    <row r="472" spans="3:10">
      <c r="C472" s="48">
        <v>471</v>
      </c>
      <c r="D472" s="45">
        <f t="shared" si="22"/>
        <v>9.6999999999998998</v>
      </c>
      <c r="E472" s="45">
        <f t="shared" si="21"/>
        <v>9.6999999999999993</v>
      </c>
      <c r="F472" s="45">
        <f t="shared" si="23"/>
        <v>62.669799999999356</v>
      </c>
      <c r="J472" s="53"/>
    </row>
    <row r="473" spans="3:10">
      <c r="C473" s="48">
        <v>472</v>
      </c>
      <c r="D473" s="45">
        <f t="shared" si="22"/>
        <v>9.7099999999998996</v>
      </c>
      <c r="E473" s="45">
        <f t="shared" si="21"/>
        <v>9.7100000000000009</v>
      </c>
      <c r="F473" s="45">
        <f t="shared" si="23"/>
        <v>62.803139999999352</v>
      </c>
      <c r="J473" s="53"/>
    </row>
    <row r="474" spans="3:10">
      <c r="C474" s="48">
        <v>473</v>
      </c>
      <c r="D474" s="45">
        <f t="shared" si="22"/>
        <v>9.7199999999998994</v>
      </c>
      <c r="E474" s="45">
        <f t="shared" si="21"/>
        <v>9.7200000000000006</v>
      </c>
      <c r="F474" s="45">
        <f t="shared" si="23"/>
        <v>62.936479999999349</v>
      </c>
      <c r="J474" s="53"/>
    </row>
    <row r="475" spans="3:10">
      <c r="C475" s="48">
        <v>474</v>
      </c>
      <c r="D475" s="45">
        <f t="shared" si="22"/>
        <v>9.7299999999998992</v>
      </c>
      <c r="E475" s="45">
        <f t="shared" si="21"/>
        <v>9.73</v>
      </c>
      <c r="F475" s="45">
        <f t="shared" si="23"/>
        <v>63.069819999999346</v>
      </c>
      <c r="J475" s="53"/>
    </row>
    <row r="476" spans="3:10">
      <c r="C476" s="48">
        <v>475</v>
      </c>
      <c r="D476" s="45">
        <f t="shared" si="22"/>
        <v>9.739999999999899</v>
      </c>
      <c r="E476" s="45">
        <f t="shared" si="21"/>
        <v>9.74</v>
      </c>
      <c r="F476" s="45">
        <f t="shared" si="23"/>
        <v>63.203159999999343</v>
      </c>
      <c r="J476" s="53"/>
    </row>
    <row r="477" spans="3:10">
      <c r="C477" s="48">
        <v>476</v>
      </c>
      <c r="D477" s="45">
        <f t="shared" si="22"/>
        <v>9.7499999999998987</v>
      </c>
      <c r="E477" s="45">
        <f t="shared" si="21"/>
        <v>9.75</v>
      </c>
      <c r="F477" s="45">
        <f t="shared" si="23"/>
        <v>63.33649999999934</v>
      </c>
      <c r="J477" s="53"/>
    </row>
    <row r="478" spans="3:10">
      <c r="C478" s="48">
        <v>477</v>
      </c>
      <c r="D478" s="45">
        <f t="shared" si="22"/>
        <v>9.7599999999998985</v>
      </c>
      <c r="E478" s="45">
        <f t="shared" si="21"/>
        <v>9.76</v>
      </c>
      <c r="F478" s="45">
        <f t="shared" si="23"/>
        <v>63.469839999999337</v>
      </c>
      <c r="J478" s="53"/>
    </row>
    <row r="479" spans="3:10">
      <c r="C479" s="48">
        <v>478</v>
      </c>
      <c r="D479" s="45">
        <f t="shared" si="22"/>
        <v>9.7699999999998983</v>
      </c>
      <c r="E479" s="45">
        <f t="shared" si="21"/>
        <v>9.77</v>
      </c>
      <c r="F479" s="45">
        <f t="shared" si="23"/>
        <v>63.603179999999334</v>
      </c>
      <c r="J479" s="53"/>
    </row>
    <row r="480" spans="3:10">
      <c r="C480" s="48">
        <v>479</v>
      </c>
      <c r="D480" s="45">
        <f t="shared" si="22"/>
        <v>9.7799999999998981</v>
      </c>
      <c r="E480" s="45">
        <f t="shared" si="21"/>
        <v>9.7799999999999994</v>
      </c>
      <c r="F480" s="45">
        <f t="shared" si="23"/>
        <v>63.736519999999331</v>
      </c>
      <c r="J480" s="53"/>
    </row>
    <row r="481" spans="3:10">
      <c r="C481" s="48">
        <v>480</v>
      </c>
      <c r="D481" s="45">
        <f t="shared" si="22"/>
        <v>9.7899999999998979</v>
      </c>
      <c r="E481" s="45">
        <f t="shared" si="21"/>
        <v>9.7899999999999991</v>
      </c>
      <c r="F481" s="45">
        <f t="shared" si="23"/>
        <v>63.869859999999328</v>
      </c>
      <c r="J481" s="53"/>
    </row>
    <row r="482" spans="3:10">
      <c r="C482" s="48">
        <v>481</v>
      </c>
      <c r="D482" s="45">
        <f t="shared" si="22"/>
        <v>9.7999999999998977</v>
      </c>
      <c r="E482" s="45">
        <f t="shared" si="21"/>
        <v>9.8000000000000007</v>
      </c>
      <c r="F482" s="45">
        <f t="shared" si="23"/>
        <v>64.003199999999325</v>
      </c>
      <c r="J482" s="53"/>
    </row>
    <row r="483" spans="3:10">
      <c r="C483" s="48">
        <v>482</v>
      </c>
      <c r="D483" s="45">
        <f t="shared" si="22"/>
        <v>9.8099999999998975</v>
      </c>
      <c r="E483" s="45">
        <f t="shared" si="21"/>
        <v>9.81</v>
      </c>
      <c r="F483" s="45">
        <f t="shared" si="23"/>
        <v>64.136539999999329</v>
      </c>
      <c r="J483" s="53"/>
    </row>
    <row r="484" spans="3:10">
      <c r="C484" s="48">
        <v>483</v>
      </c>
      <c r="D484" s="45">
        <f t="shared" si="22"/>
        <v>9.8199999999998973</v>
      </c>
      <c r="E484" s="45">
        <f t="shared" si="21"/>
        <v>9.82</v>
      </c>
      <c r="F484" s="45">
        <f t="shared" si="23"/>
        <v>64.269879999999333</v>
      </c>
      <c r="J484" s="53"/>
    </row>
    <row r="485" spans="3:10">
      <c r="C485" s="48">
        <v>484</v>
      </c>
      <c r="D485" s="45">
        <f t="shared" si="22"/>
        <v>9.829999999999897</v>
      </c>
      <c r="E485" s="45">
        <f t="shared" si="21"/>
        <v>9.83</v>
      </c>
      <c r="F485" s="45">
        <f t="shared" si="23"/>
        <v>64.403219999999337</v>
      </c>
      <c r="J485" s="53"/>
    </row>
    <row r="486" spans="3:10">
      <c r="C486" s="48">
        <v>485</v>
      </c>
      <c r="D486" s="45">
        <f t="shared" si="22"/>
        <v>9.8399999999998968</v>
      </c>
      <c r="E486" s="45">
        <f t="shared" si="21"/>
        <v>9.84</v>
      </c>
      <c r="F486" s="45">
        <f t="shared" si="23"/>
        <v>64.536559999999341</v>
      </c>
      <c r="J486" s="53"/>
    </row>
    <row r="487" spans="3:10">
      <c r="C487" s="48">
        <v>486</v>
      </c>
      <c r="D487" s="45">
        <f t="shared" si="22"/>
        <v>9.8499999999998966</v>
      </c>
      <c r="E487" s="45">
        <f t="shared" si="21"/>
        <v>9.85</v>
      </c>
      <c r="F487" s="45">
        <f t="shared" si="23"/>
        <v>64.669899999999345</v>
      </c>
      <c r="J487" s="53"/>
    </row>
    <row r="488" spans="3:10">
      <c r="C488" s="48">
        <v>487</v>
      </c>
      <c r="D488" s="45">
        <f t="shared" si="22"/>
        <v>9.8599999999998964</v>
      </c>
      <c r="E488" s="45">
        <f t="shared" si="21"/>
        <v>9.86</v>
      </c>
      <c r="F488" s="45">
        <f t="shared" si="23"/>
        <v>64.803239999999349</v>
      </c>
      <c r="J488" s="53"/>
    </row>
    <row r="489" spans="3:10">
      <c r="C489" s="48">
        <v>488</v>
      </c>
      <c r="D489" s="45">
        <f t="shared" si="22"/>
        <v>9.8699999999998962</v>
      </c>
      <c r="E489" s="45">
        <f t="shared" si="21"/>
        <v>9.8699999999999992</v>
      </c>
      <c r="F489" s="45">
        <f t="shared" si="23"/>
        <v>64.936579999999353</v>
      </c>
      <c r="J489" s="53"/>
    </row>
    <row r="490" spans="3:10">
      <c r="C490" s="48">
        <v>489</v>
      </c>
      <c r="D490" s="45">
        <f t="shared" si="22"/>
        <v>9.879999999999896</v>
      </c>
      <c r="E490" s="45">
        <f t="shared" si="21"/>
        <v>9.8800000000000008</v>
      </c>
      <c r="F490" s="45">
        <f t="shared" si="23"/>
        <v>65.069919999999357</v>
      </c>
      <c r="J490" s="53"/>
    </row>
    <row r="491" spans="3:10">
      <c r="C491" s="48">
        <v>490</v>
      </c>
      <c r="D491" s="45">
        <f t="shared" si="22"/>
        <v>9.8899999999998958</v>
      </c>
      <c r="E491" s="45">
        <f t="shared" si="21"/>
        <v>9.89</v>
      </c>
      <c r="F491" s="45">
        <f t="shared" si="23"/>
        <v>65.203259999999361</v>
      </c>
      <c r="J491" s="53"/>
    </row>
    <row r="492" spans="3:10">
      <c r="C492" s="48">
        <v>491</v>
      </c>
      <c r="D492" s="45">
        <f t="shared" si="22"/>
        <v>9.8999999999998956</v>
      </c>
      <c r="E492" s="45">
        <f t="shared" si="21"/>
        <v>9.9</v>
      </c>
      <c r="F492" s="45">
        <f t="shared" si="23"/>
        <v>65.336599999999365</v>
      </c>
      <c r="J492" s="53"/>
    </row>
    <row r="493" spans="3:10">
      <c r="C493" s="48">
        <v>492</v>
      </c>
      <c r="D493" s="45">
        <f t="shared" si="22"/>
        <v>9.9099999999998953</v>
      </c>
      <c r="E493" s="45">
        <f t="shared" si="21"/>
        <v>9.91</v>
      </c>
      <c r="F493" s="45">
        <f t="shared" si="23"/>
        <v>65.469939999999369</v>
      </c>
      <c r="J493" s="53"/>
    </row>
    <row r="494" spans="3:10">
      <c r="C494" s="48">
        <v>493</v>
      </c>
      <c r="D494" s="45">
        <f t="shared" si="22"/>
        <v>9.9199999999998951</v>
      </c>
      <c r="E494" s="45">
        <f t="shared" si="21"/>
        <v>9.92</v>
      </c>
      <c r="F494" s="45">
        <f t="shared" si="23"/>
        <v>65.603279999999373</v>
      </c>
      <c r="J494" s="53"/>
    </row>
    <row r="495" spans="3:10">
      <c r="C495" s="48">
        <v>494</v>
      </c>
      <c r="D495" s="45">
        <f t="shared" si="22"/>
        <v>9.9299999999998949</v>
      </c>
      <c r="E495" s="45">
        <f t="shared" si="21"/>
        <v>9.93</v>
      </c>
      <c r="F495" s="45">
        <f t="shared" si="23"/>
        <v>65.736619999999377</v>
      </c>
      <c r="J495" s="53"/>
    </row>
    <row r="496" spans="3:10">
      <c r="C496" s="48">
        <v>495</v>
      </c>
      <c r="D496" s="45">
        <f t="shared" si="22"/>
        <v>9.9399999999998947</v>
      </c>
      <c r="E496" s="45">
        <f t="shared" si="21"/>
        <v>9.94</v>
      </c>
      <c r="F496" s="45">
        <f t="shared" si="23"/>
        <v>65.869959999999381</v>
      </c>
      <c r="J496" s="53"/>
    </row>
    <row r="497" spans="3:10">
      <c r="C497" s="48">
        <v>496</v>
      </c>
      <c r="D497" s="45">
        <f t="shared" si="22"/>
        <v>9.9499999999998945</v>
      </c>
      <c r="E497" s="45">
        <f t="shared" si="21"/>
        <v>9.9499999999999993</v>
      </c>
      <c r="F497" s="45">
        <f t="shared" si="23"/>
        <v>66.003299999999385</v>
      </c>
      <c r="J497" s="53"/>
    </row>
    <row r="498" spans="3:10">
      <c r="C498" s="48">
        <v>497</v>
      </c>
      <c r="D498" s="45">
        <f t="shared" si="22"/>
        <v>9.9599999999998943</v>
      </c>
      <c r="E498" s="45">
        <f t="shared" si="21"/>
        <v>9.9600000000000009</v>
      </c>
      <c r="F498" s="45">
        <f t="shared" si="23"/>
        <v>66.136639999999389</v>
      </c>
      <c r="J498" s="53"/>
    </row>
    <row r="499" spans="3:10">
      <c r="C499" s="48">
        <v>498</v>
      </c>
      <c r="D499" s="45">
        <f t="shared" si="22"/>
        <v>9.9699999999998941</v>
      </c>
      <c r="E499" s="45">
        <f t="shared" si="21"/>
        <v>9.9700000000000006</v>
      </c>
      <c r="F499" s="45">
        <f t="shared" si="23"/>
        <v>66.269979999999393</v>
      </c>
      <c r="J499" s="53"/>
    </row>
    <row r="500" spans="3:10">
      <c r="C500" s="48">
        <v>499</v>
      </c>
      <c r="D500" s="45">
        <f t="shared" si="22"/>
        <v>9.9799999999998938</v>
      </c>
      <c r="E500" s="45">
        <f t="shared" si="21"/>
        <v>9.98</v>
      </c>
      <c r="F500" s="45">
        <f t="shared" si="23"/>
        <v>66.403319999999397</v>
      </c>
      <c r="J500" s="53"/>
    </row>
    <row r="501" spans="3:10">
      <c r="C501" s="48">
        <v>500</v>
      </c>
      <c r="D501" s="45">
        <f t="shared" si="22"/>
        <v>9.9899999999998936</v>
      </c>
      <c r="E501" s="45">
        <f t="shared" si="21"/>
        <v>9.99</v>
      </c>
      <c r="F501" s="45">
        <f t="shared" si="23"/>
        <v>66.536659999999401</v>
      </c>
      <c r="J501" s="53"/>
    </row>
    <row r="502" spans="3:10">
      <c r="C502" s="48">
        <v>501</v>
      </c>
      <c r="D502" s="45">
        <f t="shared" si="22"/>
        <v>9.9999999999998934</v>
      </c>
      <c r="E502" s="45">
        <f t="shared" si="21"/>
        <v>10</v>
      </c>
      <c r="F502" s="45">
        <f t="shared" si="23"/>
        <v>66.669999999999405</v>
      </c>
      <c r="J502" s="53"/>
    </row>
    <row r="503" spans="3:10">
      <c r="C503" s="48">
        <v>502</v>
      </c>
      <c r="D503" s="45">
        <f t="shared" si="22"/>
        <v>10.009999999999893</v>
      </c>
      <c r="E503" s="45">
        <f t="shared" si="21"/>
        <v>10.01</v>
      </c>
      <c r="F503" s="45">
        <f t="shared" si="23"/>
        <v>66.803339999999409</v>
      </c>
      <c r="J503" s="53"/>
    </row>
    <row r="504" spans="3:10">
      <c r="C504" s="48">
        <v>503</v>
      </c>
      <c r="D504" s="45">
        <f t="shared" si="22"/>
        <v>10.019999999999893</v>
      </c>
      <c r="E504" s="45">
        <f t="shared" si="21"/>
        <v>10.02</v>
      </c>
      <c r="F504" s="45">
        <f t="shared" si="23"/>
        <v>66.936679999999413</v>
      </c>
      <c r="J504" s="53"/>
    </row>
    <row r="505" spans="3:10">
      <c r="C505" s="48">
        <v>504</v>
      </c>
      <c r="D505" s="45">
        <f t="shared" si="22"/>
        <v>10.029999999999893</v>
      </c>
      <c r="E505" s="45">
        <f t="shared" si="21"/>
        <v>10.029999999999999</v>
      </c>
      <c r="F505" s="45">
        <f t="shared" si="23"/>
        <v>67.070019999999417</v>
      </c>
      <c r="J505" s="53"/>
    </row>
    <row r="506" spans="3:10">
      <c r="C506" s="48">
        <v>505</v>
      </c>
      <c r="D506" s="45">
        <f t="shared" si="22"/>
        <v>10.039999999999893</v>
      </c>
      <c r="E506" s="45">
        <f t="shared" si="21"/>
        <v>10.039999999999999</v>
      </c>
      <c r="F506" s="45">
        <f t="shared" si="23"/>
        <v>67.203359999999421</v>
      </c>
      <c r="J506" s="53"/>
    </row>
    <row r="507" spans="3:10">
      <c r="C507" s="48">
        <v>506</v>
      </c>
      <c r="D507" s="45">
        <f t="shared" si="22"/>
        <v>10.049999999999892</v>
      </c>
      <c r="E507" s="45">
        <f t="shared" si="21"/>
        <v>10.050000000000001</v>
      </c>
      <c r="F507" s="45">
        <f t="shared" si="23"/>
        <v>67.336699999999425</v>
      </c>
      <c r="J507" s="53"/>
    </row>
    <row r="508" spans="3:10">
      <c r="C508" s="48">
        <v>507</v>
      </c>
      <c r="D508" s="45">
        <f t="shared" si="22"/>
        <v>10.059999999999892</v>
      </c>
      <c r="E508" s="45">
        <f t="shared" si="21"/>
        <v>10.06</v>
      </c>
      <c r="F508" s="45">
        <f t="shared" si="23"/>
        <v>67.470039999999429</v>
      </c>
      <c r="J508" s="53"/>
    </row>
    <row r="509" spans="3:10">
      <c r="C509" s="48">
        <v>508</v>
      </c>
      <c r="D509" s="45">
        <f t="shared" si="22"/>
        <v>10.069999999999892</v>
      </c>
      <c r="E509" s="45">
        <f t="shared" si="21"/>
        <v>10.07</v>
      </c>
      <c r="F509" s="45">
        <f t="shared" si="23"/>
        <v>67.603379999999433</v>
      </c>
      <c r="J509" s="53"/>
    </row>
    <row r="510" spans="3:10">
      <c r="C510" s="48">
        <v>509</v>
      </c>
      <c r="D510" s="45">
        <f t="shared" si="22"/>
        <v>10.079999999999892</v>
      </c>
      <c r="E510" s="45">
        <f t="shared" si="21"/>
        <v>10.08</v>
      </c>
      <c r="F510" s="45">
        <f t="shared" si="23"/>
        <v>67.736719999999437</v>
      </c>
      <c r="J510" s="53"/>
    </row>
    <row r="511" spans="3:10">
      <c r="C511" s="48">
        <v>510</v>
      </c>
      <c r="D511" s="45">
        <f t="shared" si="22"/>
        <v>10.089999999999892</v>
      </c>
      <c r="E511" s="45">
        <f t="shared" si="21"/>
        <v>10.09</v>
      </c>
      <c r="F511" s="45">
        <f t="shared" si="23"/>
        <v>67.870059999999441</v>
      </c>
      <c r="J511" s="53"/>
    </row>
    <row r="512" spans="3:10">
      <c r="C512" s="48">
        <v>511</v>
      </c>
      <c r="D512" s="45">
        <f t="shared" si="22"/>
        <v>10.099999999999891</v>
      </c>
      <c r="E512" s="45">
        <f t="shared" si="21"/>
        <v>10.1</v>
      </c>
      <c r="F512" s="45">
        <f t="shared" si="23"/>
        <v>68.003399999999445</v>
      </c>
      <c r="J512" s="53"/>
    </row>
    <row r="513" spans="3:10">
      <c r="C513" s="48">
        <v>512</v>
      </c>
      <c r="D513" s="45">
        <f t="shared" si="22"/>
        <v>10.109999999999891</v>
      </c>
      <c r="E513" s="45">
        <f t="shared" si="21"/>
        <v>10.11</v>
      </c>
      <c r="F513" s="45">
        <f t="shared" si="23"/>
        <v>68.136739999999449</v>
      </c>
      <c r="J513" s="53"/>
    </row>
    <row r="514" spans="3:10">
      <c r="C514" s="48">
        <v>513</v>
      </c>
      <c r="D514" s="45">
        <f t="shared" si="22"/>
        <v>10.119999999999891</v>
      </c>
      <c r="E514" s="45">
        <f t="shared" si="21"/>
        <v>10.119999999999999</v>
      </c>
      <c r="F514" s="45">
        <f t="shared" si="23"/>
        <v>68.270079999999453</v>
      </c>
      <c r="J514" s="53"/>
    </row>
    <row r="515" spans="3:10">
      <c r="C515" s="48">
        <v>514</v>
      </c>
      <c r="D515" s="45">
        <f t="shared" si="22"/>
        <v>10.129999999999891</v>
      </c>
      <c r="E515" s="45">
        <f t="shared" ref="E515:E578" si="24">ROUND(D515,2)</f>
        <v>10.130000000000001</v>
      </c>
      <c r="F515" s="45">
        <f t="shared" si="23"/>
        <v>68.403419999999457</v>
      </c>
      <c r="J515" s="53"/>
    </row>
    <row r="516" spans="3:10">
      <c r="C516" s="48">
        <v>515</v>
      </c>
      <c r="D516" s="45">
        <f t="shared" ref="D516:D579" si="25">D515+$D$1</f>
        <v>10.13999999999989</v>
      </c>
      <c r="E516" s="45">
        <f t="shared" si="24"/>
        <v>10.14</v>
      </c>
      <c r="F516" s="45">
        <f t="shared" ref="F516:F579" si="26">F515+$F$1</f>
        <v>68.536759999999461</v>
      </c>
      <c r="J516" s="53"/>
    </row>
    <row r="517" spans="3:10">
      <c r="C517" s="48">
        <v>516</v>
      </c>
      <c r="D517" s="45">
        <f t="shared" si="25"/>
        <v>10.14999999999989</v>
      </c>
      <c r="E517" s="45">
        <f t="shared" si="24"/>
        <v>10.15</v>
      </c>
      <c r="F517" s="45">
        <f t="shared" si="26"/>
        <v>68.670099999999465</v>
      </c>
      <c r="J517" s="53"/>
    </row>
    <row r="518" spans="3:10">
      <c r="C518" s="48">
        <v>517</v>
      </c>
      <c r="D518" s="45">
        <f t="shared" si="25"/>
        <v>10.15999999999989</v>
      </c>
      <c r="E518" s="45">
        <f t="shared" si="24"/>
        <v>10.16</v>
      </c>
      <c r="F518" s="45">
        <f t="shared" si="26"/>
        <v>68.803439999999469</v>
      </c>
      <c r="J518" s="53"/>
    </row>
    <row r="519" spans="3:10">
      <c r="C519" s="48">
        <v>518</v>
      </c>
      <c r="D519" s="45">
        <f t="shared" si="25"/>
        <v>10.16999999999989</v>
      </c>
      <c r="E519" s="45">
        <f t="shared" si="24"/>
        <v>10.17</v>
      </c>
      <c r="F519" s="45">
        <f t="shared" si="26"/>
        <v>68.936779999999473</v>
      </c>
      <c r="J519" s="53"/>
    </row>
    <row r="520" spans="3:10">
      <c r="C520" s="48">
        <v>519</v>
      </c>
      <c r="D520" s="45">
        <f t="shared" si="25"/>
        <v>10.17999999999989</v>
      </c>
      <c r="E520" s="45">
        <f t="shared" si="24"/>
        <v>10.18</v>
      </c>
      <c r="F520" s="45">
        <f t="shared" si="26"/>
        <v>69.070119999999477</v>
      </c>
      <c r="J520" s="53"/>
    </row>
    <row r="521" spans="3:10">
      <c r="C521" s="48">
        <v>520</v>
      </c>
      <c r="D521" s="45">
        <f t="shared" si="25"/>
        <v>10.189999999999889</v>
      </c>
      <c r="E521" s="45">
        <f t="shared" si="24"/>
        <v>10.19</v>
      </c>
      <c r="F521" s="45">
        <f t="shared" si="26"/>
        <v>69.203459999999481</v>
      </c>
      <c r="J521" s="53"/>
    </row>
    <row r="522" spans="3:10">
      <c r="C522" s="48">
        <v>521</v>
      </c>
      <c r="D522" s="45">
        <f t="shared" si="25"/>
        <v>10.199999999999889</v>
      </c>
      <c r="E522" s="45">
        <f t="shared" si="24"/>
        <v>10.199999999999999</v>
      </c>
      <c r="F522" s="45">
        <f t="shared" si="26"/>
        <v>69.336799999999485</v>
      </c>
      <c r="J522" s="53"/>
    </row>
    <row r="523" spans="3:10">
      <c r="C523" s="48">
        <v>522</v>
      </c>
      <c r="D523" s="45">
        <f t="shared" si="25"/>
        <v>10.209999999999889</v>
      </c>
      <c r="E523" s="45">
        <f t="shared" si="24"/>
        <v>10.210000000000001</v>
      </c>
      <c r="F523" s="45">
        <f t="shared" si="26"/>
        <v>69.470139999999489</v>
      </c>
      <c r="J523" s="53"/>
    </row>
    <row r="524" spans="3:10">
      <c r="C524" s="48">
        <v>523</v>
      </c>
      <c r="D524" s="45">
        <f t="shared" si="25"/>
        <v>10.219999999999889</v>
      </c>
      <c r="E524" s="45">
        <f t="shared" si="24"/>
        <v>10.220000000000001</v>
      </c>
      <c r="F524" s="45">
        <f t="shared" si="26"/>
        <v>69.603479999999493</v>
      </c>
      <c r="J524" s="53"/>
    </row>
    <row r="525" spans="3:10">
      <c r="C525" s="48">
        <v>524</v>
      </c>
      <c r="D525" s="45">
        <f t="shared" si="25"/>
        <v>10.229999999999889</v>
      </c>
      <c r="E525" s="45">
        <f t="shared" si="24"/>
        <v>10.23</v>
      </c>
      <c r="F525" s="45">
        <f t="shared" si="26"/>
        <v>69.736819999999497</v>
      </c>
      <c r="J525" s="53"/>
    </row>
    <row r="526" spans="3:10">
      <c r="C526" s="48">
        <v>525</v>
      </c>
      <c r="D526" s="45">
        <f t="shared" si="25"/>
        <v>10.239999999999888</v>
      </c>
      <c r="E526" s="45">
        <f t="shared" si="24"/>
        <v>10.24</v>
      </c>
      <c r="F526" s="45">
        <f t="shared" si="26"/>
        <v>69.870159999999501</v>
      </c>
      <c r="J526" s="53"/>
    </row>
    <row r="527" spans="3:10">
      <c r="C527" s="48">
        <v>526</v>
      </c>
      <c r="D527" s="45">
        <f t="shared" si="25"/>
        <v>10.249999999999888</v>
      </c>
      <c r="E527" s="45">
        <f t="shared" si="24"/>
        <v>10.25</v>
      </c>
      <c r="F527" s="45">
        <f t="shared" si="26"/>
        <v>70.003499999999505</v>
      </c>
      <c r="J527" s="53"/>
    </row>
    <row r="528" spans="3:10">
      <c r="C528" s="48">
        <v>527</v>
      </c>
      <c r="D528" s="45">
        <f t="shared" si="25"/>
        <v>10.259999999999888</v>
      </c>
      <c r="E528" s="45">
        <f t="shared" si="24"/>
        <v>10.26</v>
      </c>
      <c r="F528" s="45">
        <f t="shared" si="26"/>
        <v>70.136839999999509</v>
      </c>
      <c r="J528" s="53"/>
    </row>
    <row r="529" spans="3:10">
      <c r="C529" s="48">
        <v>528</v>
      </c>
      <c r="D529" s="45">
        <f t="shared" si="25"/>
        <v>10.269999999999888</v>
      </c>
      <c r="E529" s="45">
        <f t="shared" si="24"/>
        <v>10.27</v>
      </c>
      <c r="F529" s="45">
        <f t="shared" si="26"/>
        <v>70.270179999999513</v>
      </c>
      <c r="J529" s="53"/>
    </row>
    <row r="530" spans="3:10">
      <c r="C530" s="48">
        <v>529</v>
      </c>
      <c r="D530" s="45">
        <f t="shared" si="25"/>
        <v>10.279999999999887</v>
      </c>
      <c r="E530" s="45">
        <f t="shared" si="24"/>
        <v>10.28</v>
      </c>
      <c r="F530" s="45">
        <f t="shared" si="26"/>
        <v>70.403519999999517</v>
      </c>
      <c r="J530" s="53"/>
    </row>
    <row r="531" spans="3:10">
      <c r="C531" s="48">
        <v>530</v>
      </c>
      <c r="D531" s="45">
        <f t="shared" si="25"/>
        <v>10.289999999999887</v>
      </c>
      <c r="E531" s="45">
        <f t="shared" si="24"/>
        <v>10.29</v>
      </c>
      <c r="F531" s="45">
        <f t="shared" si="26"/>
        <v>70.536859999999521</v>
      </c>
      <c r="J531" s="53"/>
    </row>
    <row r="532" spans="3:10">
      <c r="C532" s="48">
        <v>531</v>
      </c>
      <c r="D532" s="45">
        <f t="shared" si="25"/>
        <v>10.299999999999887</v>
      </c>
      <c r="E532" s="45">
        <f t="shared" si="24"/>
        <v>10.3</v>
      </c>
      <c r="F532" s="45">
        <f t="shared" si="26"/>
        <v>70.670199999999525</v>
      </c>
      <c r="J532" s="53"/>
    </row>
    <row r="533" spans="3:10">
      <c r="C533" s="48">
        <v>532</v>
      </c>
      <c r="D533" s="45">
        <f t="shared" si="25"/>
        <v>10.309999999999887</v>
      </c>
      <c r="E533" s="45">
        <f t="shared" si="24"/>
        <v>10.31</v>
      </c>
      <c r="F533" s="45">
        <f t="shared" si="26"/>
        <v>70.803539999999529</v>
      </c>
      <c r="J533" s="53"/>
    </row>
    <row r="534" spans="3:10">
      <c r="C534" s="48">
        <v>533</v>
      </c>
      <c r="D534" s="45">
        <f t="shared" si="25"/>
        <v>10.319999999999887</v>
      </c>
      <c r="E534" s="45">
        <f t="shared" si="24"/>
        <v>10.32</v>
      </c>
      <c r="F534" s="45">
        <f t="shared" si="26"/>
        <v>70.936879999999533</v>
      </c>
      <c r="J534" s="53"/>
    </row>
    <row r="535" spans="3:10">
      <c r="C535" s="48">
        <v>534</v>
      </c>
      <c r="D535" s="45">
        <f t="shared" si="25"/>
        <v>10.329999999999886</v>
      </c>
      <c r="E535" s="45">
        <f t="shared" si="24"/>
        <v>10.33</v>
      </c>
      <c r="F535" s="45">
        <f t="shared" si="26"/>
        <v>71.070219999999537</v>
      </c>
      <c r="J535" s="53"/>
    </row>
    <row r="536" spans="3:10">
      <c r="C536" s="48">
        <v>535</v>
      </c>
      <c r="D536" s="45">
        <f t="shared" si="25"/>
        <v>10.339999999999886</v>
      </c>
      <c r="E536" s="45">
        <f t="shared" si="24"/>
        <v>10.34</v>
      </c>
      <c r="F536" s="45">
        <f t="shared" si="26"/>
        <v>71.203559999999541</v>
      </c>
      <c r="J536" s="53"/>
    </row>
    <row r="537" spans="3:10">
      <c r="C537" s="48">
        <v>536</v>
      </c>
      <c r="D537" s="45">
        <f t="shared" si="25"/>
        <v>10.349999999999886</v>
      </c>
      <c r="E537" s="45">
        <f t="shared" si="24"/>
        <v>10.35</v>
      </c>
      <c r="F537" s="45">
        <f t="shared" si="26"/>
        <v>71.336899999999545</v>
      </c>
      <c r="J537" s="53"/>
    </row>
    <row r="538" spans="3:10">
      <c r="C538" s="48">
        <v>537</v>
      </c>
      <c r="D538" s="45">
        <f t="shared" si="25"/>
        <v>10.359999999999886</v>
      </c>
      <c r="E538" s="45">
        <f t="shared" si="24"/>
        <v>10.36</v>
      </c>
      <c r="F538" s="45">
        <f t="shared" si="26"/>
        <v>71.470239999999549</v>
      </c>
      <c r="J538" s="53"/>
    </row>
    <row r="539" spans="3:10">
      <c r="C539" s="48">
        <v>538</v>
      </c>
      <c r="D539" s="45">
        <f t="shared" si="25"/>
        <v>10.369999999999886</v>
      </c>
      <c r="E539" s="45">
        <f t="shared" si="24"/>
        <v>10.37</v>
      </c>
      <c r="F539" s="45">
        <f t="shared" si="26"/>
        <v>71.603579999999553</v>
      </c>
      <c r="J539" s="53"/>
    </row>
    <row r="540" spans="3:10">
      <c r="C540" s="48">
        <v>539</v>
      </c>
      <c r="D540" s="45">
        <f t="shared" si="25"/>
        <v>10.379999999999885</v>
      </c>
      <c r="E540" s="45">
        <f t="shared" si="24"/>
        <v>10.38</v>
      </c>
      <c r="F540" s="45">
        <f t="shared" si="26"/>
        <v>71.736919999999557</v>
      </c>
      <c r="J540" s="53"/>
    </row>
    <row r="541" spans="3:10">
      <c r="C541" s="48">
        <v>540</v>
      </c>
      <c r="D541" s="45">
        <f t="shared" si="25"/>
        <v>10.389999999999885</v>
      </c>
      <c r="E541" s="45">
        <f t="shared" si="24"/>
        <v>10.39</v>
      </c>
      <c r="F541" s="45">
        <f t="shared" si="26"/>
        <v>71.870259999999561</v>
      </c>
      <c r="J541" s="53"/>
    </row>
    <row r="542" spans="3:10">
      <c r="C542" s="48">
        <v>541</v>
      </c>
      <c r="D542" s="45">
        <f t="shared" si="25"/>
        <v>10.399999999999885</v>
      </c>
      <c r="E542" s="45">
        <f t="shared" si="24"/>
        <v>10.4</v>
      </c>
      <c r="F542" s="45">
        <f t="shared" si="26"/>
        <v>72.003599999999565</v>
      </c>
      <c r="J542" s="53"/>
    </row>
    <row r="543" spans="3:10">
      <c r="C543" s="48">
        <v>542</v>
      </c>
      <c r="D543" s="45">
        <f t="shared" si="25"/>
        <v>10.409999999999885</v>
      </c>
      <c r="E543" s="45">
        <f t="shared" si="24"/>
        <v>10.41</v>
      </c>
      <c r="F543" s="45">
        <f t="shared" si="26"/>
        <v>72.136939999999569</v>
      </c>
      <c r="J543" s="53"/>
    </row>
    <row r="544" spans="3:10">
      <c r="C544" s="48">
        <v>543</v>
      </c>
      <c r="D544" s="45">
        <f t="shared" si="25"/>
        <v>10.419999999999884</v>
      </c>
      <c r="E544" s="45">
        <f t="shared" si="24"/>
        <v>10.42</v>
      </c>
      <c r="F544" s="45">
        <f t="shared" si="26"/>
        <v>72.270279999999573</v>
      </c>
      <c r="J544" s="53"/>
    </row>
    <row r="545" spans="3:10">
      <c r="C545" s="48">
        <v>544</v>
      </c>
      <c r="D545" s="45">
        <f t="shared" si="25"/>
        <v>10.429999999999884</v>
      </c>
      <c r="E545" s="45">
        <f t="shared" si="24"/>
        <v>10.43</v>
      </c>
      <c r="F545" s="45">
        <f t="shared" si="26"/>
        <v>72.403619999999577</v>
      </c>
      <c r="J545" s="53"/>
    </row>
    <row r="546" spans="3:10">
      <c r="C546" s="48">
        <v>545</v>
      </c>
      <c r="D546" s="45">
        <f t="shared" si="25"/>
        <v>10.439999999999884</v>
      </c>
      <c r="E546" s="45">
        <f t="shared" si="24"/>
        <v>10.44</v>
      </c>
      <c r="F546" s="45">
        <f t="shared" si="26"/>
        <v>72.536959999999581</v>
      </c>
      <c r="J546" s="53"/>
    </row>
    <row r="547" spans="3:10">
      <c r="C547" s="48">
        <v>546</v>
      </c>
      <c r="D547" s="45">
        <f t="shared" si="25"/>
        <v>10.449999999999884</v>
      </c>
      <c r="E547" s="45">
        <f t="shared" si="24"/>
        <v>10.45</v>
      </c>
      <c r="F547" s="45">
        <f t="shared" si="26"/>
        <v>72.670299999999585</v>
      </c>
      <c r="J547" s="53"/>
    </row>
    <row r="548" spans="3:10">
      <c r="C548" s="48">
        <v>547</v>
      </c>
      <c r="D548" s="45">
        <f t="shared" si="25"/>
        <v>10.459999999999884</v>
      </c>
      <c r="E548" s="45">
        <f t="shared" si="24"/>
        <v>10.46</v>
      </c>
      <c r="F548" s="45">
        <f t="shared" si="26"/>
        <v>72.803639999999589</v>
      </c>
      <c r="J548" s="53"/>
    </row>
    <row r="549" spans="3:10">
      <c r="C549" s="48">
        <v>548</v>
      </c>
      <c r="D549" s="45">
        <f t="shared" si="25"/>
        <v>10.469999999999883</v>
      </c>
      <c r="E549" s="45">
        <f t="shared" si="24"/>
        <v>10.47</v>
      </c>
      <c r="F549" s="45">
        <f t="shared" si="26"/>
        <v>72.936979999999593</v>
      </c>
      <c r="J549" s="53"/>
    </row>
    <row r="550" spans="3:10">
      <c r="C550" s="48">
        <v>549</v>
      </c>
      <c r="D550" s="45">
        <f t="shared" si="25"/>
        <v>10.479999999999883</v>
      </c>
      <c r="E550" s="45">
        <f t="shared" si="24"/>
        <v>10.48</v>
      </c>
      <c r="F550" s="45">
        <f t="shared" si="26"/>
        <v>73.070319999999597</v>
      </c>
      <c r="J550" s="53"/>
    </row>
    <row r="551" spans="3:10">
      <c r="C551" s="48">
        <v>550</v>
      </c>
      <c r="D551" s="45">
        <f t="shared" si="25"/>
        <v>10.489999999999883</v>
      </c>
      <c r="E551" s="45">
        <f t="shared" si="24"/>
        <v>10.49</v>
      </c>
      <c r="F551" s="45">
        <f t="shared" si="26"/>
        <v>73.203659999999601</v>
      </c>
      <c r="J551" s="53"/>
    </row>
    <row r="552" spans="3:10">
      <c r="C552" s="48">
        <v>551</v>
      </c>
      <c r="D552" s="45">
        <f t="shared" si="25"/>
        <v>10.499999999999883</v>
      </c>
      <c r="E552" s="45">
        <f t="shared" si="24"/>
        <v>10.5</v>
      </c>
      <c r="F552" s="45">
        <f t="shared" si="26"/>
        <v>73.336999999999605</v>
      </c>
      <c r="J552" s="53"/>
    </row>
    <row r="553" spans="3:10">
      <c r="C553" s="48">
        <v>552</v>
      </c>
      <c r="D553" s="45">
        <f t="shared" si="25"/>
        <v>10.509999999999883</v>
      </c>
      <c r="E553" s="45">
        <f t="shared" si="24"/>
        <v>10.51</v>
      </c>
      <c r="F553" s="45">
        <f t="shared" si="26"/>
        <v>73.470339999999609</v>
      </c>
      <c r="J553" s="53"/>
    </row>
    <row r="554" spans="3:10">
      <c r="C554" s="48">
        <v>553</v>
      </c>
      <c r="D554" s="45">
        <f t="shared" si="25"/>
        <v>10.519999999999882</v>
      </c>
      <c r="E554" s="45">
        <f t="shared" si="24"/>
        <v>10.52</v>
      </c>
      <c r="F554" s="45">
        <f t="shared" si="26"/>
        <v>73.603679999999613</v>
      </c>
      <c r="J554" s="53"/>
    </row>
    <row r="555" spans="3:10">
      <c r="C555" s="48">
        <v>554</v>
      </c>
      <c r="D555" s="45">
        <f t="shared" si="25"/>
        <v>10.529999999999882</v>
      </c>
      <c r="E555" s="45">
        <f t="shared" si="24"/>
        <v>10.53</v>
      </c>
      <c r="F555" s="45">
        <f t="shared" si="26"/>
        <v>73.737019999999617</v>
      </c>
      <c r="J555" s="53"/>
    </row>
    <row r="556" spans="3:10">
      <c r="C556" s="48">
        <v>555</v>
      </c>
      <c r="D556" s="45">
        <f t="shared" si="25"/>
        <v>10.539999999999882</v>
      </c>
      <c r="E556" s="45">
        <f t="shared" si="24"/>
        <v>10.54</v>
      </c>
      <c r="F556" s="45">
        <f t="shared" si="26"/>
        <v>73.870359999999621</v>
      </c>
      <c r="J556" s="53"/>
    </row>
    <row r="557" spans="3:10">
      <c r="C557" s="48">
        <v>556</v>
      </c>
      <c r="D557" s="45">
        <f t="shared" si="25"/>
        <v>10.549999999999882</v>
      </c>
      <c r="E557" s="45">
        <f t="shared" si="24"/>
        <v>10.55</v>
      </c>
      <c r="F557" s="45">
        <f t="shared" si="26"/>
        <v>74.003699999999625</v>
      </c>
      <c r="J557" s="53"/>
    </row>
    <row r="558" spans="3:10">
      <c r="C558" s="48">
        <v>557</v>
      </c>
      <c r="D558" s="45">
        <f t="shared" si="25"/>
        <v>10.559999999999881</v>
      </c>
      <c r="E558" s="45">
        <f t="shared" si="24"/>
        <v>10.56</v>
      </c>
      <c r="F558" s="45">
        <f t="shared" si="26"/>
        <v>74.137039999999629</v>
      </c>
      <c r="J558" s="53"/>
    </row>
    <row r="559" spans="3:10">
      <c r="C559" s="48">
        <v>558</v>
      </c>
      <c r="D559" s="45">
        <f t="shared" si="25"/>
        <v>10.569999999999881</v>
      </c>
      <c r="E559" s="45">
        <f t="shared" si="24"/>
        <v>10.57</v>
      </c>
      <c r="F559" s="45">
        <f t="shared" si="26"/>
        <v>74.270379999999633</v>
      </c>
      <c r="J559" s="53"/>
    </row>
    <row r="560" spans="3:10">
      <c r="C560" s="48">
        <v>559</v>
      </c>
      <c r="D560" s="45">
        <f t="shared" si="25"/>
        <v>10.579999999999881</v>
      </c>
      <c r="E560" s="45">
        <f t="shared" si="24"/>
        <v>10.58</v>
      </c>
      <c r="F560" s="45">
        <f t="shared" si="26"/>
        <v>74.403719999999637</v>
      </c>
    </row>
    <row r="561" spans="3:6">
      <c r="C561" s="48">
        <v>560</v>
      </c>
      <c r="D561" s="45">
        <f t="shared" si="25"/>
        <v>10.589999999999881</v>
      </c>
      <c r="E561" s="45">
        <f t="shared" si="24"/>
        <v>10.59</v>
      </c>
      <c r="F561" s="45">
        <f t="shared" si="26"/>
        <v>74.537059999999641</v>
      </c>
    </row>
    <row r="562" spans="3:6">
      <c r="C562" s="48">
        <v>561</v>
      </c>
      <c r="D562" s="45">
        <f t="shared" si="25"/>
        <v>10.599999999999881</v>
      </c>
      <c r="E562" s="45">
        <f t="shared" si="24"/>
        <v>10.6</v>
      </c>
      <c r="F562" s="45">
        <f t="shared" si="26"/>
        <v>74.670399999999646</v>
      </c>
    </row>
    <row r="563" spans="3:6">
      <c r="C563" s="48">
        <v>562</v>
      </c>
      <c r="D563" s="45">
        <f t="shared" si="25"/>
        <v>10.60999999999988</v>
      </c>
      <c r="E563" s="45">
        <f t="shared" si="24"/>
        <v>10.61</v>
      </c>
      <c r="F563" s="45">
        <f t="shared" si="26"/>
        <v>74.80373999999965</v>
      </c>
    </row>
    <row r="564" spans="3:6">
      <c r="C564" s="48">
        <v>563</v>
      </c>
      <c r="D564" s="45">
        <f t="shared" si="25"/>
        <v>10.61999999999988</v>
      </c>
      <c r="E564" s="45">
        <f t="shared" si="24"/>
        <v>10.62</v>
      </c>
      <c r="F564" s="45">
        <f t="shared" si="26"/>
        <v>74.937079999999654</v>
      </c>
    </row>
    <row r="565" spans="3:6">
      <c r="C565" s="48">
        <v>564</v>
      </c>
      <c r="D565" s="45">
        <f t="shared" si="25"/>
        <v>10.62999999999988</v>
      </c>
      <c r="E565" s="45">
        <f t="shared" si="24"/>
        <v>10.63</v>
      </c>
      <c r="F565" s="45">
        <f t="shared" si="26"/>
        <v>75.070419999999658</v>
      </c>
    </row>
    <row r="566" spans="3:6">
      <c r="C566" s="48">
        <v>565</v>
      </c>
      <c r="D566" s="45">
        <f t="shared" si="25"/>
        <v>10.63999999999988</v>
      </c>
      <c r="E566" s="45">
        <f t="shared" si="24"/>
        <v>10.64</v>
      </c>
      <c r="F566" s="45">
        <f t="shared" si="26"/>
        <v>75.203759999999662</v>
      </c>
    </row>
    <row r="567" spans="3:6">
      <c r="C567" s="48">
        <v>566</v>
      </c>
      <c r="D567" s="45">
        <f t="shared" si="25"/>
        <v>10.64999999999988</v>
      </c>
      <c r="E567" s="45">
        <f t="shared" si="24"/>
        <v>10.65</v>
      </c>
      <c r="F567" s="45">
        <f t="shared" si="26"/>
        <v>75.337099999999666</v>
      </c>
    </row>
    <row r="568" spans="3:6">
      <c r="C568" s="48">
        <v>567</v>
      </c>
      <c r="D568" s="45">
        <f t="shared" si="25"/>
        <v>10.659999999999879</v>
      </c>
      <c r="E568" s="45">
        <f t="shared" si="24"/>
        <v>10.66</v>
      </c>
      <c r="F568" s="45">
        <f t="shared" si="26"/>
        <v>75.47043999999967</v>
      </c>
    </row>
    <row r="569" spans="3:6">
      <c r="C569" s="48">
        <v>568</v>
      </c>
      <c r="D569" s="45">
        <f t="shared" si="25"/>
        <v>10.669999999999879</v>
      </c>
      <c r="E569" s="45">
        <f t="shared" si="24"/>
        <v>10.67</v>
      </c>
      <c r="F569" s="45">
        <f t="shared" si="26"/>
        <v>75.603779999999674</v>
      </c>
    </row>
    <row r="570" spans="3:6">
      <c r="C570" s="48">
        <v>569</v>
      </c>
      <c r="D570" s="45">
        <f t="shared" si="25"/>
        <v>10.679999999999879</v>
      </c>
      <c r="E570" s="45">
        <f t="shared" si="24"/>
        <v>10.68</v>
      </c>
      <c r="F570" s="45">
        <f t="shared" si="26"/>
        <v>75.737119999999678</v>
      </c>
    </row>
    <row r="571" spans="3:6">
      <c r="C571" s="48">
        <v>570</v>
      </c>
      <c r="D571" s="45">
        <f t="shared" si="25"/>
        <v>10.689999999999879</v>
      </c>
      <c r="E571" s="45">
        <f t="shared" si="24"/>
        <v>10.69</v>
      </c>
      <c r="F571" s="45">
        <f t="shared" si="26"/>
        <v>75.870459999999682</v>
      </c>
    </row>
    <row r="572" spans="3:6">
      <c r="C572" s="48">
        <v>571</v>
      </c>
      <c r="D572" s="45">
        <f t="shared" si="25"/>
        <v>10.699999999999878</v>
      </c>
      <c r="E572" s="45">
        <f t="shared" si="24"/>
        <v>10.7</v>
      </c>
      <c r="F572" s="45">
        <f t="shared" si="26"/>
        <v>76.003799999999686</v>
      </c>
    </row>
    <row r="573" spans="3:6">
      <c r="C573" s="48">
        <v>572</v>
      </c>
      <c r="D573" s="45">
        <f t="shared" si="25"/>
        <v>10.709999999999878</v>
      </c>
      <c r="E573" s="45">
        <f t="shared" si="24"/>
        <v>10.71</v>
      </c>
      <c r="F573" s="45">
        <f t="shared" si="26"/>
        <v>76.13713999999969</v>
      </c>
    </row>
    <row r="574" spans="3:6">
      <c r="C574" s="48">
        <v>573</v>
      </c>
      <c r="D574" s="45">
        <f t="shared" si="25"/>
        <v>10.719999999999878</v>
      </c>
      <c r="E574" s="45">
        <f t="shared" si="24"/>
        <v>10.72</v>
      </c>
      <c r="F574" s="45">
        <f t="shared" si="26"/>
        <v>76.270479999999694</v>
      </c>
    </row>
    <row r="575" spans="3:6">
      <c r="C575" s="48">
        <v>574</v>
      </c>
      <c r="D575" s="45">
        <f t="shared" si="25"/>
        <v>10.729999999999878</v>
      </c>
      <c r="E575" s="45">
        <f t="shared" si="24"/>
        <v>10.73</v>
      </c>
      <c r="F575" s="45">
        <f t="shared" si="26"/>
        <v>76.403819999999698</v>
      </c>
    </row>
    <row r="576" spans="3:6">
      <c r="C576" s="48">
        <v>575</v>
      </c>
      <c r="D576" s="45">
        <f t="shared" si="25"/>
        <v>10.739999999999878</v>
      </c>
      <c r="E576" s="45">
        <f t="shared" si="24"/>
        <v>10.74</v>
      </c>
      <c r="F576" s="45">
        <f t="shared" si="26"/>
        <v>76.537159999999702</v>
      </c>
    </row>
    <row r="577" spans="3:6">
      <c r="C577" s="48">
        <v>576</v>
      </c>
      <c r="D577" s="45">
        <f t="shared" si="25"/>
        <v>10.749999999999877</v>
      </c>
      <c r="E577" s="45">
        <f t="shared" si="24"/>
        <v>10.75</v>
      </c>
      <c r="F577" s="45">
        <f t="shared" si="26"/>
        <v>76.670499999999706</v>
      </c>
    </row>
    <row r="578" spans="3:6">
      <c r="C578" s="48">
        <v>577</v>
      </c>
      <c r="D578" s="45">
        <f t="shared" si="25"/>
        <v>10.759999999999877</v>
      </c>
      <c r="E578" s="45">
        <f t="shared" si="24"/>
        <v>10.76</v>
      </c>
      <c r="F578" s="45">
        <f t="shared" si="26"/>
        <v>76.80383999999971</v>
      </c>
    </row>
    <row r="579" spans="3:6">
      <c r="C579" s="48">
        <v>578</v>
      </c>
      <c r="D579" s="45">
        <f t="shared" si="25"/>
        <v>10.769999999999877</v>
      </c>
      <c r="E579" s="45">
        <f t="shared" ref="E579:E642" si="27">ROUND(D579,2)</f>
        <v>10.77</v>
      </c>
      <c r="F579" s="45">
        <f t="shared" si="26"/>
        <v>76.937179999999714</v>
      </c>
    </row>
    <row r="580" spans="3:6">
      <c r="C580" s="48">
        <v>579</v>
      </c>
      <c r="D580" s="45">
        <f t="shared" ref="D580:D643" si="28">D579+$D$1</f>
        <v>10.779999999999877</v>
      </c>
      <c r="E580" s="45">
        <f t="shared" si="27"/>
        <v>10.78</v>
      </c>
      <c r="F580" s="45">
        <f t="shared" ref="F580:F643" si="29">F579+$F$1</f>
        <v>77.070519999999718</v>
      </c>
    </row>
    <row r="581" spans="3:6">
      <c r="C581" s="48">
        <v>580</v>
      </c>
      <c r="D581" s="45">
        <f t="shared" si="28"/>
        <v>10.789999999999877</v>
      </c>
      <c r="E581" s="45">
        <f t="shared" si="27"/>
        <v>10.79</v>
      </c>
      <c r="F581" s="45">
        <f t="shared" si="29"/>
        <v>77.203859999999722</v>
      </c>
    </row>
    <row r="582" spans="3:6">
      <c r="C582" s="48">
        <v>581</v>
      </c>
      <c r="D582" s="45">
        <f t="shared" si="28"/>
        <v>10.799999999999876</v>
      </c>
      <c r="E582" s="45">
        <f t="shared" si="27"/>
        <v>10.8</v>
      </c>
      <c r="F582" s="45">
        <f t="shared" si="29"/>
        <v>77.337199999999726</v>
      </c>
    </row>
    <row r="583" spans="3:6">
      <c r="C583" s="48">
        <v>582</v>
      </c>
      <c r="D583" s="45">
        <f t="shared" si="28"/>
        <v>10.809999999999876</v>
      </c>
      <c r="E583" s="45">
        <f t="shared" si="27"/>
        <v>10.81</v>
      </c>
      <c r="F583" s="45">
        <f t="shared" si="29"/>
        <v>77.47053999999973</v>
      </c>
    </row>
    <row r="584" spans="3:6">
      <c r="C584" s="48">
        <v>583</v>
      </c>
      <c r="D584" s="45">
        <f t="shared" si="28"/>
        <v>10.819999999999876</v>
      </c>
      <c r="E584" s="45">
        <f t="shared" si="27"/>
        <v>10.82</v>
      </c>
      <c r="F584" s="45">
        <f t="shared" si="29"/>
        <v>77.603879999999734</v>
      </c>
    </row>
    <row r="585" spans="3:6">
      <c r="C585" s="48">
        <v>584</v>
      </c>
      <c r="D585" s="45">
        <f t="shared" si="28"/>
        <v>10.829999999999876</v>
      </c>
      <c r="E585" s="45">
        <f t="shared" si="27"/>
        <v>10.83</v>
      </c>
      <c r="F585" s="45">
        <f t="shared" si="29"/>
        <v>77.737219999999738</v>
      </c>
    </row>
    <row r="586" spans="3:6">
      <c r="C586" s="48">
        <v>585</v>
      </c>
      <c r="D586" s="45">
        <f t="shared" si="28"/>
        <v>10.839999999999876</v>
      </c>
      <c r="E586" s="45">
        <f t="shared" si="27"/>
        <v>10.84</v>
      </c>
      <c r="F586" s="45">
        <f t="shared" si="29"/>
        <v>77.870559999999742</v>
      </c>
    </row>
    <row r="587" spans="3:6">
      <c r="C587" s="48">
        <v>586</v>
      </c>
      <c r="D587" s="45">
        <f t="shared" si="28"/>
        <v>10.849999999999875</v>
      </c>
      <c r="E587" s="45">
        <f t="shared" si="27"/>
        <v>10.85</v>
      </c>
      <c r="F587" s="45">
        <f t="shared" si="29"/>
        <v>78.003899999999746</v>
      </c>
    </row>
    <row r="588" spans="3:6">
      <c r="C588" s="48">
        <v>587</v>
      </c>
      <c r="D588" s="45">
        <f t="shared" si="28"/>
        <v>10.859999999999875</v>
      </c>
      <c r="E588" s="45">
        <f t="shared" si="27"/>
        <v>10.86</v>
      </c>
      <c r="F588" s="45">
        <f t="shared" si="29"/>
        <v>78.13723999999975</v>
      </c>
    </row>
    <row r="589" spans="3:6">
      <c r="C589" s="48">
        <v>588</v>
      </c>
      <c r="D589" s="45">
        <f t="shared" si="28"/>
        <v>10.869999999999875</v>
      </c>
      <c r="E589" s="45">
        <f t="shared" si="27"/>
        <v>10.87</v>
      </c>
      <c r="F589" s="45">
        <f t="shared" si="29"/>
        <v>78.270579999999754</v>
      </c>
    </row>
    <row r="590" spans="3:6">
      <c r="C590" s="48">
        <v>589</v>
      </c>
      <c r="D590" s="45">
        <f t="shared" si="28"/>
        <v>10.879999999999875</v>
      </c>
      <c r="E590" s="45">
        <f t="shared" si="27"/>
        <v>10.88</v>
      </c>
      <c r="F590" s="45">
        <f t="shared" si="29"/>
        <v>78.403919999999758</v>
      </c>
    </row>
    <row r="591" spans="3:6">
      <c r="C591" s="48">
        <v>590</v>
      </c>
      <c r="D591" s="45">
        <f t="shared" si="28"/>
        <v>10.889999999999874</v>
      </c>
      <c r="E591" s="45">
        <f t="shared" si="27"/>
        <v>10.89</v>
      </c>
      <c r="F591" s="45">
        <f t="shared" si="29"/>
        <v>78.537259999999762</v>
      </c>
    </row>
    <row r="592" spans="3:6">
      <c r="C592" s="48">
        <v>591</v>
      </c>
      <c r="D592" s="45">
        <f t="shared" si="28"/>
        <v>10.899999999999874</v>
      </c>
      <c r="E592" s="45">
        <f t="shared" si="27"/>
        <v>10.9</v>
      </c>
      <c r="F592" s="45">
        <f t="shared" si="29"/>
        <v>78.670599999999766</v>
      </c>
    </row>
    <row r="593" spans="3:6">
      <c r="C593" s="48">
        <v>592</v>
      </c>
      <c r="D593" s="45">
        <f t="shared" si="28"/>
        <v>10.909999999999874</v>
      </c>
      <c r="E593" s="45">
        <f t="shared" si="27"/>
        <v>10.91</v>
      </c>
      <c r="F593" s="45">
        <f t="shared" si="29"/>
        <v>78.80393999999977</v>
      </c>
    </row>
    <row r="594" spans="3:6">
      <c r="C594" s="48">
        <v>593</v>
      </c>
      <c r="D594" s="45">
        <f t="shared" si="28"/>
        <v>10.919999999999874</v>
      </c>
      <c r="E594" s="45">
        <f t="shared" si="27"/>
        <v>10.92</v>
      </c>
      <c r="F594" s="45">
        <f t="shared" si="29"/>
        <v>78.937279999999774</v>
      </c>
    </row>
    <row r="595" spans="3:6">
      <c r="C595" s="48">
        <v>594</v>
      </c>
      <c r="D595" s="45">
        <f t="shared" si="28"/>
        <v>10.929999999999874</v>
      </c>
      <c r="E595" s="45">
        <f t="shared" si="27"/>
        <v>10.93</v>
      </c>
      <c r="F595" s="45">
        <f t="shared" si="29"/>
        <v>79.070619999999778</v>
      </c>
    </row>
    <row r="596" spans="3:6">
      <c r="C596" s="48">
        <v>595</v>
      </c>
      <c r="D596" s="45">
        <f t="shared" si="28"/>
        <v>10.939999999999873</v>
      </c>
      <c r="E596" s="45">
        <f t="shared" si="27"/>
        <v>10.94</v>
      </c>
      <c r="F596" s="45">
        <f t="shared" si="29"/>
        <v>79.203959999999782</v>
      </c>
    </row>
    <row r="597" spans="3:6">
      <c r="C597" s="48">
        <v>596</v>
      </c>
      <c r="D597" s="45">
        <f t="shared" si="28"/>
        <v>10.949999999999873</v>
      </c>
      <c r="E597" s="45">
        <f t="shared" si="27"/>
        <v>10.95</v>
      </c>
      <c r="F597" s="45">
        <f t="shared" si="29"/>
        <v>79.337299999999786</v>
      </c>
    </row>
    <row r="598" spans="3:6">
      <c r="C598" s="48">
        <v>597</v>
      </c>
      <c r="D598" s="45">
        <f t="shared" si="28"/>
        <v>10.959999999999873</v>
      </c>
      <c r="E598" s="45">
        <f t="shared" si="27"/>
        <v>10.96</v>
      </c>
      <c r="F598" s="45">
        <f t="shared" si="29"/>
        <v>79.47063999999979</v>
      </c>
    </row>
    <row r="599" spans="3:6">
      <c r="C599" s="48">
        <v>598</v>
      </c>
      <c r="D599" s="45">
        <f t="shared" si="28"/>
        <v>10.969999999999873</v>
      </c>
      <c r="E599" s="45">
        <f t="shared" si="27"/>
        <v>10.97</v>
      </c>
      <c r="F599" s="45">
        <f t="shared" si="29"/>
        <v>79.603979999999794</v>
      </c>
    </row>
    <row r="600" spans="3:6">
      <c r="C600" s="48">
        <v>599</v>
      </c>
      <c r="D600" s="45">
        <f t="shared" si="28"/>
        <v>10.979999999999873</v>
      </c>
      <c r="E600" s="45">
        <f t="shared" si="27"/>
        <v>10.98</v>
      </c>
      <c r="F600" s="45">
        <f t="shared" si="29"/>
        <v>79.737319999999798</v>
      </c>
    </row>
    <row r="601" spans="3:6">
      <c r="C601" s="48">
        <v>600</v>
      </c>
      <c r="D601" s="45">
        <f t="shared" si="28"/>
        <v>10.989999999999872</v>
      </c>
      <c r="E601" s="45">
        <f t="shared" si="27"/>
        <v>10.99</v>
      </c>
      <c r="F601" s="45">
        <f t="shared" si="29"/>
        <v>79.870659999999802</v>
      </c>
    </row>
    <row r="602" spans="3:6">
      <c r="C602" s="48">
        <v>601</v>
      </c>
      <c r="D602" s="45">
        <f t="shared" si="28"/>
        <v>10.999999999999872</v>
      </c>
      <c r="E602" s="45">
        <f t="shared" si="27"/>
        <v>11</v>
      </c>
      <c r="F602" s="45">
        <f t="shared" si="29"/>
        <v>80.003999999999806</v>
      </c>
    </row>
    <row r="603" spans="3:6">
      <c r="C603" s="48">
        <v>602</v>
      </c>
      <c r="D603" s="45">
        <f t="shared" si="28"/>
        <v>11.009999999999872</v>
      </c>
      <c r="E603" s="45">
        <f t="shared" si="27"/>
        <v>11.01</v>
      </c>
      <c r="F603" s="45">
        <f t="shared" si="29"/>
        <v>80.13733999999981</v>
      </c>
    </row>
    <row r="604" spans="3:6">
      <c r="C604" s="48">
        <v>603</v>
      </c>
      <c r="D604" s="45">
        <f t="shared" si="28"/>
        <v>11.019999999999872</v>
      </c>
      <c r="E604" s="45">
        <f t="shared" si="27"/>
        <v>11.02</v>
      </c>
      <c r="F604" s="45">
        <f t="shared" si="29"/>
        <v>80.270679999999814</v>
      </c>
    </row>
    <row r="605" spans="3:6">
      <c r="C605" s="48">
        <v>604</v>
      </c>
      <c r="D605" s="45">
        <f t="shared" si="28"/>
        <v>11.029999999999871</v>
      </c>
      <c r="E605" s="45">
        <f t="shared" si="27"/>
        <v>11.03</v>
      </c>
      <c r="F605" s="45">
        <f t="shared" si="29"/>
        <v>80.404019999999818</v>
      </c>
    </row>
    <row r="606" spans="3:6">
      <c r="C606" s="48">
        <v>605</v>
      </c>
      <c r="D606" s="45">
        <f t="shared" si="28"/>
        <v>11.039999999999871</v>
      </c>
      <c r="E606" s="45">
        <f t="shared" si="27"/>
        <v>11.04</v>
      </c>
      <c r="F606" s="45">
        <f t="shared" si="29"/>
        <v>80.537359999999822</v>
      </c>
    </row>
    <row r="607" spans="3:6">
      <c r="C607" s="48">
        <v>606</v>
      </c>
      <c r="D607" s="45">
        <f t="shared" si="28"/>
        <v>11.049999999999871</v>
      </c>
      <c r="E607" s="45">
        <f t="shared" si="27"/>
        <v>11.05</v>
      </c>
      <c r="F607" s="45">
        <f t="shared" si="29"/>
        <v>80.670699999999826</v>
      </c>
    </row>
    <row r="608" spans="3:6">
      <c r="C608" s="48">
        <v>607</v>
      </c>
      <c r="D608" s="45">
        <f t="shared" si="28"/>
        <v>11.059999999999871</v>
      </c>
      <c r="E608" s="45">
        <f t="shared" si="27"/>
        <v>11.06</v>
      </c>
      <c r="F608" s="45">
        <f t="shared" si="29"/>
        <v>80.80403999999983</v>
      </c>
    </row>
    <row r="609" spans="3:6">
      <c r="C609" s="48">
        <v>608</v>
      </c>
      <c r="D609" s="45">
        <f t="shared" si="28"/>
        <v>11.069999999999871</v>
      </c>
      <c r="E609" s="45">
        <f t="shared" si="27"/>
        <v>11.07</v>
      </c>
      <c r="F609" s="45">
        <f t="shared" si="29"/>
        <v>80.937379999999834</v>
      </c>
    </row>
    <row r="610" spans="3:6">
      <c r="C610" s="48">
        <v>609</v>
      </c>
      <c r="D610" s="45">
        <f t="shared" si="28"/>
        <v>11.07999999999987</v>
      </c>
      <c r="E610" s="45">
        <f t="shared" si="27"/>
        <v>11.08</v>
      </c>
      <c r="F610" s="45">
        <f t="shared" si="29"/>
        <v>81.070719999999838</v>
      </c>
    </row>
    <row r="611" spans="3:6">
      <c r="C611" s="48">
        <v>610</v>
      </c>
      <c r="D611" s="45">
        <f t="shared" si="28"/>
        <v>11.08999999999987</v>
      </c>
      <c r="E611" s="45">
        <f t="shared" si="27"/>
        <v>11.09</v>
      </c>
      <c r="F611" s="45">
        <f t="shared" si="29"/>
        <v>81.204059999999842</v>
      </c>
    </row>
    <row r="612" spans="3:6">
      <c r="C612" s="48">
        <v>611</v>
      </c>
      <c r="D612" s="45">
        <f t="shared" si="28"/>
        <v>11.09999999999987</v>
      </c>
      <c r="E612" s="45">
        <f t="shared" si="27"/>
        <v>11.1</v>
      </c>
      <c r="F612" s="45">
        <f t="shared" si="29"/>
        <v>81.337399999999846</v>
      </c>
    </row>
    <row r="613" spans="3:6">
      <c r="C613" s="48">
        <v>612</v>
      </c>
      <c r="D613" s="45">
        <f t="shared" si="28"/>
        <v>11.10999999999987</v>
      </c>
      <c r="E613" s="45">
        <f t="shared" si="27"/>
        <v>11.11</v>
      </c>
      <c r="F613" s="45">
        <f t="shared" si="29"/>
        <v>81.47073999999985</v>
      </c>
    </row>
    <row r="614" spans="3:6">
      <c r="C614" s="48">
        <v>613</v>
      </c>
      <c r="D614" s="45">
        <f t="shared" si="28"/>
        <v>11.11999999999987</v>
      </c>
      <c r="E614" s="45">
        <f t="shared" si="27"/>
        <v>11.12</v>
      </c>
      <c r="F614" s="45">
        <f t="shared" si="29"/>
        <v>81.604079999999854</v>
      </c>
    </row>
    <row r="615" spans="3:6">
      <c r="C615" s="48">
        <v>614</v>
      </c>
      <c r="D615" s="45">
        <f t="shared" si="28"/>
        <v>11.129999999999869</v>
      </c>
      <c r="E615" s="45">
        <f t="shared" si="27"/>
        <v>11.13</v>
      </c>
      <c r="F615" s="45">
        <f t="shared" si="29"/>
        <v>81.737419999999858</v>
      </c>
    </row>
    <row r="616" spans="3:6">
      <c r="C616" s="48">
        <v>615</v>
      </c>
      <c r="D616" s="45">
        <f t="shared" si="28"/>
        <v>11.139999999999869</v>
      </c>
      <c r="E616" s="45">
        <f t="shared" si="27"/>
        <v>11.14</v>
      </c>
      <c r="F616" s="45">
        <f t="shared" si="29"/>
        <v>81.870759999999862</v>
      </c>
    </row>
    <row r="617" spans="3:6">
      <c r="C617" s="48">
        <v>616</v>
      </c>
      <c r="D617" s="45">
        <f t="shared" si="28"/>
        <v>11.149999999999869</v>
      </c>
      <c r="E617" s="45">
        <f t="shared" si="27"/>
        <v>11.15</v>
      </c>
      <c r="F617" s="45">
        <f t="shared" si="29"/>
        <v>82.004099999999866</v>
      </c>
    </row>
    <row r="618" spans="3:6">
      <c r="C618" s="48">
        <v>617</v>
      </c>
      <c r="D618" s="45">
        <f t="shared" si="28"/>
        <v>11.159999999999869</v>
      </c>
      <c r="E618" s="45">
        <f t="shared" si="27"/>
        <v>11.16</v>
      </c>
      <c r="F618" s="45">
        <f t="shared" si="29"/>
        <v>82.13743999999987</v>
      </c>
    </row>
    <row r="619" spans="3:6">
      <c r="C619" s="48">
        <v>618</v>
      </c>
      <c r="D619" s="45">
        <f t="shared" si="28"/>
        <v>11.169999999999868</v>
      </c>
      <c r="E619" s="45">
        <f t="shared" si="27"/>
        <v>11.17</v>
      </c>
      <c r="F619" s="45">
        <f t="shared" si="29"/>
        <v>82.270779999999874</v>
      </c>
    </row>
    <row r="620" spans="3:6">
      <c r="C620" s="48">
        <v>619</v>
      </c>
      <c r="D620" s="45">
        <f t="shared" si="28"/>
        <v>11.179999999999868</v>
      </c>
      <c r="E620" s="45">
        <f t="shared" si="27"/>
        <v>11.18</v>
      </c>
      <c r="F620" s="45">
        <f t="shared" si="29"/>
        <v>82.404119999999878</v>
      </c>
    </row>
    <row r="621" spans="3:6">
      <c r="C621" s="48">
        <v>620</v>
      </c>
      <c r="D621" s="45">
        <f t="shared" si="28"/>
        <v>11.189999999999868</v>
      </c>
      <c r="E621" s="45">
        <f t="shared" si="27"/>
        <v>11.19</v>
      </c>
      <c r="F621" s="45">
        <f t="shared" si="29"/>
        <v>82.537459999999882</v>
      </c>
    </row>
    <row r="622" spans="3:6">
      <c r="C622" s="48">
        <v>621</v>
      </c>
      <c r="D622" s="45">
        <f t="shared" si="28"/>
        <v>11.199999999999868</v>
      </c>
      <c r="E622" s="45">
        <f t="shared" si="27"/>
        <v>11.2</v>
      </c>
      <c r="F622" s="45">
        <f t="shared" si="29"/>
        <v>82.670799999999886</v>
      </c>
    </row>
    <row r="623" spans="3:6">
      <c r="C623" s="48">
        <v>622</v>
      </c>
      <c r="D623" s="45">
        <f t="shared" si="28"/>
        <v>11.209999999999868</v>
      </c>
      <c r="E623" s="45">
        <f t="shared" si="27"/>
        <v>11.21</v>
      </c>
      <c r="F623" s="45">
        <f t="shared" si="29"/>
        <v>82.80413999999989</v>
      </c>
    </row>
    <row r="624" spans="3:6">
      <c r="C624" s="48">
        <v>623</v>
      </c>
      <c r="D624" s="45">
        <f t="shared" si="28"/>
        <v>11.219999999999867</v>
      </c>
      <c r="E624" s="45">
        <f t="shared" si="27"/>
        <v>11.22</v>
      </c>
      <c r="F624" s="45">
        <f t="shared" si="29"/>
        <v>82.937479999999894</v>
      </c>
    </row>
    <row r="625" spans="3:6">
      <c r="C625" s="48">
        <v>624</v>
      </c>
      <c r="D625" s="45">
        <f t="shared" si="28"/>
        <v>11.229999999999867</v>
      </c>
      <c r="E625" s="45">
        <f t="shared" si="27"/>
        <v>11.23</v>
      </c>
      <c r="F625" s="45">
        <f t="shared" si="29"/>
        <v>83.070819999999898</v>
      </c>
    </row>
    <row r="626" spans="3:6">
      <c r="C626" s="48">
        <v>625</v>
      </c>
      <c r="D626" s="45">
        <f t="shared" si="28"/>
        <v>11.239999999999867</v>
      </c>
      <c r="E626" s="45">
        <f t="shared" si="27"/>
        <v>11.24</v>
      </c>
      <c r="F626" s="45">
        <f t="shared" si="29"/>
        <v>83.204159999999902</v>
      </c>
    </row>
    <row r="627" spans="3:6">
      <c r="C627" s="48">
        <v>626</v>
      </c>
      <c r="D627" s="45">
        <f t="shared" si="28"/>
        <v>11.249999999999867</v>
      </c>
      <c r="E627" s="45">
        <f t="shared" si="27"/>
        <v>11.25</v>
      </c>
      <c r="F627" s="45">
        <f t="shared" si="29"/>
        <v>83.337499999999906</v>
      </c>
    </row>
    <row r="628" spans="3:6">
      <c r="C628" s="48">
        <v>627</v>
      </c>
      <c r="D628" s="45">
        <f t="shared" si="28"/>
        <v>11.259999999999867</v>
      </c>
      <c r="E628" s="45">
        <f t="shared" si="27"/>
        <v>11.26</v>
      </c>
      <c r="F628" s="45">
        <f t="shared" si="29"/>
        <v>83.47083999999991</v>
      </c>
    </row>
    <row r="629" spans="3:6">
      <c r="C629" s="48">
        <v>628</v>
      </c>
      <c r="D629" s="45">
        <f t="shared" si="28"/>
        <v>11.269999999999866</v>
      </c>
      <c r="E629" s="45">
        <f t="shared" si="27"/>
        <v>11.27</v>
      </c>
      <c r="F629" s="45">
        <f t="shared" si="29"/>
        <v>83.604179999999914</v>
      </c>
    </row>
    <row r="630" spans="3:6">
      <c r="C630" s="48">
        <v>629</v>
      </c>
      <c r="D630" s="45">
        <f t="shared" si="28"/>
        <v>11.279999999999866</v>
      </c>
      <c r="E630" s="45">
        <f t="shared" si="27"/>
        <v>11.28</v>
      </c>
      <c r="F630" s="45">
        <f t="shared" si="29"/>
        <v>83.737519999999918</v>
      </c>
    </row>
    <row r="631" spans="3:6">
      <c r="C631" s="48">
        <v>630</v>
      </c>
      <c r="D631" s="45">
        <f t="shared" si="28"/>
        <v>11.289999999999866</v>
      </c>
      <c r="E631" s="45">
        <f t="shared" si="27"/>
        <v>11.29</v>
      </c>
      <c r="F631" s="45">
        <f t="shared" si="29"/>
        <v>83.870859999999922</v>
      </c>
    </row>
    <row r="632" spans="3:6">
      <c r="C632" s="48">
        <v>631</v>
      </c>
      <c r="D632" s="45">
        <f t="shared" si="28"/>
        <v>11.299999999999866</v>
      </c>
      <c r="E632" s="45">
        <f t="shared" si="27"/>
        <v>11.3</v>
      </c>
      <c r="F632" s="45">
        <f t="shared" si="29"/>
        <v>84.004199999999926</v>
      </c>
    </row>
    <row r="633" spans="3:6">
      <c r="C633" s="48">
        <v>632</v>
      </c>
      <c r="D633" s="45">
        <f t="shared" si="28"/>
        <v>11.309999999999865</v>
      </c>
      <c r="E633" s="45">
        <f t="shared" si="27"/>
        <v>11.31</v>
      </c>
      <c r="F633" s="45">
        <f t="shared" si="29"/>
        <v>84.13753999999993</v>
      </c>
    </row>
    <row r="634" spans="3:6">
      <c r="C634" s="48">
        <v>633</v>
      </c>
      <c r="D634" s="45">
        <f t="shared" si="28"/>
        <v>11.319999999999865</v>
      </c>
      <c r="E634" s="45">
        <f t="shared" si="27"/>
        <v>11.32</v>
      </c>
      <c r="F634" s="45">
        <f t="shared" si="29"/>
        <v>84.270879999999934</v>
      </c>
    </row>
    <row r="635" spans="3:6">
      <c r="C635" s="48">
        <v>634</v>
      </c>
      <c r="D635" s="45">
        <f t="shared" si="28"/>
        <v>11.329999999999865</v>
      </c>
      <c r="E635" s="45">
        <f t="shared" si="27"/>
        <v>11.33</v>
      </c>
      <c r="F635" s="45">
        <f t="shared" si="29"/>
        <v>84.404219999999938</v>
      </c>
    </row>
    <row r="636" spans="3:6">
      <c r="C636" s="48">
        <v>635</v>
      </c>
      <c r="D636" s="45">
        <f t="shared" si="28"/>
        <v>11.339999999999865</v>
      </c>
      <c r="E636" s="45">
        <f t="shared" si="27"/>
        <v>11.34</v>
      </c>
      <c r="F636" s="45">
        <f t="shared" si="29"/>
        <v>84.537559999999942</v>
      </c>
    </row>
    <row r="637" spans="3:6">
      <c r="C637" s="48">
        <v>636</v>
      </c>
      <c r="D637" s="45">
        <f t="shared" si="28"/>
        <v>11.349999999999865</v>
      </c>
      <c r="E637" s="45">
        <f t="shared" si="27"/>
        <v>11.35</v>
      </c>
      <c r="F637" s="45">
        <f t="shared" si="29"/>
        <v>84.670899999999946</v>
      </c>
    </row>
    <row r="638" spans="3:6">
      <c r="C638" s="48">
        <v>637</v>
      </c>
      <c r="D638" s="45">
        <f t="shared" si="28"/>
        <v>11.359999999999864</v>
      </c>
      <c r="E638" s="45">
        <f t="shared" si="27"/>
        <v>11.36</v>
      </c>
      <c r="F638" s="45">
        <f t="shared" si="29"/>
        <v>84.80423999999995</v>
      </c>
    </row>
    <row r="639" spans="3:6">
      <c r="C639" s="48">
        <v>638</v>
      </c>
      <c r="D639" s="45">
        <f t="shared" si="28"/>
        <v>11.369999999999864</v>
      </c>
      <c r="E639" s="45">
        <f t="shared" si="27"/>
        <v>11.37</v>
      </c>
      <c r="F639" s="45">
        <f t="shared" si="29"/>
        <v>84.937579999999954</v>
      </c>
    </row>
    <row r="640" spans="3:6">
      <c r="C640" s="48">
        <v>639</v>
      </c>
      <c r="D640" s="45">
        <f t="shared" si="28"/>
        <v>11.379999999999864</v>
      </c>
      <c r="E640" s="45">
        <f t="shared" si="27"/>
        <v>11.38</v>
      </c>
      <c r="F640" s="45">
        <f t="shared" si="29"/>
        <v>85.070919999999958</v>
      </c>
    </row>
    <row r="641" spans="3:6">
      <c r="C641" s="48">
        <v>640</v>
      </c>
      <c r="D641" s="45">
        <f t="shared" si="28"/>
        <v>11.389999999999864</v>
      </c>
      <c r="E641" s="45">
        <f t="shared" si="27"/>
        <v>11.39</v>
      </c>
      <c r="F641" s="45">
        <f t="shared" si="29"/>
        <v>85.204259999999962</v>
      </c>
    </row>
    <row r="642" spans="3:6">
      <c r="C642" s="48">
        <v>641</v>
      </c>
      <c r="D642" s="45">
        <f t="shared" si="28"/>
        <v>11.399999999999864</v>
      </c>
      <c r="E642" s="45">
        <f t="shared" si="27"/>
        <v>11.4</v>
      </c>
      <c r="F642" s="45">
        <f t="shared" si="29"/>
        <v>85.337599999999966</v>
      </c>
    </row>
    <row r="643" spans="3:6">
      <c r="C643" s="48">
        <v>642</v>
      </c>
      <c r="D643" s="45">
        <f t="shared" si="28"/>
        <v>11.409999999999863</v>
      </c>
      <c r="E643" s="45">
        <f t="shared" ref="E643:E706" si="30">ROUND(D643,2)</f>
        <v>11.41</v>
      </c>
      <c r="F643" s="45">
        <f t="shared" si="29"/>
        <v>85.47093999999997</v>
      </c>
    </row>
    <row r="644" spans="3:6">
      <c r="C644" s="48">
        <v>643</v>
      </c>
      <c r="D644" s="45">
        <f t="shared" ref="D644:D707" si="31">D643+$D$1</f>
        <v>11.419999999999863</v>
      </c>
      <c r="E644" s="45">
        <f t="shared" si="30"/>
        <v>11.42</v>
      </c>
      <c r="F644" s="45">
        <f t="shared" ref="F644:F707" si="32">F643+$F$1</f>
        <v>85.604279999999974</v>
      </c>
    </row>
    <row r="645" spans="3:6">
      <c r="C645" s="48">
        <v>644</v>
      </c>
      <c r="D645" s="45">
        <f t="shared" si="31"/>
        <v>11.429999999999863</v>
      </c>
      <c r="E645" s="45">
        <f t="shared" si="30"/>
        <v>11.43</v>
      </c>
      <c r="F645" s="45">
        <f t="shared" si="32"/>
        <v>85.737619999999978</v>
      </c>
    </row>
    <row r="646" spans="3:6">
      <c r="C646" s="48">
        <v>645</v>
      </c>
      <c r="D646" s="45">
        <f t="shared" si="31"/>
        <v>11.439999999999863</v>
      </c>
      <c r="E646" s="45">
        <f t="shared" si="30"/>
        <v>11.44</v>
      </c>
      <c r="F646" s="45">
        <f t="shared" si="32"/>
        <v>85.870959999999982</v>
      </c>
    </row>
    <row r="647" spans="3:6">
      <c r="C647" s="48">
        <v>646</v>
      </c>
      <c r="D647" s="45">
        <f t="shared" si="31"/>
        <v>11.449999999999863</v>
      </c>
      <c r="E647" s="45">
        <f t="shared" si="30"/>
        <v>11.45</v>
      </c>
      <c r="F647" s="45">
        <f t="shared" si="32"/>
        <v>86.004299999999986</v>
      </c>
    </row>
    <row r="648" spans="3:6">
      <c r="C648" s="48">
        <v>647</v>
      </c>
      <c r="D648" s="45">
        <f t="shared" si="31"/>
        <v>11.459999999999862</v>
      </c>
      <c r="E648" s="45">
        <f t="shared" si="30"/>
        <v>11.46</v>
      </c>
      <c r="F648" s="45">
        <f t="shared" si="32"/>
        <v>86.13763999999999</v>
      </c>
    </row>
    <row r="649" spans="3:6">
      <c r="C649" s="48">
        <v>648</v>
      </c>
      <c r="D649" s="45">
        <f t="shared" si="31"/>
        <v>11.469999999999862</v>
      </c>
      <c r="E649" s="45">
        <f t="shared" si="30"/>
        <v>11.47</v>
      </c>
      <c r="F649" s="45">
        <f t="shared" si="32"/>
        <v>86.270979999999994</v>
      </c>
    </row>
    <row r="650" spans="3:6">
      <c r="C650" s="48">
        <v>649</v>
      </c>
      <c r="D650" s="45">
        <f t="shared" si="31"/>
        <v>11.479999999999862</v>
      </c>
      <c r="E650" s="45">
        <f t="shared" si="30"/>
        <v>11.48</v>
      </c>
      <c r="F650" s="45">
        <f t="shared" si="32"/>
        <v>86.404319999999998</v>
      </c>
    </row>
    <row r="651" spans="3:6">
      <c r="C651" s="48">
        <v>650</v>
      </c>
      <c r="D651" s="45">
        <f t="shared" si="31"/>
        <v>11.489999999999862</v>
      </c>
      <c r="E651" s="45">
        <f t="shared" si="30"/>
        <v>11.49</v>
      </c>
      <c r="F651" s="45">
        <f t="shared" si="32"/>
        <v>86.537660000000002</v>
      </c>
    </row>
    <row r="652" spans="3:6">
      <c r="C652" s="48">
        <v>651</v>
      </c>
      <c r="D652" s="45">
        <f t="shared" si="31"/>
        <v>11.499999999999861</v>
      </c>
      <c r="E652" s="45">
        <f t="shared" si="30"/>
        <v>11.5</v>
      </c>
      <c r="F652" s="45">
        <f t="shared" si="32"/>
        <v>86.671000000000006</v>
      </c>
    </row>
    <row r="653" spans="3:6">
      <c r="C653" s="48">
        <v>652</v>
      </c>
      <c r="D653" s="45">
        <f t="shared" si="31"/>
        <v>11.509999999999861</v>
      </c>
      <c r="E653" s="45">
        <f t="shared" si="30"/>
        <v>11.51</v>
      </c>
      <c r="F653" s="45">
        <f t="shared" si="32"/>
        <v>86.80434000000001</v>
      </c>
    </row>
    <row r="654" spans="3:6">
      <c r="C654" s="48">
        <v>653</v>
      </c>
      <c r="D654" s="45">
        <f t="shared" si="31"/>
        <v>11.519999999999861</v>
      </c>
      <c r="E654" s="45">
        <f t="shared" si="30"/>
        <v>11.52</v>
      </c>
      <c r="F654" s="45">
        <f t="shared" si="32"/>
        <v>86.937680000000015</v>
      </c>
    </row>
    <row r="655" spans="3:6">
      <c r="C655" s="48">
        <v>654</v>
      </c>
      <c r="D655" s="45">
        <f t="shared" si="31"/>
        <v>11.529999999999861</v>
      </c>
      <c r="E655" s="45">
        <f t="shared" si="30"/>
        <v>11.53</v>
      </c>
      <c r="F655" s="45">
        <f t="shared" si="32"/>
        <v>87.071020000000019</v>
      </c>
    </row>
    <row r="656" spans="3:6">
      <c r="C656" s="48">
        <v>655</v>
      </c>
      <c r="D656" s="45">
        <f t="shared" si="31"/>
        <v>11.539999999999861</v>
      </c>
      <c r="E656" s="45">
        <f t="shared" si="30"/>
        <v>11.54</v>
      </c>
      <c r="F656" s="45">
        <f t="shared" si="32"/>
        <v>87.204360000000023</v>
      </c>
    </row>
    <row r="657" spans="3:6">
      <c r="C657" s="48">
        <v>656</v>
      </c>
      <c r="D657" s="45">
        <f t="shared" si="31"/>
        <v>11.54999999999986</v>
      </c>
      <c r="E657" s="45">
        <f t="shared" si="30"/>
        <v>11.55</v>
      </c>
      <c r="F657" s="45">
        <f t="shared" si="32"/>
        <v>87.337700000000027</v>
      </c>
    </row>
    <row r="658" spans="3:6">
      <c r="C658" s="48">
        <v>657</v>
      </c>
      <c r="D658" s="45">
        <f t="shared" si="31"/>
        <v>11.55999999999986</v>
      </c>
      <c r="E658" s="45">
        <f t="shared" si="30"/>
        <v>11.56</v>
      </c>
      <c r="F658" s="45">
        <f t="shared" si="32"/>
        <v>87.471040000000031</v>
      </c>
    </row>
    <row r="659" spans="3:6">
      <c r="C659" s="48">
        <v>658</v>
      </c>
      <c r="D659" s="45">
        <f t="shared" si="31"/>
        <v>11.56999999999986</v>
      </c>
      <c r="E659" s="45">
        <f t="shared" si="30"/>
        <v>11.57</v>
      </c>
      <c r="F659" s="45">
        <f t="shared" si="32"/>
        <v>87.604380000000035</v>
      </c>
    </row>
    <row r="660" spans="3:6">
      <c r="C660" s="48">
        <v>659</v>
      </c>
      <c r="D660" s="45">
        <f t="shared" si="31"/>
        <v>11.57999999999986</v>
      </c>
      <c r="E660" s="45">
        <f t="shared" si="30"/>
        <v>11.58</v>
      </c>
      <c r="F660" s="45">
        <f t="shared" si="32"/>
        <v>87.737720000000039</v>
      </c>
    </row>
    <row r="661" spans="3:6">
      <c r="C661" s="48">
        <v>660</v>
      </c>
      <c r="D661" s="45">
        <f t="shared" si="31"/>
        <v>11.58999999999986</v>
      </c>
      <c r="E661" s="45">
        <f t="shared" si="30"/>
        <v>11.59</v>
      </c>
      <c r="F661" s="45">
        <f t="shared" si="32"/>
        <v>87.871060000000043</v>
      </c>
    </row>
    <row r="662" spans="3:6">
      <c r="C662" s="48">
        <v>661</v>
      </c>
      <c r="D662" s="45">
        <f t="shared" si="31"/>
        <v>11.599999999999859</v>
      </c>
      <c r="E662" s="45">
        <f t="shared" si="30"/>
        <v>11.6</v>
      </c>
      <c r="F662" s="45">
        <f t="shared" si="32"/>
        <v>88.004400000000047</v>
      </c>
    </row>
    <row r="663" spans="3:6">
      <c r="C663" s="48">
        <v>662</v>
      </c>
      <c r="D663" s="45">
        <f t="shared" si="31"/>
        <v>11.609999999999859</v>
      </c>
      <c r="E663" s="45">
        <f t="shared" si="30"/>
        <v>11.61</v>
      </c>
      <c r="F663" s="45">
        <f t="shared" si="32"/>
        <v>88.137740000000051</v>
      </c>
    </row>
    <row r="664" spans="3:6">
      <c r="C664" s="48">
        <v>663</v>
      </c>
      <c r="D664" s="45">
        <f t="shared" si="31"/>
        <v>11.619999999999859</v>
      </c>
      <c r="E664" s="45">
        <f t="shared" si="30"/>
        <v>11.62</v>
      </c>
      <c r="F664" s="45">
        <f t="shared" si="32"/>
        <v>88.271080000000055</v>
      </c>
    </row>
    <row r="665" spans="3:6">
      <c r="C665" s="48">
        <v>664</v>
      </c>
      <c r="D665" s="45">
        <f t="shared" si="31"/>
        <v>11.629999999999859</v>
      </c>
      <c r="E665" s="45">
        <f t="shared" si="30"/>
        <v>11.63</v>
      </c>
      <c r="F665" s="45">
        <f t="shared" si="32"/>
        <v>88.404420000000059</v>
      </c>
    </row>
    <row r="666" spans="3:6">
      <c r="C666" s="48">
        <v>665</v>
      </c>
      <c r="D666" s="45">
        <f t="shared" si="31"/>
        <v>11.639999999999858</v>
      </c>
      <c r="E666" s="45">
        <f t="shared" si="30"/>
        <v>11.64</v>
      </c>
      <c r="F666" s="45">
        <f t="shared" si="32"/>
        <v>88.537760000000063</v>
      </c>
    </row>
    <row r="667" spans="3:6">
      <c r="C667" s="48">
        <v>666</v>
      </c>
      <c r="D667" s="45">
        <f t="shared" si="31"/>
        <v>11.649999999999858</v>
      </c>
      <c r="E667" s="45">
        <f t="shared" si="30"/>
        <v>11.65</v>
      </c>
      <c r="F667" s="45">
        <f t="shared" si="32"/>
        <v>88.671100000000067</v>
      </c>
    </row>
    <row r="668" spans="3:6">
      <c r="C668" s="48">
        <v>667</v>
      </c>
      <c r="D668" s="45">
        <f t="shared" si="31"/>
        <v>11.659999999999858</v>
      </c>
      <c r="E668" s="45">
        <f t="shared" si="30"/>
        <v>11.66</v>
      </c>
      <c r="F668" s="45">
        <f t="shared" si="32"/>
        <v>88.804440000000071</v>
      </c>
    </row>
    <row r="669" spans="3:6">
      <c r="C669" s="48">
        <v>668</v>
      </c>
      <c r="D669" s="45">
        <f t="shared" si="31"/>
        <v>11.669999999999858</v>
      </c>
      <c r="E669" s="45">
        <f t="shared" si="30"/>
        <v>11.67</v>
      </c>
      <c r="F669" s="45">
        <f t="shared" si="32"/>
        <v>88.937780000000075</v>
      </c>
    </row>
    <row r="670" spans="3:6">
      <c r="C670" s="48">
        <v>669</v>
      </c>
      <c r="D670" s="45">
        <f t="shared" si="31"/>
        <v>11.679999999999858</v>
      </c>
      <c r="E670" s="45">
        <f t="shared" si="30"/>
        <v>11.68</v>
      </c>
      <c r="F670" s="45">
        <f t="shared" si="32"/>
        <v>89.071120000000079</v>
      </c>
    </row>
    <row r="671" spans="3:6">
      <c r="C671" s="48">
        <v>670</v>
      </c>
      <c r="D671" s="45">
        <f t="shared" si="31"/>
        <v>11.689999999999857</v>
      </c>
      <c r="E671" s="45">
        <f t="shared" si="30"/>
        <v>11.69</v>
      </c>
      <c r="F671" s="45">
        <f t="shared" si="32"/>
        <v>89.204460000000083</v>
      </c>
    </row>
    <row r="672" spans="3:6">
      <c r="C672" s="48">
        <v>671</v>
      </c>
      <c r="D672" s="45">
        <f t="shared" si="31"/>
        <v>11.699999999999857</v>
      </c>
      <c r="E672" s="45">
        <f t="shared" si="30"/>
        <v>11.7</v>
      </c>
      <c r="F672" s="45">
        <f t="shared" si="32"/>
        <v>89.337800000000087</v>
      </c>
    </row>
    <row r="673" spans="3:6">
      <c r="C673" s="48">
        <v>672</v>
      </c>
      <c r="D673" s="45">
        <f t="shared" si="31"/>
        <v>11.709999999999857</v>
      </c>
      <c r="E673" s="45">
        <f t="shared" si="30"/>
        <v>11.71</v>
      </c>
      <c r="F673" s="45">
        <f t="shared" si="32"/>
        <v>89.471140000000091</v>
      </c>
    </row>
    <row r="674" spans="3:6">
      <c r="C674" s="48">
        <v>673</v>
      </c>
      <c r="D674" s="45">
        <f t="shared" si="31"/>
        <v>11.719999999999857</v>
      </c>
      <c r="E674" s="45">
        <f t="shared" si="30"/>
        <v>11.72</v>
      </c>
      <c r="F674" s="45">
        <f t="shared" si="32"/>
        <v>89.604480000000095</v>
      </c>
    </row>
    <row r="675" spans="3:6">
      <c r="C675" s="48">
        <v>674</v>
      </c>
      <c r="D675" s="45">
        <f t="shared" si="31"/>
        <v>11.729999999999857</v>
      </c>
      <c r="E675" s="45">
        <f t="shared" si="30"/>
        <v>11.73</v>
      </c>
      <c r="F675" s="45">
        <f t="shared" si="32"/>
        <v>89.737820000000099</v>
      </c>
    </row>
    <row r="676" spans="3:6">
      <c r="C676" s="48">
        <v>675</v>
      </c>
      <c r="D676" s="45">
        <f t="shared" si="31"/>
        <v>11.739999999999856</v>
      </c>
      <c r="E676" s="45">
        <f t="shared" si="30"/>
        <v>11.74</v>
      </c>
      <c r="F676" s="45">
        <f t="shared" si="32"/>
        <v>89.871160000000103</v>
      </c>
    </row>
    <row r="677" spans="3:6">
      <c r="C677" s="48">
        <v>676</v>
      </c>
      <c r="D677" s="45">
        <f t="shared" si="31"/>
        <v>11.749999999999856</v>
      </c>
      <c r="E677" s="45">
        <f t="shared" si="30"/>
        <v>11.75</v>
      </c>
      <c r="F677" s="45">
        <f t="shared" si="32"/>
        <v>90.004500000000107</v>
      </c>
    </row>
    <row r="678" spans="3:6">
      <c r="C678" s="48">
        <v>677</v>
      </c>
      <c r="D678" s="45">
        <f t="shared" si="31"/>
        <v>11.759999999999856</v>
      </c>
      <c r="E678" s="45">
        <f t="shared" si="30"/>
        <v>11.76</v>
      </c>
      <c r="F678" s="45">
        <f t="shared" si="32"/>
        <v>90.137840000000111</v>
      </c>
    </row>
    <row r="679" spans="3:6">
      <c r="C679" s="48">
        <v>678</v>
      </c>
      <c r="D679" s="45">
        <f t="shared" si="31"/>
        <v>11.769999999999856</v>
      </c>
      <c r="E679" s="45">
        <f t="shared" si="30"/>
        <v>11.77</v>
      </c>
      <c r="F679" s="45">
        <f t="shared" si="32"/>
        <v>90.271180000000115</v>
      </c>
    </row>
    <row r="680" spans="3:6">
      <c r="C680" s="48">
        <v>679</v>
      </c>
      <c r="D680" s="45">
        <f t="shared" si="31"/>
        <v>11.779999999999855</v>
      </c>
      <c r="E680" s="45">
        <f t="shared" si="30"/>
        <v>11.78</v>
      </c>
      <c r="F680" s="45">
        <f t="shared" si="32"/>
        <v>90.404520000000119</v>
      </c>
    </row>
    <row r="681" spans="3:6">
      <c r="C681" s="48">
        <v>680</v>
      </c>
      <c r="D681" s="45">
        <f t="shared" si="31"/>
        <v>11.789999999999855</v>
      </c>
      <c r="E681" s="45">
        <f t="shared" si="30"/>
        <v>11.79</v>
      </c>
      <c r="F681" s="45">
        <f t="shared" si="32"/>
        <v>90.537860000000123</v>
      </c>
    </row>
    <row r="682" spans="3:6">
      <c r="C682" s="48">
        <v>681</v>
      </c>
      <c r="D682" s="45">
        <f t="shared" si="31"/>
        <v>11.799999999999855</v>
      </c>
      <c r="E682" s="45">
        <f t="shared" si="30"/>
        <v>11.8</v>
      </c>
      <c r="F682" s="45">
        <f t="shared" si="32"/>
        <v>90.671200000000127</v>
      </c>
    </row>
    <row r="683" spans="3:6">
      <c r="C683" s="48">
        <v>682</v>
      </c>
      <c r="D683" s="45">
        <f t="shared" si="31"/>
        <v>11.809999999999855</v>
      </c>
      <c r="E683" s="45">
        <f t="shared" si="30"/>
        <v>11.81</v>
      </c>
      <c r="F683" s="45">
        <f t="shared" si="32"/>
        <v>90.804540000000131</v>
      </c>
    </row>
    <row r="684" spans="3:6">
      <c r="C684" s="48">
        <v>683</v>
      </c>
      <c r="D684" s="45">
        <f t="shared" si="31"/>
        <v>11.819999999999855</v>
      </c>
      <c r="E684" s="45">
        <f t="shared" si="30"/>
        <v>11.82</v>
      </c>
      <c r="F684" s="45">
        <f t="shared" si="32"/>
        <v>90.937880000000135</v>
      </c>
    </row>
    <row r="685" spans="3:6">
      <c r="C685" s="48">
        <v>684</v>
      </c>
      <c r="D685" s="45">
        <f t="shared" si="31"/>
        <v>11.829999999999854</v>
      </c>
      <c r="E685" s="45">
        <f t="shared" si="30"/>
        <v>11.83</v>
      </c>
      <c r="F685" s="45">
        <f t="shared" si="32"/>
        <v>91.071220000000139</v>
      </c>
    </row>
    <row r="686" spans="3:6">
      <c r="C686" s="48">
        <v>685</v>
      </c>
      <c r="D686" s="45">
        <f t="shared" si="31"/>
        <v>11.839999999999854</v>
      </c>
      <c r="E686" s="45">
        <f t="shared" si="30"/>
        <v>11.84</v>
      </c>
      <c r="F686" s="45">
        <f t="shared" si="32"/>
        <v>91.204560000000143</v>
      </c>
    </row>
    <row r="687" spans="3:6">
      <c r="C687" s="48">
        <v>686</v>
      </c>
      <c r="D687" s="45">
        <f t="shared" si="31"/>
        <v>11.849999999999854</v>
      </c>
      <c r="E687" s="45">
        <f t="shared" si="30"/>
        <v>11.85</v>
      </c>
      <c r="F687" s="45">
        <f t="shared" si="32"/>
        <v>91.337900000000147</v>
      </c>
    </row>
    <row r="688" spans="3:6">
      <c r="C688" s="48">
        <v>687</v>
      </c>
      <c r="D688" s="45">
        <f t="shared" si="31"/>
        <v>11.859999999999854</v>
      </c>
      <c r="E688" s="45">
        <f t="shared" si="30"/>
        <v>11.86</v>
      </c>
      <c r="F688" s="45">
        <f t="shared" si="32"/>
        <v>91.471240000000151</v>
      </c>
    </row>
    <row r="689" spans="3:6">
      <c r="C689" s="48">
        <v>688</v>
      </c>
      <c r="D689" s="45">
        <f t="shared" si="31"/>
        <v>11.869999999999854</v>
      </c>
      <c r="E689" s="45">
        <f t="shared" si="30"/>
        <v>11.87</v>
      </c>
      <c r="F689" s="45">
        <f t="shared" si="32"/>
        <v>91.604580000000155</v>
      </c>
    </row>
    <row r="690" spans="3:6">
      <c r="C690" s="48">
        <v>689</v>
      </c>
      <c r="D690" s="45">
        <f t="shared" si="31"/>
        <v>11.879999999999853</v>
      </c>
      <c r="E690" s="45">
        <f t="shared" si="30"/>
        <v>11.88</v>
      </c>
      <c r="F690" s="45">
        <f t="shared" si="32"/>
        <v>91.737920000000159</v>
      </c>
    </row>
    <row r="691" spans="3:6">
      <c r="C691" s="48">
        <v>690</v>
      </c>
      <c r="D691" s="45">
        <f t="shared" si="31"/>
        <v>11.889999999999853</v>
      </c>
      <c r="E691" s="45">
        <f t="shared" si="30"/>
        <v>11.89</v>
      </c>
      <c r="F691" s="45">
        <f t="shared" si="32"/>
        <v>91.871260000000163</v>
      </c>
    </row>
    <row r="692" spans="3:6">
      <c r="C692" s="48">
        <v>691</v>
      </c>
      <c r="D692" s="45">
        <f t="shared" si="31"/>
        <v>11.899999999999853</v>
      </c>
      <c r="E692" s="45">
        <f t="shared" si="30"/>
        <v>11.9</v>
      </c>
      <c r="F692" s="45">
        <f t="shared" si="32"/>
        <v>92.004600000000167</v>
      </c>
    </row>
    <row r="693" spans="3:6">
      <c r="C693" s="48">
        <v>692</v>
      </c>
      <c r="D693" s="45">
        <f t="shared" si="31"/>
        <v>11.909999999999853</v>
      </c>
      <c r="E693" s="45">
        <f t="shared" si="30"/>
        <v>11.91</v>
      </c>
      <c r="F693" s="45">
        <f t="shared" si="32"/>
        <v>92.137940000000171</v>
      </c>
    </row>
    <row r="694" spans="3:6">
      <c r="C694" s="48">
        <v>693</v>
      </c>
      <c r="D694" s="45">
        <f t="shared" si="31"/>
        <v>11.919999999999852</v>
      </c>
      <c r="E694" s="45">
        <f t="shared" si="30"/>
        <v>11.92</v>
      </c>
      <c r="F694" s="45">
        <f t="shared" si="32"/>
        <v>92.271280000000175</v>
      </c>
    </row>
    <row r="695" spans="3:6">
      <c r="C695" s="48">
        <v>694</v>
      </c>
      <c r="D695" s="45">
        <f t="shared" si="31"/>
        <v>11.929999999999852</v>
      </c>
      <c r="E695" s="45">
        <f t="shared" si="30"/>
        <v>11.93</v>
      </c>
      <c r="F695" s="45">
        <f t="shared" si="32"/>
        <v>92.404620000000179</v>
      </c>
    </row>
    <row r="696" spans="3:6">
      <c r="C696" s="48">
        <v>695</v>
      </c>
      <c r="D696" s="45">
        <f t="shared" si="31"/>
        <v>11.939999999999852</v>
      </c>
      <c r="E696" s="45">
        <f t="shared" si="30"/>
        <v>11.94</v>
      </c>
      <c r="F696" s="45">
        <f t="shared" si="32"/>
        <v>92.537960000000183</v>
      </c>
    </row>
    <row r="697" spans="3:6">
      <c r="C697" s="48">
        <v>696</v>
      </c>
      <c r="D697" s="45">
        <f t="shared" si="31"/>
        <v>11.949999999999852</v>
      </c>
      <c r="E697" s="45">
        <f t="shared" si="30"/>
        <v>11.95</v>
      </c>
      <c r="F697" s="45">
        <f t="shared" si="32"/>
        <v>92.671300000000187</v>
      </c>
    </row>
    <row r="698" spans="3:6">
      <c r="C698" s="48">
        <v>697</v>
      </c>
      <c r="D698" s="45">
        <f t="shared" si="31"/>
        <v>11.959999999999852</v>
      </c>
      <c r="E698" s="45">
        <f t="shared" si="30"/>
        <v>11.96</v>
      </c>
      <c r="F698" s="45">
        <f t="shared" si="32"/>
        <v>92.804640000000191</v>
      </c>
    </row>
    <row r="699" spans="3:6">
      <c r="C699" s="48">
        <v>698</v>
      </c>
      <c r="D699" s="45">
        <f t="shared" si="31"/>
        <v>11.969999999999851</v>
      </c>
      <c r="E699" s="45">
        <f t="shared" si="30"/>
        <v>11.97</v>
      </c>
      <c r="F699" s="45">
        <f t="shared" si="32"/>
        <v>92.937980000000195</v>
      </c>
    </row>
    <row r="700" spans="3:6">
      <c r="C700" s="48">
        <v>699</v>
      </c>
      <c r="D700" s="45">
        <f t="shared" si="31"/>
        <v>11.979999999999851</v>
      </c>
      <c r="E700" s="45">
        <f t="shared" si="30"/>
        <v>11.98</v>
      </c>
      <c r="F700" s="45">
        <f t="shared" si="32"/>
        <v>93.071320000000199</v>
      </c>
    </row>
    <row r="701" spans="3:6">
      <c r="C701" s="48">
        <v>700</v>
      </c>
      <c r="D701" s="45">
        <f t="shared" si="31"/>
        <v>11.989999999999851</v>
      </c>
      <c r="E701" s="45">
        <f t="shared" si="30"/>
        <v>11.99</v>
      </c>
      <c r="F701" s="45">
        <f t="shared" si="32"/>
        <v>93.204660000000203</v>
      </c>
    </row>
    <row r="702" spans="3:6">
      <c r="C702" s="48">
        <v>701</v>
      </c>
      <c r="D702" s="45">
        <f t="shared" si="31"/>
        <v>11.999999999999851</v>
      </c>
      <c r="E702" s="45">
        <f t="shared" si="30"/>
        <v>12</v>
      </c>
      <c r="F702" s="45">
        <f t="shared" si="32"/>
        <v>93.338000000000207</v>
      </c>
    </row>
    <row r="703" spans="3:6">
      <c r="C703" s="48">
        <v>702</v>
      </c>
      <c r="D703" s="45">
        <f t="shared" si="31"/>
        <v>12.009999999999851</v>
      </c>
      <c r="E703" s="45">
        <f t="shared" si="30"/>
        <v>12.01</v>
      </c>
      <c r="F703" s="45">
        <f t="shared" si="32"/>
        <v>93.471340000000211</v>
      </c>
    </row>
    <row r="704" spans="3:6">
      <c r="C704" s="48">
        <v>703</v>
      </c>
      <c r="D704" s="45">
        <f t="shared" si="31"/>
        <v>12.01999999999985</v>
      </c>
      <c r="E704" s="45">
        <f t="shared" si="30"/>
        <v>12.02</v>
      </c>
      <c r="F704" s="45">
        <f t="shared" si="32"/>
        <v>93.604680000000215</v>
      </c>
    </row>
    <row r="705" spans="3:6">
      <c r="C705" s="48">
        <v>704</v>
      </c>
      <c r="D705" s="45">
        <f t="shared" si="31"/>
        <v>12.02999999999985</v>
      </c>
      <c r="E705" s="45">
        <f t="shared" si="30"/>
        <v>12.03</v>
      </c>
      <c r="F705" s="45">
        <f t="shared" si="32"/>
        <v>93.738020000000219</v>
      </c>
    </row>
    <row r="706" spans="3:6">
      <c r="C706" s="48">
        <v>705</v>
      </c>
      <c r="D706" s="45">
        <f t="shared" si="31"/>
        <v>12.03999999999985</v>
      </c>
      <c r="E706" s="45">
        <f t="shared" si="30"/>
        <v>12.04</v>
      </c>
      <c r="F706" s="45">
        <f t="shared" si="32"/>
        <v>93.871360000000223</v>
      </c>
    </row>
    <row r="707" spans="3:6">
      <c r="C707" s="48">
        <v>706</v>
      </c>
      <c r="D707" s="45">
        <f t="shared" si="31"/>
        <v>12.04999999999985</v>
      </c>
      <c r="E707" s="45">
        <f t="shared" ref="E707:E770" si="33">ROUND(D707,2)</f>
        <v>12.05</v>
      </c>
      <c r="F707" s="45">
        <f t="shared" si="32"/>
        <v>94.004700000000227</v>
      </c>
    </row>
    <row r="708" spans="3:6">
      <c r="C708" s="48">
        <v>707</v>
      </c>
      <c r="D708" s="45">
        <f t="shared" ref="D708:D771" si="34">D707+$D$1</f>
        <v>12.05999999999985</v>
      </c>
      <c r="E708" s="45">
        <f t="shared" si="33"/>
        <v>12.06</v>
      </c>
      <c r="F708" s="45">
        <f t="shared" ref="F708:F771" si="35">F707+$F$1</f>
        <v>94.138040000000231</v>
      </c>
    </row>
    <row r="709" spans="3:6">
      <c r="C709" s="48">
        <v>708</v>
      </c>
      <c r="D709" s="45">
        <f t="shared" si="34"/>
        <v>12.069999999999849</v>
      </c>
      <c r="E709" s="45">
        <f t="shared" si="33"/>
        <v>12.07</v>
      </c>
      <c r="F709" s="45">
        <f t="shared" si="35"/>
        <v>94.271380000000235</v>
      </c>
    </row>
    <row r="710" spans="3:6">
      <c r="C710" s="48">
        <v>709</v>
      </c>
      <c r="D710" s="45">
        <f t="shared" si="34"/>
        <v>12.079999999999849</v>
      </c>
      <c r="E710" s="45">
        <f t="shared" si="33"/>
        <v>12.08</v>
      </c>
      <c r="F710" s="45">
        <f t="shared" si="35"/>
        <v>94.404720000000239</v>
      </c>
    </row>
    <row r="711" spans="3:6">
      <c r="C711" s="48">
        <v>710</v>
      </c>
      <c r="D711" s="45">
        <f t="shared" si="34"/>
        <v>12.089999999999849</v>
      </c>
      <c r="E711" s="45">
        <f t="shared" si="33"/>
        <v>12.09</v>
      </c>
      <c r="F711" s="45">
        <f t="shared" si="35"/>
        <v>94.538060000000243</v>
      </c>
    </row>
    <row r="712" spans="3:6">
      <c r="C712" s="48">
        <v>711</v>
      </c>
      <c r="D712" s="45">
        <f t="shared" si="34"/>
        <v>12.099999999999849</v>
      </c>
      <c r="E712" s="45">
        <f t="shared" si="33"/>
        <v>12.1</v>
      </c>
      <c r="F712" s="45">
        <f t="shared" si="35"/>
        <v>94.671400000000247</v>
      </c>
    </row>
    <row r="713" spans="3:6">
      <c r="C713" s="48">
        <v>712</v>
      </c>
      <c r="D713" s="45">
        <f t="shared" si="34"/>
        <v>12.109999999999848</v>
      </c>
      <c r="E713" s="45">
        <f t="shared" si="33"/>
        <v>12.11</v>
      </c>
      <c r="F713" s="45">
        <f t="shared" si="35"/>
        <v>94.804740000000251</v>
      </c>
    </row>
    <row r="714" spans="3:6">
      <c r="C714" s="48">
        <v>713</v>
      </c>
      <c r="D714" s="45">
        <f t="shared" si="34"/>
        <v>12.119999999999848</v>
      </c>
      <c r="E714" s="45">
        <f t="shared" si="33"/>
        <v>12.12</v>
      </c>
      <c r="F714" s="45">
        <f t="shared" si="35"/>
        <v>94.938080000000255</v>
      </c>
    </row>
    <row r="715" spans="3:6">
      <c r="C715" s="48">
        <v>714</v>
      </c>
      <c r="D715" s="45">
        <f t="shared" si="34"/>
        <v>12.129999999999848</v>
      </c>
      <c r="E715" s="45">
        <f t="shared" si="33"/>
        <v>12.13</v>
      </c>
      <c r="F715" s="45">
        <f t="shared" si="35"/>
        <v>95.071420000000259</v>
      </c>
    </row>
    <row r="716" spans="3:6">
      <c r="C716" s="48">
        <v>715</v>
      </c>
      <c r="D716" s="45">
        <f t="shared" si="34"/>
        <v>12.139999999999848</v>
      </c>
      <c r="E716" s="45">
        <f t="shared" si="33"/>
        <v>12.14</v>
      </c>
      <c r="F716" s="45">
        <f t="shared" si="35"/>
        <v>95.204760000000263</v>
      </c>
    </row>
    <row r="717" spans="3:6">
      <c r="C717" s="48">
        <v>716</v>
      </c>
      <c r="D717" s="45">
        <f t="shared" si="34"/>
        <v>12.149999999999848</v>
      </c>
      <c r="E717" s="45">
        <f t="shared" si="33"/>
        <v>12.15</v>
      </c>
      <c r="F717" s="45">
        <f t="shared" si="35"/>
        <v>95.338100000000267</v>
      </c>
    </row>
    <row r="718" spans="3:6">
      <c r="C718" s="48">
        <v>717</v>
      </c>
      <c r="D718" s="45">
        <f t="shared" si="34"/>
        <v>12.159999999999847</v>
      </c>
      <c r="E718" s="45">
        <f t="shared" si="33"/>
        <v>12.16</v>
      </c>
      <c r="F718" s="45">
        <f t="shared" si="35"/>
        <v>95.471440000000271</v>
      </c>
    </row>
    <row r="719" spans="3:6">
      <c r="C719" s="48">
        <v>718</v>
      </c>
      <c r="D719" s="45">
        <f t="shared" si="34"/>
        <v>12.169999999999847</v>
      </c>
      <c r="E719" s="45">
        <f t="shared" si="33"/>
        <v>12.17</v>
      </c>
      <c r="F719" s="45">
        <f t="shared" si="35"/>
        <v>95.604780000000275</v>
      </c>
    </row>
    <row r="720" spans="3:6">
      <c r="C720" s="48">
        <v>719</v>
      </c>
      <c r="D720" s="45">
        <f t="shared" si="34"/>
        <v>12.179999999999847</v>
      </c>
      <c r="E720" s="45">
        <f t="shared" si="33"/>
        <v>12.18</v>
      </c>
      <c r="F720" s="45">
        <f t="shared" si="35"/>
        <v>95.738120000000279</v>
      </c>
    </row>
    <row r="721" spans="3:6">
      <c r="C721" s="48">
        <v>720</v>
      </c>
      <c r="D721" s="45">
        <f t="shared" si="34"/>
        <v>12.189999999999847</v>
      </c>
      <c r="E721" s="45">
        <f t="shared" si="33"/>
        <v>12.19</v>
      </c>
      <c r="F721" s="45">
        <f t="shared" si="35"/>
        <v>95.871460000000283</v>
      </c>
    </row>
    <row r="722" spans="3:6">
      <c r="C722" s="48">
        <v>721</v>
      </c>
      <c r="D722" s="45">
        <f t="shared" si="34"/>
        <v>12.199999999999847</v>
      </c>
      <c r="E722" s="45">
        <f t="shared" si="33"/>
        <v>12.2</v>
      </c>
      <c r="F722" s="45">
        <f t="shared" si="35"/>
        <v>96.004800000000287</v>
      </c>
    </row>
    <row r="723" spans="3:6">
      <c r="C723" s="48">
        <v>722</v>
      </c>
      <c r="D723" s="45">
        <f t="shared" si="34"/>
        <v>12.209999999999846</v>
      </c>
      <c r="E723" s="45">
        <f t="shared" si="33"/>
        <v>12.21</v>
      </c>
      <c r="F723" s="45">
        <f t="shared" si="35"/>
        <v>96.138140000000291</v>
      </c>
    </row>
    <row r="724" spans="3:6">
      <c r="C724" s="48">
        <v>723</v>
      </c>
      <c r="D724" s="45">
        <f t="shared" si="34"/>
        <v>12.219999999999846</v>
      </c>
      <c r="E724" s="45">
        <f t="shared" si="33"/>
        <v>12.22</v>
      </c>
      <c r="F724" s="45">
        <f t="shared" si="35"/>
        <v>96.271480000000295</v>
      </c>
    </row>
    <row r="725" spans="3:6">
      <c r="C725" s="48">
        <v>724</v>
      </c>
      <c r="D725" s="45">
        <f t="shared" si="34"/>
        <v>12.229999999999846</v>
      </c>
      <c r="E725" s="45">
        <f t="shared" si="33"/>
        <v>12.23</v>
      </c>
      <c r="F725" s="45">
        <f t="shared" si="35"/>
        <v>96.404820000000299</v>
      </c>
    </row>
    <row r="726" spans="3:6">
      <c r="C726" s="48">
        <v>725</v>
      </c>
      <c r="D726" s="45">
        <f t="shared" si="34"/>
        <v>12.239999999999846</v>
      </c>
      <c r="E726" s="45">
        <f t="shared" si="33"/>
        <v>12.24</v>
      </c>
      <c r="F726" s="45">
        <f t="shared" si="35"/>
        <v>96.538160000000303</v>
      </c>
    </row>
    <row r="727" spans="3:6">
      <c r="C727" s="48">
        <v>726</v>
      </c>
      <c r="D727" s="45">
        <f t="shared" si="34"/>
        <v>12.249999999999845</v>
      </c>
      <c r="E727" s="45">
        <f t="shared" si="33"/>
        <v>12.25</v>
      </c>
      <c r="F727" s="45">
        <f t="shared" si="35"/>
        <v>96.671500000000307</v>
      </c>
    </row>
    <row r="728" spans="3:6">
      <c r="C728" s="48">
        <v>727</v>
      </c>
      <c r="D728" s="45">
        <f t="shared" si="34"/>
        <v>12.259999999999845</v>
      </c>
      <c r="E728" s="45">
        <f t="shared" si="33"/>
        <v>12.26</v>
      </c>
      <c r="F728" s="45">
        <f t="shared" si="35"/>
        <v>96.804840000000311</v>
      </c>
    </row>
    <row r="729" spans="3:6">
      <c r="C729" s="48">
        <v>728</v>
      </c>
      <c r="D729" s="45">
        <f t="shared" si="34"/>
        <v>12.269999999999845</v>
      </c>
      <c r="E729" s="45">
        <f t="shared" si="33"/>
        <v>12.27</v>
      </c>
      <c r="F729" s="45">
        <f t="shared" si="35"/>
        <v>96.938180000000315</v>
      </c>
    </row>
    <row r="730" spans="3:6">
      <c r="C730" s="48">
        <v>729</v>
      </c>
      <c r="D730" s="45">
        <f t="shared" si="34"/>
        <v>12.279999999999845</v>
      </c>
      <c r="E730" s="45">
        <f t="shared" si="33"/>
        <v>12.28</v>
      </c>
      <c r="F730" s="45">
        <f t="shared" si="35"/>
        <v>97.071520000000319</v>
      </c>
    </row>
    <row r="731" spans="3:6">
      <c r="C731" s="48">
        <v>730</v>
      </c>
      <c r="D731" s="45">
        <f t="shared" si="34"/>
        <v>12.289999999999845</v>
      </c>
      <c r="E731" s="45">
        <f t="shared" si="33"/>
        <v>12.29</v>
      </c>
      <c r="F731" s="45">
        <f t="shared" si="35"/>
        <v>97.204860000000323</v>
      </c>
    </row>
    <row r="732" spans="3:6">
      <c r="C732" s="48">
        <v>731</v>
      </c>
      <c r="D732" s="45">
        <f t="shared" si="34"/>
        <v>12.299999999999844</v>
      </c>
      <c r="E732" s="45">
        <f t="shared" si="33"/>
        <v>12.3</v>
      </c>
      <c r="F732" s="45">
        <f t="shared" si="35"/>
        <v>97.338200000000327</v>
      </c>
    </row>
    <row r="733" spans="3:6">
      <c r="C733" s="48">
        <v>732</v>
      </c>
      <c r="D733" s="45">
        <f t="shared" si="34"/>
        <v>12.309999999999844</v>
      </c>
      <c r="E733" s="45">
        <f t="shared" si="33"/>
        <v>12.31</v>
      </c>
      <c r="F733" s="45">
        <f t="shared" si="35"/>
        <v>97.471540000000331</v>
      </c>
    </row>
    <row r="734" spans="3:6">
      <c r="C734" s="48">
        <v>733</v>
      </c>
      <c r="D734" s="45">
        <f t="shared" si="34"/>
        <v>12.319999999999844</v>
      </c>
      <c r="E734" s="45">
        <f t="shared" si="33"/>
        <v>12.32</v>
      </c>
      <c r="F734" s="45">
        <f t="shared" si="35"/>
        <v>97.604880000000335</v>
      </c>
    </row>
    <row r="735" spans="3:6">
      <c r="C735" s="48">
        <v>734</v>
      </c>
      <c r="D735" s="45">
        <f t="shared" si="34"/>
        <v>12.329999999999844</v>
      </c>
      <c r="E735" s="45">
        <f t="shared" si="33"/>
        <v>12.33</v>
      </c>
      <c r="F735" s="45">
        <f t="shared" si="35"/>
        <v>97.738220000000339</v>
      </c>
    </row>
    <row r="736" spans="3:6">
      <c r="C736" s="48">
        <v>735</v>
      </c>
      <c r="D736" s="45">
        <f t="shared" si="34"/>
        <v>12.339999999999844</v>
      </c>
      <c r="E736" s="45">
        <f t="shared" si="33"/>
        <v>12.34</v>
      </c>
      <c r="F736" s="45">
        <f t="shared" si="35"/>
        <v>97.871560000000343</v>
      </c>
    </row>
    <row r="737" spans="3:6">
      <c r="C737" s="48">
        <v>736</v>
      </c>
      <c r="D737" s="45">
        <f t="shared" si="34"/>
        <v>12.349999999999843</v>
      </c>
      <c r="E737" s="45">
        <f t="shared" si="33"/>
        <v>12.35</v>
      </c>
      <c r="F737" s="45">
        <f t="shared" si="35"/>
        <v>98.004900000000347</v>
      </c>
    </row>
    <row r="738" spans="3:6">
      <c r="C738" s="48">
        <v>737</v>
      </c>
      <c r="D738" s="45">
        <f t="shared" si="34"/>
        <v>12.359999999999843</v>
      </c>
      <c r="E738" s="45">
        <f t="shared" si="33"/>
        <v>12.36</v>
      </c>
      <c r="F738" s="45">
        <f t="shared" si="35"/>
        <v>98.138240000000351</v>
      </c>
    </row>
    <row r="739" spans="3:6">
      <c r="C739" s="48">
        <v>738</v>
      </c>
      <c r="D739" s="45">
        <f t="shared" si="34"/>
        <v>12.369999999999843</v>
      </c>
      <c r="E739" s="45">
        <f t="shared" si="33"/>
        <v>12.37</v>
      </c>
      <c r="F739" s="45">
        <f t="shared" si="35"/>
        <v>98.271580000000355</v>
      </c>
    </row>
    <row r="740" spans="3:6">
      <c r="C740" s="48">
        <v>739</v>
      </c>
      <c r="D740" s="45">
        <f t="shared" si="34"/>
        <v>12.379999999999843</v>
      </c>
      <c r="E740" s="45">
        <f t="shared" si="33"/>
        <v>12.38</v>
      </c>
      <c r="F740" s="45">
        <f t="shared" si="35"/>
        <v>98.404920000000359</v>
      </c>
    </row>
    <row r="741" spans="3:6">
      <c r="C741" s="48">
        <v>740</v>
      </c>
      <c r="D741" s="45">
        <f t="shared" si="34"/>
        <v>12.389999999999842</v>
      </c>
      <c r="E741" s="45">
        <f t="shared" si="33"/>
        <v>12.39</v>
      </c>
      <c r="F741" s="45">
        <f t="shared" si="35"/>
        <v>98.538260000000363</v>
      </c>
    </row>
    <row r="742" spans="3:6">
      <c r="C742" s="48">
        <v>741</v>
      </c>
      <c r="D742" s="45">
        <f t="shared" si="34"/>
        <v>12.399999999999842</v>
      </c>
      <c r="E742" s="45">
        <f t="shared" si="33"/>
        <v>12.4</v>
      </c>
      <c r="F742" s="45">
        <f t="shared" si="35"/>
        <v>98.671600000000367</v>
      </c>
    </row>
    <row r="743" spans="3:6">
      <c r="C743" s="48">
        <v>742</v>
      </c>
      <c r="D743" s="45">
        <f t="shared" si="34"/>
        <v>12.409999999999842</v>
      </c>
      <c r="E743" s="45">
        <f t="shared" si="33"/>
        <v>12.41</v>
      </c>
      <c r="F743" s="45">
        <f t="shared" si="35"/>
        <v>98.804940000000371</v>
      </c>
    </row>
    <row r="744" spans="3:6">
      <c r="C744" s="48">
        <v>743</v>
      </c>
      <c r="D744" s="45">
        <f t="shared" si="34"/>
        <v>12.419999999999842</v>
      </c>
      <c r="E744" s="45">
        <f t="shared" si="33"/>
        <v>12.42</v>
      </c>
      <c r="F744" s="45">
        <f t="shared" si="35"/>
        <v>98.938280000000375</v>
      </c>
    </row>
    <row r="745" spans="3:6">
      <c r="C745" s="48">
        <v>744</v>
      </c>
      <c r="D745" s="45">
        <f t="shared" si="34"/>
        <v>12.429999999999842</v>
      </c>
      <c r="E745" s="45">
        <f t="shared" si="33"/>
        <v>12.43</v>
      </c>
      <c r="F745" s="45">
        <f t="shared" si="35"/>
        <v>99.071620000000379</v>
      </c>
    </row>
    <row r="746" spans="3:6">
      <c r="C746" s="48">
        <v>745</v>
      </c>
      <c r="D746" s="45">
        <f t="shared" si="34"/>
        <v>12.439999999999841</v>
      </c>
      <c r="E746" s="45">
        <f t="shared" si="33"/>
        <v>12.44</v>
      </c>
      <c r="F746" s="45">
        <f t="shared" si="35"/>
        <v>99.204960000000384</v>
      </c>
    </row>
    <row r="747" spans="3:6">
      <c r="C747" s="48">
        <v>746</v>
      </c>
      <c r="D747" s="45">
        <f t="shared" si="34"/>
        <v>12.449999999999841</v>
      </c>
      <c r="E747" s="45">
        <f t="shared" si="33"/>
        <v>12.45</v>
      </c>
      <c r="F747" s="45">
        <f t="shared" si="35"/>
        <v>99.338300000000388</v>
      </c>
    </row>
    <row r="748" spans="3:6">
      <c r="C748" s="48">
        <v>747</v>
      </c>
      <c r="D748" s="45">
        <f t="shared" si="34"/>
        <v>12.459999999999841</v>
      </c>
      <c r="E748" s="45">
        <f t="shared" si="33"/>
        <v>12.46</v>
      </c>
      <c r="F748" s="45">
        <f t="shared" si="35"/>
        <v>99.471640000000392</v>
      </c>
    </row>
    <row r="749" spans="3:6">
      <c r="C749" s="48">
        <v>748</v>
      </c>
      <c r="D749" s="45">
        <f t="shared" si="34"/>
        <v>12.469999999999841</v>
      </c>
      <c r="E749" s="45">
        <f t="shared" si="33"/>
        <v>12.47</v>
      </c>
      <c r="F749" s="45">
        <f t="shared" si="35"/>
        <v>99.604980000000396</v>
      </c>
    </row>
    <row r="750" spans="3:6">
      <c r="C750" s="48">
        <v>749</v>
      </c>
      <c r="D750" s="45">
        <f t="shared" si="34"/>
        <v>12.479999999999841</v>
      </c>
      <c r="E750" s="45">
        <f t="shared" si="33"/>
        <v>12.48</v>
      </c>
      <c r="F750" s="45">
        <f t="shared" si="35"/>
        <v>99.7383200000004</v>
      </c>
    </row>
    <row r="751" spans="3:6">
      <c r="C751" s="48">
        <v>750</v>
      </c>
      <c r="D751" s="45">
        <f t="shared" si="34"/>
        <v>12.48999999999984</v>
      </c>
      <c r="E751" s="45">
        <f t="shared" si="33"/>
        <v>12.49</v>
      </c>
      <c r="F751" s="45">
        <f t="shared" si="35"/>
        <v>99.871660000000404</v>
      </c>
    </row>
    <row r="752" spans="3:6">
      <c r="C752" s="48">
        <v>751</v>
      </c>
      <c r="D752" s="45">
        <f t="shared" si="34"/>
        <v>12.49999999999984</v>
      </c>
      <c r="E752" s="45">
        <f t="shared" si="33"/>
        <v>12.5</v>
      </c>
      <c r="F752" s="45">
        <f t="shared" si="35"/>
        <v>100.00500000000041</v>
      </c>
    </row>
    <row r="753" spans="3:6">
      <c r="C753" s="48">
        <v>752</v>
      </c>
      <c r="D753" s="45">
        <f t="shared" si="34"/>
        <v>12.50999999999984</v>
      </c>
      <c r="E753" s="45">
        <f t="shared" si="33"/>
        <v>12.51</v>
      </c>
      <c r="F753" s="45">
        <f t="shared" si="35"/>
        <v>100.13834000000041</v>
      </c>
    </row>
    <row r="754" spans="3:6">
      <c r="C754" s="48">
        <v>753</v>
      </c>
      <c r="D754" s="45">
        <f t="shared" si="34"/>
        <v>12.51999999999984</v>
      </c>
      <c r="E754" s="45">
        <f t="shared" si="33"/>
        <v>12.52</v>
      </c>
      <c r="F754" s="45">
        <f t="shared" si="35"/>
        <v>100.27168000000042</v>
      </c>
    </row>
    <row r="755" spans="3:6">
      <c r="C755" s="48">
        <v>754</v>
      </c>
      <c r="D755" s="45">
        <f t="shared" si="34"/>
        <v>12.529999999999839</v>
      </c>
      <c r="E755" s="45">
        <f t="shared" si="33"/>
        <v>12.53</v>
      </c>
      <c r="F755" s="45">
        <f t="shared" si="35"/>
        <v>100.40502000000042</v>
      </c>
    </row>
    <row r="756" spans="3:6">
      <c r="C756" s="48">
        <v>755</v>
      </c>
      <c r="D756" s="45">
        <f t="shared" si="34"/>
        <v>12.539999999999839</v>
      </c>
      <c r="E756" s="45">
        <f t="shared" si="33"/>
        <v>12.54</v>
      </c>
      <c r="F756" s="45">
        <f t="shared" si="35"/>
        <v>100.53836000000042</v>
      </c>
    </row>
    <row r="757" spans="3:6">
      <c r="C757" s="48">
        <v>756</v>
      </c>
      <c r="D757" s="45">
        <f t="shared" si="34"/>
        <v>12.549999999999839</v>
      </c>
      <c r="E757" s="45">
        <f t="shared" si="33"/>
        <v>12.55</v>
      </c>
      <c r="F757" s="45">
        <f t="shared" si="35"/>
        <v>100.67170000000043</v>
      </c>
    </row>
    <row r="758" spans="3:6">
      <c r="C758" s="48">
        <v>757</v>
      </c>
      <c r="D758" s="45">
        <f t="shared" si="34"/>
        <v>12.559999999999839</v>
      </c>
      <c r="E758" s="45">
        <f t="shared" si="33"/>
        <v>12.56</v>
      </c>
      <c r="F758" s="45">
        <f t="shared" si="35"/>
        <v>100.80504000000043</v>
      </c>
    </row>
    <row r="759" spans="3:6">
      <c r="C759" s="48">
        <v>758</v>
      </c>
      <c r="D759" s="45">
        <f t="shared" si="34"/>
        <v>12.569999999999839</v>
      </c>
      <c r="E759" s="45">
        <f t="shared" si="33"/>
        <v>12.57</v>
      </c>
      <c r="F759" s="45">
        <f t="shared" si="35"/>
        <v>100.93838000000044</v>
      </c>
    </row>
    <row r="760" spans="3:6">
      <c r="C760" s="48">
        <v>759</v>
      </c>
      <c r="D760" s="45">
        <f t="shared" si="34"/>
        <v>12.579999999999838</v>
      </c>
      <c r="E760" s="45">
        <f t="shared" si="33"/>
        <v>12.58</v>
      </c>
      <c r="F760" s="45">
        <f t="shared" si="35"/>
        <v>101.07172000000044</v>
      </c>
    </row>
    <row r="761" spans="3:6">
      <c r="C761" s="48">
        <v>760</v>
      </c>
      <c r="D761" s="45">
        <f t="shared" si="34"/>
        <v>12.589999999999838</v>
      </c>
      <c r="E761" s="45">
        <f t="shared" si="33"/>
        <v>12.59</v>
      </c>
      <c r="F761" s="45">
        <f t="shared" si="35"/>
        <v>101.20506000000044</v>
      </c>
    </row>
    <row r="762" spans="3:6">
      <c r="C762" s="48">
        <v>761</v>
      </c>
      <c r="D762" s="45">
        <f t="shared" si="34"/>
        <v>12.599999999999838</v>
      </c>
      <c r="E762" s="45">
        <f t="shared" si="33"/>
        <v>12.6</v>
      </c>
      <c r="F762" s="45">
        <f t="shared" si="35"/>
        <v>101.33840000000045</v>
      </c>
    </row>
    <row r="763" spans="3:6">
      <c r="C763" s="48">
        <v>762</v>
      </c>
      <c r="D763" s="45">
        <f t="shared" si="34"/>
        <v>12.609999999999838</v>
      </c>
      <c r="E763" s="45">
        <f t="shared" si="33"/>
        <v>12.61</v>
      </c>
      <c r="F763" s="45">
        <f t="shared" si="35"/>
        <v>101.47174000000045</v>
      </c>
    </row>
    <row r="764" spans="3:6">
      <c r="C764" s="48">
        <v>763</v>
      </c>
      <c r="D764" s="45">
        <f t="shared" si="34"/>
        <v>12.619999999999838</v>
      </c>
      <c r="E764" s="45">
        <f t="shared" si="33"/>
        <v>12.62</v>
      </c>
      <c r="F764" s="45">
        <f t="shared" si="35"/>
        <v>101.60508000000046</v>
      </c>
    </row>
    <row r="765" spans="3:6">
      <c r="C765" s="48">
        <v>764</v>
      </c>
      <c r="D765" s="45">
        <f t="shared" si="34"/>
        <v>12.629999999999837</v>
      </c>
      <c r="E765" s="45">
        <f t="shared" si="33"/>
        <v>12.63</v>
      </c>
      <c r="F765" s="45">
        <f t="shared" si="35"/>
        <v>101.73842000000046</v>
      </c>
    </row>
    <row r="766" spans="3:6">
      <c r="C766" s="48">
        <v>765</v>
      </c>
      <c r="D766" s="45">
        <f t="shared" si="34"/>
        <v>12.639999999999837</v>
      </c>
      <c r="E766" s="45">
        <f t="shared" si="33"/>
        <v>12.64</v>
      </c>
      <c r="F766" s="45">
        <f t="shared" si="35"/>
        <v>101.87176000000046</v>
      </c>
    </row>
    <row r="767" spans="3:6">
      <c r="C767" s="48">
        <v>766</v>
      </c>
      <c r="D767" s="45">
        <f t="shared" si="34"/>
        <v>12.649999999999837</v>
      </c>
      <c r="E767" s="45">
        <f t="shared" si="33"/>
        <v>12.65</v>
      </c>
      <c r="F767" s="45">
        <f t="shared" si="35"/>
        <v>102.00510000000047</v>
      </c>
    </row>
    <row r="768" spans="3:6">
      <c r="C768" s="48">
        <v>767</v>
      </c>
      <c r="D768" s="45">
        <f t="shared" si="34"/>
        <v>12.659999999999837</v>
      </c>
      <c r="E768" s="45">
        <f t="shared" si="33"/>
        <v>12.66</v>
      </c>
      <c r="F768" s="45">
        <f t="shared" si="35"/>
        <v>102.13844000000047</v>
      </c>
    </row>
    <row r="769" spans="3:6">
      <c r="C769" s="48">
        <v>768</v>
      </c>
      <c r="D769" s="45">
        <f t="shared" si="34"/>
        <v>12.669999999999837</v>
      </c>
      <c r="E769" s="45">
        <f t="shared" si="33"/>
        <v>12.67</v>
      </c>
      <c r="F769" s="45">
        <f t="shared" si="35"/>
        <v>102.27178000000048</v>
      </c>
    </row>
    <row r="770" spans="3:6">
      <c r="C770" s="48">
        <v>769</v>
      </c>
      <c r="D770" s="45">
        <f t="shared" si="34"/>
        <v>12.679999999999836</v>
      </c>
      <c r="E770" s="45">
        <f t="shared" si="33"/>
        <v>12.68</v>
      </c>
      <c r="F770" s="45">
        <f t="shared" si="35"/>
        <v>102.40512000000048</v>
      </c>
    </row>
    <row r="771" spans="3:6">
      <c r="C771" s="48">
        <v>770</v>
      </c>
      <c r="D771" s="45">
        <f t="shared" si="34"/>
        <v>12.689999999999836</v>
      </c>
      <c r="E771" s="45">
        <f t="shared" ref="E771:E834" si="36">ROUND(D771,2)</f>
        <v>12.69</v>
      </c>
      <c r="F771" s="45">
        <f t="shared" si="35"/>
        <v>102.53846000000048</v>
      </c>
    </row>
    <row r="772" spans="3:6">
      <c r="C772" s="48">
        <v>771</v>
      </c>
      <c r="D772" s="45">
        <f t="shared" ref="D772:D835" si="37">D771+$D$1</f>
        <v>12.699999999999836</v>
      </c>
      <c r="E772" s="45">
        <f t="shared" si="36"/>
        <v>12.7</v>
      </c>
      <c r="F772" s="45">
        <f t="shared" ref="F772:F835" si="38">F771+$F$1</f>
        <v>102.67180000000049</v>
      </c>
    </row>
    <row r="773" spans="3:6">
      <c r="C773" s="48">
        <v>772</v>
      </c>
      <c r="D773" s="45">
        <f t="shared" si="37"/>
        <v>12.709999999999836</v>
      </c>
      <c r="E773" s="45">
        <f t="shared" si="36"/>
        <v>12.71</v>
      </c>
      <c r="F773" s="45">
        <f t="shared" si="38"/>
        <v>102.80514000000049</v>
      </c>
    </row>
    <row r="774" spans="3:6">
      <c r="C774" s="48">
        <v>773</v>
      </c>
      <c r="D774" s="45">
        <f t="shared" si="37"/>
        <v>12.719999999999835</v>
      </c>
      <c r="E774" s="45">
        <f t="shared" si="36"/>
        <v>12.72</v>
      </c>
      <c r="F774" s="45">
        <f t="shared" si="38"/>
        <v>102.9384800000005</v>
      </c>
    </row>
    <row r="775" spans="3:6">
      <c r="C775" s="48">
        <v>774</v>
      </c>
      <c r="D775" s="45">
        <f t="shared" si="37"/>
        <v>12.729999999999835</v>
      </c>
      <c r="E775" s="45">
        <f t="shared" si="36"/>
        <v>12.73</v>
      </c>
      <c r="F775" s="45">
        <f t="shared" si="38"/>
        <v>103.0718200000005</v>
      </c>
    </row>
    <row r="776" spans="3:6">
      <c r="C776" s="48">
        <v>775</v>
      </c>
      <c r="D776" s="45">
        <f t="shared" si="37"/>
        <v>12.739999999999835</v>
      </c>
      <c r="E776" s="45">
        <f t="shared" si="36"/>
        <v>12.74</v>
      </c>
      <c r="F776" s="45">
        <f t="shared" si="38"/>
        <v>103.2051600000005</v>
      </c>
    </row>
    <row r="777" spans="3:6">
      <c r="C777" s="48">
        <v>776</v>
      </c>
      <c r="D777" s="45">
        <f t="shared" si="37"/>
        <v>12.749999999999835</v>
      </c>
      <c r="E777" s="45">
        <f t="shared" si="36"/>
        <v>12.75</v>
      </c>
      <c r="F777" s="45">
        <f t="shared" si="38"/>
        <v>103.33850000000051</v>
      </c>
    </row>
    <row r="778" spans="3:6">
      <c r="C778" s="48">
        <v>777</v>
      </c>
      <c r="D778" s="45">
        <f t="shared" si="37"/>
        <v>12.759999999999835</v>
      </c>
      <c r="E778" s="45">
        <f t="shared" si="36"/>
        <v>12.76</v>
      </c>
      <c r="F778" s="45">
        <f t="shared" si="38"/>
        <v>103.47184000000051</v>
      </c>
    </row>
    <row r="779" spans="3:6">
      <c r="C779" s="48">
        <v>778</v>
      </c>
      <c r="D779" s="45">
        <f t="shared" si="37"/>
        <v>12.769999999999834</v>
      </c>
      <c r="E779" s="45">
        <f t="shared" si="36"/>
        <v>12.77</v>
      </c>
      <c r="F779" s="45">
        <f t="shared" si="38"/>
        <v>103.60518000000052</v>
      </c>
    </row>
    <row r="780" spans="3:6">
      <c r="C780" s="48">
        <v>779</v>
      </c>
      <c r="D780" s="45">
        <f t="shared" si="37"/>
        <v>12.779999999999834</v>
      </c>
      <c r="E780" s="45">
        <f t="shared" si="36"/>
        <v>12.78</v>
      </c>
      <c r="F780" s="45">
        <f t="shared" si="38"/>
        <v>103.73852000000052</v>
      </c>
    </row>
    <row r="781" spans="3:6">
      <c r="C781" s="48">
        <v>780</v>
      </c>
      <c r="D781" s="45">
        <f t="shared" si="37"/>
        <v>12.789999999999834</v>
      </c>
      <c r="E781" s="45">
        <f t="shared" si="36"/>
        <v>12.79</v>
      </c>
      <c r="F781" s="45">
        <f t="shared" si="38"/>
        <v>103.87186000000052</v>
      </c>
    </row>
    <row r="782" spans="3:6">
      <c r="C782" s="48">
        <v>781</v>
      </c>
      <c r="D782" s="45">
        <f t="shared" si="37"/>
        <v>12.799999999999834</v>
      </c>
      <c r="E782" s="45">
        <f t="shared" si="36"/>
        <v>12.8</v>
      </c>
      <c r="F782" s="45">
        <f t="shared" si="38"/>
        <v>104.00520000000053</v>
      </c>
    </row>
    <row r="783" spans="3:6">
      <c r="C783" s="48">
        <v>782</v>
      </c>
      <c r="D783" s="45">
        <f t="shared" si="37"/>
        <v>12.809999999999834</v>
      </c>
      <c r="E783" s="45">
        <f t="shared" si="36"/>
        <v>12.81</v>
      </c>
      <c r="F783" s="45">
        <f t="shared" si="38"/>
        <v>104.13854000000053</v>
      </c>
    </row>
    <row r="784" spans="3:6">
      <c r="C784" s="48">
        <v>783</v>
      </c>
      <c r="D784" s="45">
        <f t="shared" si="37"/>
        <v>12.819999999999833</v>
      </c>
      <c r="E784" s="45">
        <f t="shared" si="36"/>
        <v>12.82</v>
      </c>
      <c r="F784" s="45">
        <f t="shared" si="38"/>
        <v>104.27188000000054</v>
      </c>
    </row>
    <row r="785" spans="3:6">
      <c r="C785" s="48">
        <v>784</v>
      </c>
      <c r="D785" s="45">
        <f t="shared" si="37"/>
        <v>12.829999999999833</v>
      </c>
      <c r="E785" s="45">
        <f t="shared" si="36"/>
        <v>12.83</v>
      </c>
      <c r="F785" s="45">
        <f t="shared" si="38"/>
        <v>104.40522000000054</v>
      </c>
    </row>
    <row r="786" spans="3:6">
      <c r="C786" s="48">
        <v>785</v>
      </c>
      <c r="D786" s="45">
        <f t="shared" si="37"/>
        <v>12.839999999999833</v>
      </c>
      <c r="E786" s="45">
        <f t="shared" si="36"/>
        <v>12.84</v>
      </c>
      <c r="F786" s="45">
        <f t="shared" si="38"/>
        <v>104.53856000000054</v>
      </c>
    </row>
    <row r="787" spans="3:6">
      <c r="C787" s="48">
        <v>786</v>
      </c>
      <c r="D787" s="45">
        <f t="shared" si="37"/>
        <v>12.849999999999833</v>
      </c>
      <c r="E787" s="45">
        <f t="shared" si="36"/>
        <v>12.85</v>
      </c>
      <c r="F787" s="45">
        <f t="shared" si="38"/>
        <v>104.67190000000055</v>
      </c>
    </row>
    <row r="788" spans="3:6">
      <c r="C788" s="48">
        <v>787</v>
      </c>
      <c r="D788" s="45">
        <f t="shared" si="37"/>
        <v>12.859999999999832</v>
      </c>
      <c r="E788" s="45">
        <f t="shared" si="36"/>
        <v>12.86</v>
      </c>
      <c r="F788" s="45">
        <f t="shared" si="38"/>
        <v>104.80524000000055</v>
      </c>
    </row>
    <row r="789" spans="3:6">
      <c r="C789" s="48">
        <v>788</v>
      </c>
      <c r="D789" s="45">
        <f t="shared" si="37"/>
        <v>12.869999999999832</v>
      </c>
      <c r="E789" s="45">
        <f t="shared" si="36"/>
        <v>12.87</v>
      </c>
      <c r="F789" s="45">
        <f t="shared" si="38"/>
        <v>104.93858000000056</v>
      </c>
    </row>
    <row r="790" spans="3:6">
      <c r="C790" s="48">
        <v>789</v>
      </c>
      <c r="D790" s="45">
        <f t="shared" si="37"/>
        <v>12.879999999999832</v>
      </c>
      <c r="E790" s="45">
        <f t="shared" si="36"/>
        <v>12.88</v>
      </c>
      <c r="F790" s="45">
        <f t="shared" si="38"/>
        <v>105.07192000000056</v>
      </c>
    </row>
    <row r="791" spans="3:6">
      <c r="C791" s="48">
        <v>790</v>
      </c>
      <c r="D791" s="45">
        <f t="shared" si="37"/>
        <v>12.889999999999832</v>
      </c>
      <c r="E791" s="45">
        <f t="shared" si="36"/>
        <v>12.89</v>
      </c>
      <c r="F791" s="45">
        <f t="shared" si="38"/>
        <v>105.20526000000056</v>
      </c>
    </row>
    <row r="792" spans="3:6">
      <c r="C792" s="48">
        <v>791</v>
      </c>
      <c r="D792" s="45">
        <f t="shared" si="37"/>
        <v>12.899999999999832</v>
      </c>
      <c r="E792" s="45">
        <f t="shared" si="36"/>
        <v>12.9</v>
      </c>
      <c r="F792" s="45">
        <f t="shared" si="38"/>
        <v>105.33860000000057</v>
      </c>
    </row>
    <row r="793" spans="3:6">
      <c r="C793" s="48">
        <v>792</v>
      </c>
      <c r="D793" s="45">
        <f t="shared" si="37"/>
        <v>12.909999999999831</v>
      </c>
      <c r="E793" s="45">
        <f t="shared" si="36"/>
        <v>12.91</v>
      </c>
      <c r="F793" s="45">
        <f t="shared" si="38"/>
        <v>105.47194000000057</v>
      </c>
    </row>
    <row r="794" spans="3:6">
      <c r="C794" s="48">
        <v>793</v>
      </c>
      <c r="D794" s="45">
        <f t="shared" si="37"/>
        <v>12.919999999999831</v>
      </c>
      <c r="E794" s="45">
        <f t="shared" si="36"/>
        <v>12.92</v>
      </c>
      <c r="F794" s="45">
        <f t="shared" si="38"/>
        <v>105.60528000000058</v>
      </c>
    </row>
    <row r="795" spans="3:6">
      <c r="C795" s="48">
        <v>794</v>
      </c>
      <c r="D795" s="45">
        <f t="shared" si="37"/>
        <v>12.929999999999831</v>
      </c>
      <c r="E795" s="45">
        <f t="shared" si="36"/>
        <v>12.93</v>
      </c>
      <c r="F795" s="45">
        <f t="shared" si="38"/>
        <v>105.73862000000058</v>
      </c>
    </row>
    <row r="796" spans="3:6">
      <c r="C796" s="48">
        <v>795</v>
      </c>
      <c r="D796" s="45">
        <f t="shared" si="37"/>
        <v>12.939999999999831</v>
      </c>
      <c r="E796" s="45">
        <f t="shared" si="36"/>
        <v>12.94</v>
      </c>
      <c r="F796" s="45">
        <f t="shared" si="38"/>
        <v>105.87196000000058</v>
      </c>
    </row>
    <row r="797" spans="3:6">
      <c r="C797" s="48">
        <v>796</v>
      </c>
      <c r="D797" s="45">
        <f t="shared" si="37"/>
        <v>12.949999999999831</v>
      </c>
      <c r="E797" s="45">
        <f t="shared" si="36"/>
        <v>12.95</v>
      </c>
      <c r="F797" s="45">
        <f t="shared" si="38"/>
        <v>106.00530000000059</v>
      </c>
    </row>
    <row r="798" spans="3:6">
      <c r="C798" s="48">
        <v>797</v>
      </c>
      <c r="D798" s="45">
        <f t="shared" si="37"/>
        <v>12.95999999999983</v>
      </c>
      <c r="E798" s="45">
        <f t="shared" si="36"/>
        <v>12.96</v>
      </c>
      <c r="F798" s="45">
        <f t="shared" si="38"/>
        <v>106.13864000000059</v>
      </c>
    </row>
    <row r="799" spans="3:6">
      <c r="C799" s="48">
        <v>798</v>
      </c>
      <c r="D799" s="45">
        <f t="shared" si="37"/>
        <v>12.96999999999983</v>
      </c>
      <c r="E799" s="45">
        <f t="shared" si="36"/>
        <v>12.97</v>
      </c>
      <c r="F799" s="45">
        <f t="shared" si="38"/>
        <v>106.2719800000006</v>
      </c>
    </row>
    <row r="800" spans="3:6">
      <c r="C800" s="48">
        <v>799</v>
      </c>
      <c r="D800" s="45">
        <f t="shared" si="37"/>
        <v>12.97999999999983</v>
      </c>
      <c r="E800" s="45">
        <f t="shared" si="36"/>
        <v>12.98</v>
      </c>
      <c r="F800" s="45">
        <f t="shared" si="38"/>
        <v>106.4053200000006</v>
      </c>
    </row>
    <row r="801" spans="3:6">
      <c r="C801" s="48">
        <v>800</v>
      </c>
      <c r="D801" s="45">
        <f t="shared" si="37"/>
        <v>12.98999999999983</v>
      </c>
      <c r="E801" s="45">
        <f t="shared" si="36"/>
        <v>12.99</v>
      </c>
      <c r="F801" s="45">
        <f t="shared" si="38"/>
        <v>106.5386600000006</v>
      </c>
    </row>
    <row r="802" spans="3:6">
      <c r="C802" s="48">
        <v>801</v>
      </c>
      <c r="D802" s="45">
        <f t="shared" si="37"/>
        <v>12.999999999999829</v>
      </c>
      <c r="E802" s="45">
        <f t="shared" si="36"/>
        <v>13</v>
      </c>
      <c r="F802" s="45">
        <f t="shared" si="38"/>
        <v>106.67200000000061</v>
      </c>
    </row>
    <row r="803" spans="3:6">
      <c r="C803" s="48">
        <v>802</v>
      </c>
      <c r="D803" s="45">
        <f t="shared" si="37"/>
        <v>13.009999999999829</v>
      </c>
      <c r="E803" s="45">
        <f t="shared" si="36"/>
        <v>13.01</v>
      </c>
      <c r="F803" s="45">
        <f t="shared" si="38"/>
        <v>106.80534000000061</v>
      </c>
    </row>
    <row r="804" spans="3:6">
      <c r="C804" s="48">
        <v>803</v>
      </c>
      <c r="D804" s="45">
        <f t="shared" si="37"/>
        <v>13.019999999999829</v>
      </c>
      <c r="E804" s="45">
        <f t="shared" si="36"/>
        <v>13.02</v>
      </c>
      <c r="F804" s="45">
        <f t="shared" si="38"/>
        <v>106.93868000000062</v>
      </c>
    </row>
    <row r="805" spans="3:6">
      <c r="C805" s="48">
        <v>804</v>
      </c>
      <c r="D805" s="45">
        <f t="shared" si="37"/>
        <v>13.029999999999829</v>
      </c>
      <c r="E805" s="45">
        <f t="shared" si="36"/>
        <v>13.03</v>
      </c>
      <c r="F805" s="45">
        <f t="shared" si="38"/>
        <v>107.07202000000062</v>
      </c>
    </row>
    <row r="806" spans="3:6">
      <c r="C806" s="48">
        <v>805</v>
      </c>
      <c r="D806" s="45">
        <f t="shared" si="37"/>
        <v>13.039999999999829</v>
      </c>
      <c r="E806" s="45">
        <f t="shared" si="36"/>
        <v>13.04</v>
      </c>
      <c r="F806" s="45">
        <f t="shared" si="38"/>
        <v>107.20536000000062</v>
      </c>
    </row>
    <row r="807" spans="3:6">
      <c r="C807" s="48">
        <v>806</v>
      </c>
      <c r="D807" s="45">
        <f t="shared" si="37"/>
        <v>13.049999999999828</v>
      </c>
      <c r="E807" s="45">
        <f t="shared" si="36"/>
        <v>13.05</v>
      </c>
      <c r="F807" s="45">
        <f t="shared" si="38"/>
        <v>107.33870000000063</v>
      </c>
    </row>
    <row r="808" spans="3:6">
      <c r="C808" s="48">
        <v>807</v>
      </c>
      <c r="D808" s="45">
        <f t="shared" si="37"/>
        <v>13.059999999999828</v>
      </c>
      <c r="E808" s="45">
        <f t="shared" si="36"/>
        <v>13.06</v>
      </c>
      <c r="F808" s="45">
        <f t="shared" si="38"/>
        <v>107.47204000000063</v>
      </c>
    </row>
    <row r="809" spans="3:6">
      <c r="C809" s="48">
        <v>808</v>
      </c>
      <c r="D809" s="45">
        <f t="shared" si="37"/>
        <v>13.069999999999828</v>
      </c>
      <c r="E809" s="45">
        <f t="shared" si="36"/>
        <v>13.07</v>
      </c>
      <c r="F809" s="45">
        <f t="shared" si="38"/>
        <v>107.60538000000064</v>
      </c>
    </row>
    <row r="810" spans="3:6">
      <c r="C810" s="48">
        <v>809</v>
      </c>
      <c r="D810" s="45">
        <f t="shared" si="37"/>
        <v>13.079999999999828</v>
      </c>
      <c r="E810" s="45">
        <f t="shared" si="36"/>
        <v>13.08</v>
      </c>
      <c r="F810" s="45">
        <f t="shared" si="38"/>
        <v>107.73872000000064</v>
      </c>
    </row>
    <row r="811" spans="3:6">
      <c r="C811" s="48">
        <v>810</v>
      </c>
      <c r="D811" s="45">
        <f t="shared" si="37"/>
        <v>13.089999999999828</v>
      </c>
      <c r="E811" s="45">
        <f t="shared" si="36"/>
        <v>13.09</v>
      </c>
      <c r="F811" s="45">
        <f t="shared" si="38"/>
        <v>107.87206000000064</v>
      </c>
    </row>
    <row r="812" spans="3:6">
      <c r="C812" s="48">
        <v>811</v>
      </c>
      <c r="D812" s="45">
        <f t="shared" si="37"/>
        <v>13.099999999999827</v>
      </c>
      <c r="E812" s="45">
        <f t="shared" si="36"/>
        <v>13.1</v>
      </c>
      <c r="F812" s="45">
        <f t="shared" si="38"/>
        <v>108.00540000000065</v>
      </c>
    </row>
    <row r="813" spans="3:6">
      <c r="C813" s="48">
        <v>812</v>
      </c>
      <c r="D813" s="45">
        <f t="shared" si="37"/>
        <v>13.109999999999827</v>
      </c>
      <c r="E813" s="45">
        <f t="shared" si="36"/>
        <v>13.11</v>
      </c>
      <c r="F813" s="45">
        <f t="shared" si="38"/>
        <v>108.13874000000065</v>
      </c>
    </row>
    <row r="814" spans="3:6">
      <c r="C814" s="48">
        <v>813</v>
      </c>
      <c r="D814" s="45">
        <f t="shared" si="37"/>
        <v>13.119999999999827</v>
      </c>
      <c r="E814" s="45">
        <f t="shared" si="36"/>
        <v>13.12</v>
      </c>
      <c r="F814" s="45">
        <f t="shared" si="38"/>
        <v>108.27208000000066</v>
      </c>
    </row>
    <row r="815" spans="3:6">
      <c r="C815" s="48">
        <v>814</v>
      </c>
      <c r="D815" s="45">
        <f t="shared" si="37"/>
        <v>13.129999999999827</v>
      </c>
      <c r="E815" s="45">
        <f t="shared" si="36"/>
        <v>13.13</v>
      </c>
      <c r="F815" s="45">
        <f t="shared" si="38"/>
        <v>108.40542000000066</v>
      </c>
    </row>
    <row r="816" spans="3:6">
      <c r="C816" s="48">
        <v>815</v>
      </c>
      <c r="D816" s="45">
        <f t="shared" si="37"/>
        <v>13.139999999999826</v>
      </c>
      <c r="E816" s="45">
        <f t="shared" si="36"/>
        <v>13.14</v>
      </c>
      <c r="F816" s="45">
        <f t="shared" si="38"/>
        <v>108.53876000000066</v>
      </c>
    </row>
    <row r="817" spans="3:6">
      <c r="C817" s="48">
        <v>816</v>
      </c>
      <c r="D817" s="45">
        <f t="shared" si="37"/>
        <v>13.149999999999826</v>
      </c>
      <c r="E817" s="45">
        <f t="shared" si="36"/>
        <v>13.15</v>
      </c>
      <c r="F817" s="45">
        <f t="shared" si="38"/>
        <v>108.67210000000067</v>
      </c>
    </row>
    <row r="818" spans="3:6">
      <c r="C818" s="48">
        <v>817</v>
      </c>
      <c r="D818" s="45">
        <f t="shared" si="37"/>
        <v>13.159999999999826</v>
      </c>
      <c r="E818" s="45">
        <f t="shared" si="36"/>
        <v>13.16</v>
      </c>
      <c r="F818" s="45">
        <f t="shared" si="38"/>
        <v>108.80544000000067</v>
      </c>
    </row>
    <row r="819" spans="3:6">
      <c r="C819" s="48">
        <v>818</v>
      </c>
      <c r="D819" s="45">
        <f t="shared" si="37"/>
        <v>13.169999999999826</v>
      </c>
      <c r="E819" s="45">
        <f t="shared" si="36"/>
        <v>13.17</v>
      </c>
      <c r="F819" s="45">
        <f t="shared" si="38"/>
        <v>108.93878000000068</v>
      </c>
    </row>
    <row r="820" spans="3:6">
      <c r="C820" s="48">
        <v>819</v>
      </c>
      <c r="D820" s="45">
        <f t="shared" si="37"/>
        <v>13.179999999999826</v>
      </c>
      <c r="E820" s="45">
        <f t="shared" si="36"/>
        <v>13.18</v>
      </c>
      <c r="F820" s="45">
        <f t="shared" si="38"/>
        <v>109.07212000000068</v>
      </c>
    </row>
    <row r="821" spans="3:6">
      <c r="C821" s="48">
        <v>820</v>
      </c>
      <c r="D821" s="45">
        <f t="shared" si="37"/>
        <v>13.189999999999825</v>
      </c>
      <c r="E821" s="45">
        <f t="shared" si="36"/>
        <v>13.19</v>
      </c>
      <c r="F821" s="45">
        <f t="shared" si="38"/>
        <v>109.20546000000068</v>
      </c>
    </row>
    <row r="822" spans="3:6">
      <c r="C822" s="48">
        <v>821</v>
      </c>
      <c r="D822" s="45">
        <f t="shared" si="37"/>
        <v>13.199999999999825</v>
      </c>
      <c r="E822" s="45">
        <f t="shared" si="36"/>
        <v>13.2</v>
      </c>
      <c r="F822" s="45">
        <f t="shared" si="38"/>
        <v>109.33880000000069</v>
      </c>
    </row>
    <row r="823" spans="3:6">
      <c r="C823" s="48">
        <v>822</v>
      </c>
      <c r="D823" s="45">
        <f t="shared" si="37"/>
        <v>13.209999999999825</v>
      </c>
      <c r="E823" s="45">
        <f t="shared" si="36"/>
        <v>13.21</v>
      </c>
      <c r="F823" s="45">
        <f t="shared" si="38"/>
        <v>109.47214000000069</v>
      </c>
    </row>
    <row r="824" spans="3:6">
      <c r="C824" s="48">
        <v>823</v>
      </c>
      <c r="D824" s="45">
        <f t="shared" si="37"/>
        <v>13.219999999999825</v>
      </c>
      <c r="E824" s="45">
        <f t="shared" si="36"/>
        <v>13.22</v>
      </c>
      <c r="F824" s="45">
        <f t="shared" si="38"/>
        <v>109.6054800000007</v>
      </c>
    </row>
    <row r="825" spans="3:6">
      <c r="C825" s="48">
        <v>824</v>
      </c>
      <c r="D825" s="45">
        <f t="shared" si="37"/>
        <v>13.229999999999825</v>
      </c>
      <c r="E825" s="45">
        <f t="shared" si="36"/>
        <v>13.23</v>
      </c>
      <c r="F825" s="45">
        <f t="shared" si="38"/>
        <v>109.7388200000007</v>
      </c>
    </row>
    <row r="826" spans="3:6">
      <c r="C826" s="48">
        <v>825</v>
      </c>
      <c r="D826" s="45">
        <f t="shared" si="37"/>
        <v>13.239999999999824</v>
      </c>
      <c r="E826" s="45">
        <f t="shared" si="36"/>
        <v>13.24</v>
      </c>
      <c r="F826" s="45">
        <f t="shared" si="38"/>
        <v>109.8721600000007</v>
      </c>
    </row>
    <row r="827" spans="3:6">
      <c r="C827" s="48">
        <v>826</v>
      </c>
      <c r="D827" s="45">
        <f t="shared" si="37"/>
        <v>13.249999999999824</v>
      </c>
      <c r="E827" s="45">
        <f t="shared" si="36"/>
        <v>13.25</v>
      </c>
      <c r="F827" s="45">
        <f t="shared" si="38"/>
        <v>110.00550000000071</v>
      </c>
    </row>
    <row r="828" spans="3:6">
      <c r="C828" s="48">
        <v>827</v>
      </c>
      <c r="D828" s="45">
        <f t="shared" si="37"/>
        <v>13.259999999999824</v>
      </c>
      <c r="E828" s="45">
        <f t="shared" si="36"/>
        <v>13.26</v>
      </c>
      <c r="F828" s="45">
        <f t="shared" si="38"/>
        <v>110.13884000000071</v>
      </c>
    </row>
    <row r="829" spans="3:6">
      <c r="C829" s="48">
        <v>828</v>
      </c>
      <c r="D829" s="45">
        <f t="shared" si="37"/>
        <v>13.269999999999824</v>
      </c>
      <c r="E829" s="45">
        <f t="shared" si="36"/>
        <v>13.27</v>
      </c>
      <c r="F829" s="45">
        <f t="shared" si="38"/>
        <v>110.27218000000072</v>
      </c>
    </row>
    <row r="830" spans="3:6">
      <c r="C830" s="48">
        <v>829</v>
      </c>
      <c r="D830" s="45">
        <f t="shared" si="37"/>
        <v>13.279999999999824</v>
      </c>
      <c r="E830" s="45">
        <f t="shared" si="36"/>
        <v>13.28</v>
      </c>
      <c r="F830" s="45">
        <f t="shared" si="38"/>
        <v>110.40552000000072</v>
      </c>
    </row>
    <row r="831" spans="3:6">
      <c r="C831" s="48">
        <v>830</v>
      </c>
      <c r="D831" s="45">
        <f t="shared" si="37"/>
        <v>13.289999999999823</v>
      </c>
      <c r="E831" s="45">
        <f t="shared" si="36"/>
        <v>13.29</v>
      </c>
      <c r="F831" s="45">
        <f t="shared" si="38"/>
        <v>110.53886000000072</v>
      </c>
    </row>
    <row r="832" spans="3:6">
      <c r="C832" s="48">
        <v>831</v>
      </c>
      <c r="D832" s="45">
        <f t="shared" si="37"/>
        <v>13.299999999999823</v>
      </c>
      <c r="E832" s="45">
        <f t="shared" si="36"/>
        <v>13.3</v>
      </c>
      <c r="F832" s="45">
        <f t="shared" si="38"/>
        <v>110.67220000000073</v>
      </c>
    </row>
    <row r="833" spans="3:6">
      <c r="C833" s="48">
        <v>832</v>
      </c>
      <c r="D833" s="45">
        <f t="shared" si="37"/>
        <v>13.309999999999823</v>
      </c>
      <c r="E833" s="45">
        <f t="shared" si="36"/>
        <v>13.31</v>
      </c>
      <c r="F833" s="45">
        <f t="shared" si="38"/>
        <v>110.80554000000073</v>
      </c>
    </row>
    <row r="834" spans="3:6">
      <c r="C834" s="48">
        <v>833</v>
      </c>
      <c r="D834" s="45">
        <f t="shared" si="37"/>
        <v>13.319999999999823</v>
      </c>
      <c r="E834" s="45">
        <f t="shared" si="36"/>
        <v>13.32</v>
      </c>
      <c r="F834" s="45">
        <f t="shared" si="38"/>
        <v>110.93888000000074</v>
      </c>
    </row>
    <row r="835" spans="3:6">
      <c r="C835" s="48">
        <v>834</v>
      </c>
      <c r="D835" s="45">
        <f t="shared" si="37"/>
        <v>13.329999999999822</v>
      </c>
      <c r="E835" s="45">
        <f t="shared" ref="E835:E898" si="39">ROUND(D835,2)</f>
        <v>13.33</v>
      </c>
      <c r="F835" s="45">
        <f t="shared" si="38"/>
        <v>111.07222000000074</v>
      </c>
    </row>
    <row r="836" spans="3:6">
      <c r="C836" s="48">
        <v>835</v>
      </c>
      <c r="D836" s="45">
        <f t="shared" ref="D836:D899" si="40">D835+$D$1</f>
        <v>13.339999999999822</v>
      </c>
      <c r="E836" s="45">
        <f t="shared" si="39"/>
        <v>13.34</v>
      </c>
      <c r="F836" s="45">
        <f t="shared" ref="F836:F899" si="41">F835+$F$1</f>
        <v>111.20556000000074</v>
      </c>
    </row>
    <row r="837" spans="3:6">
      <c r="C837" s="48">
        <v>836</v>
      </c>
      <c r="D837" s="45">
        <f t="shared" si="40"/>
        <v>13.349999999999822</v>
      </c>
      <c r="E837" s="45">
        <f t="shared" si="39"/>
        <v>13.35</v>
      </c>
      <c r="F837" s="45">
        <f t="shared" si="41"/>
        <v>111.33890000000075</v>
      </c>
    </row>
    <row r="838" spans="3:6">
      <c r="C838" s="48">
        <v>837</v>
      </c>
      <c r="D838" s="45">
        <f t="shared" si="40"/>
        <v>13.359999999999822</v>
      </c>
      <c r="E838" s="45">
        <f t="shared" si="39"/>
        <v>13.36</v>
      </c>
      <c r="F838" s="45">
        <f t="shared" si="41"/>
        <v>111.47224000000075</v>
      </c>
    </row>
    <row r="839" spans="3:6">
      <c r="C839" s="48">
        <v>838</v>
      </c>
      <c r="D839" s="45">
        <f t="shared" si="40"/>
        <v>13.369999999999822</v>
      </c>
      <c r="E839" s="45">
        <f t="shared" si="39"/>
        <v>13.37</v>
      </c>
      <c r="F839" s="45">
        <f t="shared" si="41"/>
        <v>111.60558000000076</v>
      </c>
    </row>
    <row r="840" spans="3:6">
      <c r="C840" s="48">
        <v>839</v>
      </c>
      <c r="D840" s="45">
        <f t="shared" si="40"/>
        <v>13.379999999999821</v>
      </c>
      <c r="E840" s="45">
        <f t="shared" si="39"/>
        <v>13.38</v>
      </c>
      <c r="F840" s="45">
        <f t="shared" si="41"/>
        <v>111.73892000000076</v>
      </c>
    </row>
    <row r="841" spans="3:6">
      <c r="C841" s="48">
        <v>840</v>
      </c>
      <c r="D841" s="45">
        <f t="shared" si="40"/>
        <v>13.389999999999821</v>
      </c>
      <c r="E841" s="45">
        <f t="shared" si="39"/>
        <v>13.39</v>
      </c>
      <c r="F841" s="45">
        <f t="shared" si="41"/>
        <v>111.87226000000076</v>
      </c>
    </row>
    <row r="842" spans="3:6">
      <c r="C842" s="48">
        <v>841</v>
      </c>
      <c r="D842" s="45">
        <f t="shared" si="40"/>
        <v>13.399999999999821</v>
      </c>
      <c r="E842" s="45">
        <f t="shared" si="39"/>
        <v>13.4</v>
      </c>
      <c r="F842" s="45">
        <f t="shared" si="41"/>
        <v>112.00560000000077</v>
      </c>
    </row>
    <row r="843" spans="3:6">
      <c r="C843" s="48">
        <v>842</v>
      </c>
      <c r="D843" s="45">
        <f t="shared" si="40"/>
        <v>13.409999999999821</v>
      </c>
      <c r="E843" s="45">
        <f t="shared" si="39"/>
        <v>13.41</v>
      </c>
      <c r="F843" s="45">
        <f t="shared" si="41"/>
        <v>112.13894000000077</v>
      </c>
    </row>
    <row r="844" spans="3:6">
      <c r="C844" s="48">
        <v>843</v>
      </c>
      <c r="D844" s="45">
        <f t="shared" si="40"/>
        <v>13.419999999999821</v>
      </c>
      <c r="E844" s="45">
        <f t="shared" si="39"/>
        <v>13.42</v>
      </c>
      <c r="F844" s="45">
        <f t="shared" si="41"/>
        <v>112.27228000000078</v>
      </c>
    </row>
    <row r="845" spans="3:6">
      <c r="C845" s="48">
        <v>844</v>
      </c>
      <c r="D845" s="45">
        <f t="shared" si="40"/>
        <v>13.42999999999982</v>
      </c>
      <c r="E845" s="45">
        <f t="shared" si="39"/>
        <v>13.43</v>
      </c>
      <c r="F845" s="45">
        <f t="shared" si="41"/>
        <v>112.40562000000078</v>
      </c>
    </row>
    <row r="846" spans="3:6">
      <c r="C846" s="48">
        <v>845</v>
      </c>
      <c r="D846" s="45">
        <f t="shared" si="40"/>
        <v>13.43999999999982</v>
      </c>
      <c r="E846" s="45">
        <f t="shared" si="39"/>
        <v>13.44</v>
      </c>
      <c r="F846" s="45">
        <f t="shared" si="41"/>
        <v>112.53896000000078</v>
      </c>
    </row>
    <row r="847" spans="3:6">
      <c r="C847" s="48">
        <v>846</v>
      </c>
      <c r="D847" s="45">
        <f t="shared" si="40"/>
        <v>13.44999999999982</v>
      </c>
      <c r="E847" s="45">
        <f t="shared" si="39"/>
        <v>13.45</v>
      </c>
      <c r="F847" s="45">
        <f t="shared" si="41"/>
        <v>112.67230000000079</v>
      </c>
    </row>
    <row r="848" spans="3:6">
      <c r="C848" s="48">
        <v>847</v>
      </c>
      <c r="D848" s="45">
        <f t="shared" si="40"/>
        <v>13.45999999999982</v>
      </c>
      <c r="E848" s="45">
        <f t="shared" si="39"/>
        <v>13.46</v>
      </c>
      <c r="F848" s="45">
        <f t="shared" si="41"/>
        <v>112.80564000000079</v>
      </c>
    </row>
    <row r="849" spans="3:6">
      <c r="C849" s="48">
        <v>848</v>
      </c>
      <c r="D849" s="45">
        <f t="shared" si="40"/>
        <v>13.469999999999819</v>
      </c>
      <c r="E849" s="45">
        <f t="shared" si="39"/>
        <v>13.47</v>
      </c>
      <c r="F849" s="45">
        <f t="shared" si="41"/>
        <v>112.9389800000008</v>
      </c>
    </row>
    <row r="850" spans="3:6">
      <c r="C850" s="48">
        <v>849</v>
      </c>
      <c r="D850" s="45">
        <f t="shared" si="40"/>
        <v>13.479999999999819</v>
      </c>
      <c r="E850" s="45">
        <f t="shared" si="39"/>
        <v>13.48</v>
      </c>
      <c r="F850" s="45">
        <f t="shared" si="41"/>
        <v>113.0723200000008</v>
      </c>
    </row>
    <row r="851" spans="3:6">
      <c r="C851" s="48">
        <v>850</v>
      </c>
      <c r="D851" s="45">
        <f t="shared" si="40"/>
        <v>13.489999999999819</v>
      </c>
      <c r="E851" s="45">
        <f t="shared" si="39"/>
        <v>13.49</v>
      </c>
      <c r="F851" s="45">
        <f t="shared" si="41"/>
        <v>113.2056600000008</v>
      </c>
    </row>
    <row r="852" spans="3:6">
      <c r="C852" s="48">
        <v>851</v>
      </c>
      <c r="D852" s="45">
        <f t="shared" si="40"/>
        <v>13.499999999999819</v>
      </c>
      <c r="E852" s="45">
        <f t="shared" si="39"/>
        <v>13.5</v>
      </c>
      <c r="F852" s="45">
        <f t="shared" si="41"/>
        <v>113.33900000000081</v>
      </c>
    </row>
    <row r="853" spans="3:6">
      <c r="C853" s="48">
        <v>852</v>
      </c>
      <c r="D853" s="45">
        <f t="shared" si="40"/>
        <v>13.509999999999819</v>
      </c>
      <c r="E853" s="45">
        <f t="shared" si="39"/>
        <v>13.51</v>
      </c>
      <c r="F853" s="45">
        <f t="shared" si="41"/>
        <v>113.47234000000081</v>
      </c>
    </row>
    <row r="854" spans="3:6">
      <c r="C854" s="48">
        <v>853</v>
      </c>
      <c r="D854" s="45">
        <f t="shared" si="40"/>
        <v>13.519999999999818</v>
      </c>
      <c r="E854" s="45">
        <f t="shared" si="39"/>
        <v>13.52</v>
      </c>
      <c r="F854" s="45">
        <f t="shared" si="41"/>
        <v>113.60568000000082</v>
      </c>
    </row>
    <row r="855" spans="3:6">
      <c r="C855" s="48">
        <v>854</v>
      </c>
      <c r="D855" s="45">
        <f t="shared" si="40"/>
        <v>13.529999999999818</v>
      </c>
      <c r="E855" s="45">
        <f t="shared" si="39"/>
        <v>13.53</v>
      </c>
      <c r="F855" s="45">
        <f t="shared" si="41"/>
        <v>113.73902000000082</v>
      </c>
    </row>
    <row r="856" spans="3:6">
      <c r="C856" s="48">
        <v>855</v>
      </c>
      <c r="D856" s="45">
        <f t="shared" si="40"/>
        <v>13.539999999999818</v>
      </c>
      <c r="E856" s="45">
        <f t="shared" si="39"/>
        <v>13.54</v>
      </c>
      <c r="F856" s="45">
        <f t="shared" si="41"/>
        <v>113.87236000000082</v>
      </c>
    </row>
    <row r="857" spans="3:6">
      <c r="C857" s="48">
        <v>856</v>
      </c>
      <c r="D857" s="45">
        <f t="shared" si="40"/>
        <v>13.549999999999818</v>
      </c>
      <c r="E857" s="45">
        <f t="shared" si="39"/>
        <v>13.55</v>
      </c>
      <c r="F857" s="45">
        <f t="shared" si="41"/>
        <v>114.00570000000083</v>
      </c>
    </row>
    <row r="858" spans="3:6">
      <c r="C858" s="48">
        <v>857</v>
      </c>
      <c r="D858" s="45">
        <f t="shared" si="40"/>
        <v>13.559999999999818</v>
      </c>
      <c r="E858" s="45">
        <f t="shared" si="39"/>
        <v>13.56</v>
      </c>
      <c r="F858" s="45">
        <f t="shared" si="41"/>
        <v>114.13904000000083</v>
      </c>
    </row>
    <row r="859" spans="3:6">
      <c r="C859" s="48">
        <v>858</v>
      </c>
      <c r="D859" s="45">
        <f t="shared" si="40"/>
        <v>13.569999999999817</v>
      </c>
      <c r="E859" s="45">
        <f t="shared" si="39"/>
        <v>13.57</v>
      </c>
      <c r="F859" s="45">
        <f t="shared" si="41"/>
        <v>114.27238000000084</v>
      </c>
    </row>
    <row r="860" spans="3:6">
      <c r="C860" s="48">
        <v>859</v>
      </c>
      <c r="D860" s="45">
        <f t="shared" si="40"/>
        <v>13.579999999999817</v>
      </c>
      <c r="E860" s="45">
        <f t="shared" si="39"/>
        <v>13.58</v>
      </c>
      <c r="F860" s="45">
        <f t="shared" si="41"/>
        <v>114.40572000000084</v>
      </c>
    </row>
    <row r="861" spans="3:6">
      <c r="C861" s="48">
        <v>860</v>
      </c>
      <c r="D861" s="45">
        <f t="shared" si="40"/>
        <v>13.589999999999817</v>
      </c>
      <c r="E861" s="45">
        <f t="shared" si="39"/>
        <v>13.59</v>
      </c>
      <c r="F861" s="45">
        <f t="shared" si="41"/>
        <v>114.53906000000084</v>
      </c>
    </row>
    <row r="862" spans="3:6">
      <c r="C862" s="48">
        <v>861</v>
      </c>
      <c r="D862" s="45">
        <f t="shared" si="40"/>
        <v>13.599999999999817</v>
      </c>
      <c r="E862" s="45">
        <f t="shared" si="39"/>
        <v>13.6</v>
      </c>
      <c r="F862" s="45">
        <f t="shared" si="41"/>
        <v>114.67240000000085</v>
      </c>
    </row>
    <row r="863" spans="3:6">
      <c r="C863" s="48">
        <v>862</v>
      </c>
      <c r="D863" s="45">
        <f t="shared" si="40"/>
        <v>13.609999999999816</v>
      </c>
      <c r="E863" s="45">
        <f t="shared" si="39"/>
        <v>13.61</v>
      </c>
      <c r="F863" s="45">
        <f t="shared" si="41"/>
        <v>114.80574000000085</v>
      </c>
    </row>
    <row r="864" spans="3:6">
      <c r="C864" s="48">
        <v>863</v>
      </c>
      <c r="D864" s="45">
        <f t="shared" si="40"/>
        <v>13.619999999999816</v>
      </c>
      <c r="E864" s="45">
        <f t="shared" si="39"/>
        <v>13.62</v>
      </c>
      <c r="F864" s="45">
        <f t="shared" si="41"/>
        <v>114.93908000000086</v>
      </c>
    </row>
    <row r="865" spans="3:6">
      <c r="C865" s="48">
        <v>864</v>
      </c>
      <c r="D865" s="45">
        <f t="shared" si="40"/>
        <v>13.629999999999816</v>
      </c>
      <c r="E865" s="45">
        <f t="shared" si="39"/>
        <v>13.63</v>
      </c>
      <c r="F865" s="45">
        <f t="shared" si="41"/>
        <v>115.07242000000086</v>
      </c>
    </row>
    <row r="866" spans="3:6">
      <c r="C866" s="48">
        <v>865</v>
      </c>
      <c r="D866" s="45">
        <f t="shared" si="40"/>
        <v>13.639999999999816</v>
      </c>
      <c r="E866" s="45">
        <f t="shared" si="39"/>
        <v>13.64</v>
      </c>
      <c r="F866" s="45">
        <f t="shared" si="41"/>
        <v>115.20576000000086</v>
      </c>
    </row>
    <row r="867" spans="3:6">
      <c r="C867" s="48">
        <v>866</v>
      </c>
      <c r="D867" s="45">
        <f t="shared" si="40"/>
        <v>13.649999999999816</v>
      </c>
      <c r="E867" s="45">
        <f t="shared" si="39"/>
        <v>13.65</v>
      </c>
      <c r="F867" s="45">
        <f t="shared" si="41"/>
        <v>115.33910000000087</v>
      </c>
    </row>
    <row r="868" spans="3:6">
      <c r="C868" s="48">
        <v>867</v>
      </c>
      <c r="D868" s="45">
        <f t="shared" si="40"/>
        <v>13.659999999999815</v>
      </c>
      <c r="E868" s="45">
        <f t="shared" si="39"/>
        <v>13.66</v>
      </c>
      <c r="F868" s="45">
        <f t="shared" si="41"/>
        <v>115.47244000000087</v>
      </c>
    </row>
    <row r="869" spans="3:6">
      <c r="C869" s="48">
        <v>868</v>
      </c>
      <c r="D869" s="45">
        <f t="shared" si="40"/>
        <v>13.669999999999815</v>
      </c>
      <c r="E869" s="45">
        <f t="shared" si="39"/>
        <v>13.67</v>
      </c>
      <c r="F869" s="45">
        <f t="shared" si="41"/>
        <v>115.60578000000088</v>
      </c>
    </row>
    <row r="870" spans="3:6">
      <c r="C870" s="48">
        <v>869</v>
      </c>
      <c r="D870" s="45">
        <f t="shared" si="40"/>
        <v>13.679999999999815</v>
      </c>
      <c r="E870" s="45">
        <f t="shared" si="39"/>
        <v>13.68</v>
      </c>
      <c r="F870" s="45">
        <f t="shared" si="41"/>
        <v>115.73912000000088</v>
      </c>
    </row>
    <row r="871" spans="3:6">
      <c r="C871" s="48">
        <v>870</v>
      </c>
      <c r="D871" s="45">
        <f t="shared" si="40"/>
        <v>13.689999999999815</v>
      </c>
      <c r="E871" s="45">
        <f t="shared" si="39"/>
        <v>13.69</v>
      </c>
      <c r="F871" s="45">
        <f t="shared" si="41"/>
        <v>115.87246000000088</v>
      </c>
    </row>
    <row r="872" spans="3:6">
      <c r="C872" s="48">
        <v>871</v>
      </c>
      <c r="D872" s="45">
        <f t="shared" si="40"/>
        <v>13.699999999999815</v>
      </c>
      <c r="E872" s="45">
        <f t="shared" si="39"/>
        <v>13.7</v>
      </c>
      <c r="F872" s="45">
        <f t="shared" si="41"/>
        <v>116.00580000000089</v>
      </c>
    </row>
    <row r="873" spans="3:6">
      <c r="C873" s="48">
        <v>872</v>
      </c>
      <c r="D873" s="45">
        <f t="shared" si="40"/>
        <v>13.709999999999814</v>
      </c>
      <c r="E873" s="45">
        <f t="shared" si="39"/>
        <v>13.71</v>
      </c>
      <c r="F873" s="45">
        <f t="shared" si="41"/>
        <v>116.13914000000089</v>
      </c>
    </row>
    <row r="874" spans="3:6">
      <c r="C874" s="48">
        <v>873</v>
      </c>
      <c r="D874" s="45">
        <f t="shared" si="40"/>
        <v>13.719999999999814</v>
      </c>
      <c r="E874" s="45">
        <f t="shared" si="39"/>
        <v>13.72</v>
      </c>
      <c r="F874" s="45">
        <f t="shared" si="41"/>
        <v>116.2724800000009</v>
      </c>
    </row>
    <row r="875" spans="3:6">
      <c r="C875" s="48">
        <v>874</v>
      </c>
      <c r="D875" s="45">
        <f t="shared" si="40"/>
        <v>13.729999999999814</v>
      </c>
      <c r="E875" s="45">
        <f t="shared" si="39"/>
        <v>13.73</v>
      </c>
      <c r="F875" s="45">
        <f t="shared" si="41"/>
        <v>116.4058200000009</v>
      </c>
    </row>
    <row r="876" spans="3:6">
      <c r="C876" s="48">
        <v>875</v>
      </c>
      <c r="D876" s="45">
        <f t="shared" si="40"/>
        <v>13.739999999999814</v>
      </c>
      <c r="E876" s="45">
        <f t="shared" si="39"/>
        <v>13.74</v>
      </c>
      <c r="F876" s="45">
        <f t="shared" si="41"/>
        <v>116.5391600000009</v>
      </c>
    </row>
    <row r="877" spans="3:6">
      <c r="C877" s="48">
        <v>876</v>
      </c>
      <c r="D877" s="45">
        <f t="shared" si="40"/>
        <v>13.749999999999813</v>
      </c>
      <c r="E877" s="45">
        <f t="shared" si="39"/>
        <v>13.75</v>
      </c>
      <c r="F877" s="45">
        <f t="shared" si="41"/>
        <v>116.67250000000091</v>
      </c>
    </row>
    <row r="878" spans="3:6">
      <c r="C878" s="48">
        <v>877</v>
      </c>
      <c r="D878" s="45">
        <f t="shared" si="40"/>
        <v>13.759999999999813</v>
      </c>
      <c r="E878" s="45">
        <f t="shared" si="39"/>
        <v>13.76</v>
      </c>
      <c r="F878" s="45">
        <f t="shared" si="41"/>
        <v>116.80584000000091</v>
      </c>
    </row>
    <row r="879" spans="3:6">
      <c r="C879" s="48">
        <v>878</v>
      </c>
      <c r="D879" s="45">
        <f t="shared" si="40"/>
        <v>13.769999999999813</v>
      </c>
      <c r="E879" s="45">
        <f t="shared" si="39"/>
        <v>13.77</v>
      </c>
      <c r="F879" s="45">
        <f t="shared" si="41"/>
        <v>116.93918000000092</v>
      </c>
    </row>
    <row r="880" spans="3:6">
      <c r="C880" s="48">
        <v>879</v>
      </c>
      <c r="D880" s="45">
        <f t="shared" si="40"/>
        <v>13.779999999999813</v>
      </c>
      <c r="E880" s="45">
        <f t="shared" si="39"/>
        <v>13.78</v>
      </c>
      <c r="F880" s="45">
        <f t="shared" si="41"/>
        <v>117.07252000000092</v>
      </c>
    </row>
    <row r="881" spans="3:6">
      <c r="C881" s="48">
        <v>880</v>
      </c>
      <c r="D881" s="45">
        <f t="shared" si="40"/>
        <v>13.789999999999813</v>
      </c>
      <c r="E881" s="45">
        <f t="shared" si="39"/>
        <v>13.79</v>
      </c>
      <c r="F881" s="45">
        <f t="shared" si="41"/>
        <v>117.20586000000092</v>
      </c>
    </row>
    <row r="882" spans="3:6">
      <c r="C882" s="48">
        <v>881</v>
      </c>
      <c r="D882" s="45">
        <f t="shared" si="40"/>
        <v>13.799999999999812</v>
      </c>
      <c r="E882" s="45">
        <f t="shared" si="39"/>
        <v>13.8</v>
      </c>
      <c r="F882" s="45">
        <f t="shared" si="41"/>
        <v>117.33920000000093</v>
      </c>
    </row>
    <row r="883" spans="3:6">
      <c r="C883" s="48">
        <v>882</v>
      </c>
      <c r="D883" s="45">
        <f t="shared" si="40"/>
        <v>13.809999999999812</v>
      </c>
      <c r="E883" s="45">
        <f t="shared" si="39"/>
        <v>13.81</v>
      </c>
      <c r="F883" s="45">
        <f t="shared" si="41"/>
        <v>117.47254000000093</v>
      </c>
    </row>
    <row r="884" spans="3:6">
      <c r="C884" s="48">
        <v>883</v>
      </c>
      <c r="D884" s="45">
        <f t="shared" si="40"/>
        <v>13.819999999999812</v>
      </c>
      <c r="E884" s="45">
        <f t="shared" si="39"/>
        <v>13.82</v>
      </c>
      <c r="F884" s="45">
        <f t="shared" si="41"/>
        <v>117.60588000000094</v>
      </c>
    </row>
    <row r="885" spans="3:6">
      <c r="C885" s="48">
        <v>884</v>
      </c>
      <c r="D885" s="45">
        <f t="shared" si="40"/>
        <v>13.829999999999812</v>
      </c>
      <c r="E885" s="45">
        <f t="shared" si="39"/>
        <v>13.83</v>
      </c>
      <c r="F885" s="45">
        <f t="shared" si="41"/>
        <v>117.73922000000094</v>
      </c>
    </row>
    <row r="886" spans="3:6">
      <c r="C886" s="48">
        <v>885</v>
      </c>
      <c r="D886" s="45">
        <f t="shared" si="40"/>
        <v>13.839999999999812</v>
      </c>
      <c r="E886" s="45">
        <f t="shared" si="39"/>
        <v>13.84</v>
      </c>
      <c r="F886" s="45">
        <f t="shared" si="41"/>
        <v>117.87256000000095</v>
      </c>
    </row>
    <row r="887" spans="3:6">
      <c r="C887" s="48">
        <v>886</v>
      </c>
      <c r="D887" s="45">
        <f t="shared" si="40"/>
        <v>13.849999999999811</v>
      </c>
      <c r="E887" s="45">
        <f t="shared" si="39"/>
        <v>13.85</v>
      </c>
      <c r="F887" s="45">
        <f t="shared" si="41"/>
        <v>118.00590000000095</v>
      </c>
    </row>
    <row r="888" spans="3:6">
      <c r="C888" s="48">
        <v>887</v>
      </c>
      <c r="D888" s="45">
        <f t="shared" si="40"/>
        <v>13.859999999999811</v>
      </c>
      <c r="E888" s="45">
        <f t="shared" si="39"/>
        <v>13.86</v>
      </c>
      <c r="F888" s="45">
        <f t="shared" si="41"/>
        <v>118.13924000000095</v>
      </c>
    </row>
    <row r="889" spans="3:6">
      <c r="C889" s="48">
        <v>888</v>
      </c>
      <c r="D889" s="45">
        <f t="shared" si="40"/>
        <v>13.869999999999811</v>
      </c>
      <c r="E889" s="45">
        <f t="shared" si="39"/>
        <v>13.87</v>
      </c>
      <c r="F889" s="45">
        <f t="shared" si="41"/>
        <v>118.27258000000096</v>
      </c>
    </row>
    <row r="890" spans="3:6">
      <c r="C890" s="48">
        <v>889</v>
      </c>
      <c r="D890" s="45">
        <f t="shared" si="40"/>
        <v>13.879999999999811</v>
      </c>
      <c r="E890" s="45">
        <f t="shared" si="39"/>
        <v>13.88</v>
      </c>
      <c r="F890" s="45">
        <f t="shared" si="41"/>
        <v>118.40592000000096</v>
      </c>
    </row>
    <row r="891" spans="3:6">
      <c r="C891" s="48">
        <v>890</v>
      </c>
      <c r="D891" s="45">
        <f t="shared" si="40"/>
        <v>13.88999999999981</v>
      </c>
      <c r="E891" s="45">
        <f t="shared" si="39"/>
        <v>13.89</v>
      </c>
      <c r="F891" s="45">
        <f t="shared" si="41"/>
        <v>118.53926000000097</v>
      </c>
    </row>
    <row r="892" spans="3:6">
      <c r="C892" s="48">
        <v>891</v>
      </c>
      <c r="D892" s="45">
        <f t="shared" si="40"/>
        <v>13.89999999999981</v>
      </c>
      <c r="E892" s="45">
        <f t="shared" si="39"/>
        <v>13.9</v>
      </c>
      <c r="F892" s="45">
        <f t="shared" si="41"/>
        <v>118.67260000000097</v>
      </c>
    </row>
    <row r="893" spans="3:6">
      <c r="C893" s="48">
        <v>892</v>
      </c>
      <c r="D893" s="45">
        <f t="shared" si="40"/>
        <v>13.90999999999981</v>
      </c>
      <c r="E893" s="45">
        <f t="shared" si="39"/>
        <v>13.91</v>
      </c>
      <c r="F893" s="45">
        <f t="shared" si="41"/>
        <v>118.80594000000097</v>
      </c>
    </row>
    <row r="894" spans="3:6">
      <c r="C894" s="48">
        <v>893</v>
      </c>
      <c r="D894" s="45">
        <f t="shared" si="40"/>
        <v>13.91999999999981</v>
      </c>
      <c r="E894" s="45">
        <f t="shared" si="39"/>
        <v>13.92</v>
      </c>
      <c r="F894" s="45">
        <f t="shared" si="41"/>
        <v>118.93928000000098</v>
      </c>
    </row>
    <row r="895" spans="3:6">
      <c r="C895" s="48">
        <v>894</v>
      </c>
      <c r="D895" s="45">
        <f t="shared" si="40"/>
        <v>13.92999999999981</v>
      </c>
      <c r="E895" s="45">
        <f t="shared" si="39"/>
        <v>13.93</v>
      </c>
      <c r="F895" s="45">
        <f t="shared" si="41"/>
        <v>119.07262000000098</v>
      </c>
    </row>
    <row r="896" spans="3:6">
      <c r="C896" s="48">
        <v>895</v>
      </c>
      <c r="D896" s="45">
        <f t="shared" si="40"/>
        <v>13.939999999999809</v>
      </c>
      <c r="E896" s="45">
        <f t="shared" si="39"/>
        <v>13.94</v>
      </c>
      <c r="F896" s="45">
        <f t="shared" si="41"/>
        <v>119.20596000000099</v>
      </c>
    </row>
    <row r="897" spans="3:6">
      <c r="C897" s="48">
        <v>896</v>
      </c>
      <c r="D897" s="45">
        <f t="shared" si="40"/>
        <v>13.949999999999809</v>
      </c>
      <c r="E897" s="45">
        <f t="shared" si="39"/>
        <v>13.95</v>
      </c>
      <c r="F897" s="45">
        <f t="shared" si="41"/>
        <v>119.33930000000099</v>
      </c>
    </row>
    <row r="898" spans="3:6">
      <c r="C898" s="48">
        <v>897</v>
      </c>
      <c r="D898" s="45">
        <f t="shared" si="40"/>
        <v>13.959999999999809</v>
      </c>
      <c r="E898" s="45">
        <f t="shared" si="39"/>
        <v>13.96</v>
      </c>
      <c r="F898" s="45">
        <f t="shared" si="41"/>
        <v>119.47264000000099</v>
      </c>
    </row>
    <row r="899" spans="3:6">
      <c r="C899" s="48">
        <v>898</v>
      </c>
      <c r="D899" s="45">
        <f t="shared" si="40"/>
        <v>13.969999999999809</v>
      </c>
      <c r="E899" s="45">
        <f t="shared" ref="E899:E962" si="42">ROUND(D899,2)</f>
        <v>13.97</v>
      </c>
      <c r="F899" s="45">
        <f t="shared" si="41"/>
        <v>119.605980000001</v>
      </c>
    </row>
    <row r="900" spans="3:6">
      <c r="C900" s="48">
        <v>899</v>
      </c>
      <c r="D900" s="45">
        <f t="shared" ref="D900:D963" si="43">D899+$D$1</f>
        <v>13.979999999999809</v>
      </c>
      <c r="E900" s="45">
        <f t="shared" si="42"/>
        <v>13.98</v>
      </c>
      <c r="F900" s="45">
        <f t="shared" ref="F900:F963" si="44">F899+$F$1</f>
        <v>119.739320000001</v>
      </c>
    </row>
    <row r="901" spans="3:6">
      <c r="C901" s="48">
        <v>900</v>
      </c>
      <c r="D901" s="45">
        <f t="shared" si="43"/>
        <v>13.989999999999808</v>
      </c>
      <c r="E901" s="45">
        <f t="shared" si="42"/>
        <v>13.99</v>
      </c>
      <c r="F901" s="45">
        <f t="shared" si="44"/>
        <v>119.87266000000101</v>
      </c>
    </row>
    <row r="902" spans="3:6">
      <c r="C902" s="48">
        <v>901</v>
      </c>
      <c r="D902" s="45">
        <f t="shared" si="43"/>
        <v>13.999999999999808</v>
      </c>
      <c r="E902" s="45">
        <f t="shared" si="42"/>
        <v>14</v>
      </c>
      <c r="F902" s="45">
        <f t="shared" si="44"/>
        <v>120.00600000000101</v>
      </c>
    </row>
    <row r="903" spans="3:6">
      <c r="C903" s="48">
        <v>902</v>
      </c>
      <c r="D903" s="45">
        <f t="shared" si="43"/>
        <v>14.009999999999808</v>
      </c>
      <c r="E903" s="45">
        <f t="shared" si="42"/>
        <v>14.01</v>
      </c>
      <c r="F903" s="45">
        <f t="shared" si="44"/>
        <v>120.13934000000101</v>
      </c>
    </row>
    <row r="904" spans="3:6">
      <c r="C904" s="48">
        <v>903</v>
      </c>
      <c r="D904" s="45">
        <f t="shared" si="43"/>
        <v>14.019999999999808</v>
      </c>
      <c r="E904" s="45">
        <f t="shared" si="42"/>
        <v>14.02</v>
      </c>
      <c r="F904" s="45">
        <f t="shared" si="44"/>
        <v>120.27268000000102</v>
      </c>
    </row>
    <row r="905" spans="3:6">
      <c r="C905" s="48">
        <v>904</v>
      </c>
      <c r="D905" s="45">
        <f t="shared" si="43"/>
        <v>14.029999999999808</v>
      </c>
      <c r="E905" s="45">
        <f t="shared" si="42"/>
        <v>14.03</v>
      </c>
      <c r="F905" s="45">
        <f t="shared" si="44"/>
        <v>120.40602000000102</v>
      </c>
    </row>
    <row r="906" spans="3:6">
      <c r="C906" s="48">
        <v>905</v>
      </c>
      <c r="D906" s="45">
        <f t="shared" si="43"/>
        <v>14.039999999999807</v>
      </c>
      <c r="E906" s="45">
        <f t="shared" si="42"/>
        <v>14.04</v>
      </c>
      <c r="F906" s="45">
        <f t="shared" si="44"/>
        <v>120.53936000000103</v>
      </c>
    </row>
    <row r="907" spans="3:6">
      <c r="C907" s="48">
        <v>906</v>
      </c>
      <c r="D907" s="45">
        <f t="shared" si="43"/>
        <v>14.049999999999807</v>
      </c>
      <c r="E907" s="45">
        <f t="shared" si="42"/>
        <v>14.05</v>
      </c>
      <c r="F907" s="45">
        <f t="shared" si="44"/>
        <v>120.67270000000103</v>
      </c>
    </row>
    <row r="908" spans="3:6">
      <c r="C908" s="48">
        <v>907</v>
      </c>
      <c r="D908" s="45">
        <f t="shared" si="43"/>
        <v>14.059999999999807</v>
      </c>
      <c r="E908" s="45">
        <f t="shared" si="42"/>
        <v>14.06</v>
      </c>
      <c r="F908" s="45">
        <f t="shared" si="44"/>
        <v>120.80604000000103</v>
      </c>
    </row>
    <row r="909" spans="3:6">
      <c r="C909" s="48">
        <v>908</v>
      </c>
      <c r="D909" s="45">
        <f t="shared" si="43"/>
        <v>14.069999999999807</v>
      </c>
      <c r="E909" s="45">
        <f t="shared" si="42"/>
        <v>14.07</v>
      </c>
      <c r="F909" s="45">
        <f t="shared" si="44"/>
        <v>120.93938000000104</v>
      </c>
    </row>
    <row r="910" spans="3:6">
      <c r="C910" s="48">
        <v>909</v>
      </c>
      <c r="D910" s="45">
        <f t="shared" si="43"/>
        <v>14.079999999999806</v>
      </c>
      <c r="E910" s="45">
        <f t="shared" si="42"/>
        <v>14.08</v>
      </c>
      <c r="F910" s="45">
        <f t="shared" si="44"/>
        <v>121.07272000000104</v>
      </c>
    </row>
    <row r="911" spans="3:6">
      <c r="C911" s="48">
        <v>910</v>
      </c>
      <c r="D911" s="45">
        <f t="shared" si="43"/>
        <v>14.089999999999806</v>
      </c>
      <c r="E911" s="45">
        <f t="shared" si="42"/>
        <v>14.09</v>
      </c>
      <c r="F911" s="45">
        <f t="shared" si="44"/>
        <v>121.20606000000105</v>
      </c>
    </row>
    <row r="912" spans="3:6">
      <c r="C912" s="48">
        <v>911</v>
      </c>
      <c r="D912" s="45">
        <f t="shared" si="43"/>
        <v>14.099999999999806</v>
      </c>
      <c r="E912" s="45">
        <f t="shared" si="42"/>
        <v>14.1</v>
      </c>
      <c r="F912" s="45">
        <f t="shared" si="44"/>
        <v>121.33940000000105</v>
      </c>
    </row>
    <row r="913" spans="3:6">
      <c r="C913" s="48">
        <v>912</v>
      </c>
      <c r="D913" s="45">
        <f t="shared" si="43"/>
        <v>14.109999999999806</v>
      </c>
      <c r="E913" s="45">
        <f t="shared" si="42"/>
        <v>14.11</v>
      </c>
      <c r="F913" s="45">
        <f t="shared" si="44"/>
        <v>121.47274000000105</v>
      </c>
    </row>
    <row r="914" spans="3:6">
      <c r="C914" s="48">
        <v>913</v>
      </c>
      <c r="D914" s="45">
        <f t="shared" si="43"/>
        <v>14.119999999999806</v>
      </c>
      <c r="E914" s="45">
        <f t="shared" si="42"/>
        <v>14.12</v>
      </c>
      <c r="F914" s="45">
        <f t="shared" si="44"/>
        <v>121.60608000000106</v>
      </c>
    </row>
    <row r="915" spans="3:6">
      <c r="C915" s="48">
        <v>914</v>
      </c>
      <c r="D915" s="45">
        <f t="shared" si="43"/>
        <v>14.129999999999805</v>
      </c>
      <c r="E915" s="45">
        <f t="shared" si="42"/>
        <v>14.13</v>
      </c>
      <c r="F915" s="45">
        <f t="shared" si="44"/>
        <v>121.73942000000106</v>
      </c>
    </row>
    <row r="916" spans="3:6">
      <c r="C916" s="48">
        <v>915</v>
      </c>
      <c r="D916" s="45">
        <f t="shared" si="43"/>
        <v>14.139999999999805</v>
      </c>
      <c r="E916" s="45">
        <f t="shared" si="42"/>
        <v>14.14</v>
      </c>
      <c r="F916" s="45">
        <f t="shared" si="44"/>
        <v>121.87276000000107</v>
      </c>
    </row>
    <row r="917" spans="3:6">
      <c r="C917" s="48">
        <v>916</v>
      </c>
      <c r="D917" s="45">
        <f t="shared" si="43"/>
        <v>14.149999999999805</v>
      </c>
      <c r="E917" s="45">
        <f t="shared" si="42"/>
        <v>14.15</v>
      </c>
      <c r="F917" s="45">
        <f t="shared" si="44"/>
        <v>122.00610000000107</v>
      </c>
    </row>
    <row r="918" spans="3:6">
      <c r="C918" s="48">
        <v>917</v>
      </c>
      <c r="D918" s="45">
        <f t="shared" si="43"/>
        <v>14.159999999999805</v>
      </c>
      <c r="E918" s="45">
        <f t="shared" si="42"/>
        <v>14.16</v>
      </c>
      <c r="F918" s="45">
        <f t="shared" si="44"/>
        <v>122.13944000000107</v>
      </c>
    </row>
    <row r="919" spans="3:6">
      <c r="C919" s="48">
        <v>918</v>
      </c>
      <c r="D919" s="45">
        <f t="shared" si="43"/>
        <v>14.169999999999805</v>
      </c>
      <c r="E919" s="45">
        <f t="shared" si="42"/>
        <v>14.17</v>
      </c>
      <c r="F919" s="45">
        <f t="shared" si="44"/>
        <v>122.27278000000108</v>
      </c>
    </row>
    <row r="920" spans="3:6">
      <c r="C920" s="48">
        <v>919</v>
      </c>
      <c r="D920" s="45">
        <f t="shared" si="43"/>
        <v>14.179999999999804</v>
      </c>
      <c r="E920" s="45">
        <f t="shared" si="42"/>
        <v>14.18</v>
      </c>
      <c r="F920" s="45">
        <f t="shared" si="44"/>
        <v>122.40612000000108</v>
      </c>
    </row>
    <row r="921" spans="3:6">
      <c r="C921" s="48">
        <v>920</v>
      </c>
      <c r="D921" s="45">
        <f t="shared" si="43"/>
        <v>14.189999999999804</v>
      </c>
      <c r="E921" s="45">
        <f t="shared" si="42"/>
        <v>14.19</v>
      </c>
      <c r="F921" s="45">
        <f t="shared" si="44"/>
        <v>122.53946000000109</v>
      </c>
    </row>
    <row r="922" spans="3:6">
      <c r="C922" s="48">
        <v>921</v>
      </c>
      <c r="D922" s="45">
        <f t="shared" si="43"/>
        <v>14.199999999999804</v>
      </c>
      <c r="E922" s="45">
        <f t="shared" si="42"/>
        <v>14.2</v>
      </c>
      <c r="F922" s="45">
        <f t="shared" si="44"/>
        <v>122.67280000000109</v>
      </c>
    </row>
    <row r="923" spans="3:6">
      <c r="C923" s="48">
        <v>922</v>
      </c>
      <c r="D923" s="45">
        <f t="shared" si="43"/>
        <v>14.209999999999804</v>
      </c>
      <c r="E923" s="45">
        <f t="shared" si="42"/>
        <v>14.21</v>
      </c>
      <c r="F923" s="45">
        <f t="shared" si="44"/>
        <v>122.80614000000109</v>
      </c>
    </row>
    <row r="924" spans="3:6">
      <c r="C924" s="48">
        <v>923</v>
      </c>
      <c r="D924" s="45">
        <f t="shared" si="43"/>
        <v>14.219999999999803</v>
      </c>
      <c r="E924" s="45">
        <f t="shared" si="42"/>
        <v>14.22</v>
      </c>
      <c r="F924" s="45">
        <f t="shared" si="44"/>
        <v>122.9394800000011</v>
      </c>
    </row>
    <row r="925" spans="3:6">
      <c r="C925" s="48">
        <v>924</v>
      </c>
      <c r="D925" s="45">
        <f t="shared" si="43"/>
        <v>14.229999999999803</v>
      </c>
      <c r="E925" s="45">
        <f t="shared" si="42"/>
        <v>14.23</v>
      </c>
      <c r="F925" s="45">
        <f t="shared" si="44"/>
        <v>123.0728200000011</v>
      </c>
    </row>
    <row r="926" spans="3:6">
      <c r="C926" s="48">
        <v>925</v>
      </c>
      <c r="D926" s="45">
        <f t="shared" si="43"/>
        <v>14.239999999999803</v>
      </c>
      <c r="E926" s="45">
        <f t="shared" si="42"/>
        <v>14.24</v>
      </c>
      <c r="F926" s="45">
        <f t="shared" si="44"/>
        <v>123.20616000000111</v>
      </c>
    </row>
    <row r="927" spans="3:6">
      <c r="C927" s="48">
        <v>926</v>
      </c>
      <c r="D927" s="45">
        <f t="shared" si="43"/>
        <v>14.249999999999803</v>
      </c>
      <c r="E927" s="45">
        <f t="shared" si="42"/>
        <v>14.25</v>
      </c>
      <c r="F927" s="45">
        <f t="shared" si="44"/>
        <v>123.33950000000111</v>
      </c>
    </row>
    <row r="928" spans="3:6">
      <c r="C928" s="48">
        <v>927</v>
      </c>
      <c r="D928" s="45">
        <f t="shared" si="43"/>
        <v>14.259999999999803</v>
      </c>
      <c r="E928" s="45">
        <f t="shared" si="42"/>
        <v>14.26</v>
      </c>
      <c r="F928" s="45">
        <f t="shared" si="44"/>
        <v>123.47284000000111</v>
      </c>
    </row>
    <row r="929" spans="3:6">
      <c r="C929" s="48">
        <v>928</v>
      </c>
      <c r="D929" s="45">
        <f t="shared" si="43"/>
        <v>14.269999999999802</v>
      </c>
      <c r="E929" s="45">
        <f t="shared" si="42"/>
        <v>14.27</v>
      </c>
      <c r="F929" s="45">
        <f t="shared" si="44"/>
        <v>123.60618000000112</v>
      </c>
    </row>
    <row r="930" spans="3:6">
      <c r="C930" s="48">
        <v>929</v>
      </c>
      <c r="D930" s="45">
        <f t="shared" si="43"/>
        <v>14.279999999999802</v>
      </c>
      <c r="E930" s="45">
        <f t="shared" si="42"/>
        <v>14.28</v>
      </c>
      <c r="F930" s="45">
        <f t="shared" si="44"/>
        <v>123.73952000000112</v>
      </c>
    </row>
    <row r="931" spans="3:6">
      <c r="C931" s="48">
        <v>930</v>
      </c>
      <c r="D931" s="45">
        <f t="shared" si="43"/>
        <v>14.289999999999802</v>
      </c>
      <c r="E931" s="45">
        <f t="shared" si="42"/>
        <v>14.29</v>
      </c>
      <c r="F931" s="45">
        <f t="shared" si="44"/>
        <v>123.87286000000113</v>
      </c>
    </row>
    <row r="932" spans="3:6">
      <c r="C932" s="48">
        <v>931</v>
      </c>
      <c r="D932" s="45">
        <f t="shared" si="43"/>
        <v>14.299999999999802</v>
      </c>
      <c r="E932" s="45">
        <f t="shared" si="42"/>
        <v>14.3</v>
      </c>
      <c r="F932" s="45">
        <f t="shared" si="44"/>
        <v>124.00620000000113</v>
      </c>
    </row>
    <row r="933" spans="3:6">
      <c r="C933" s="48">
        <v>932</v>
      </c>
      <c r="D933" s="45">
        <f t="shared" si="43"/>
        <v>14.309999999999802</v>
      </c>
      <c r="E933" s="45">
        <f t="shared" si="42"/>
        <v>14.31</v>
      </c>
      <c r="F933" s="45">
        <f t="shared" si="44"/>
        <v>124.13954000000113</v>
      </c>
    </row>
    <row r="934" spans="3:6">
      <c r="C934" s="48">
        <v>933</v>
      </c>
      <c r="D934" s="45">
        <f t="shared" si="43"/>
        <v>14.319999999999801</v>
      </c>
      <c r="E934" s="45">
        <f t="shared" si="42"/>
        <v>14.32</v>
      </c>
      <c r="F934" s="45">
        <f t="shared" si="44"/>
        <v>124.27288000000114</v>
      </c>
    </row>
    <row r="935" spans="3:6">
      <c r="C935" s="48">
        <v>934</v>
      </c>
      <c r="D935" s="45">
        <f t="shared" si="43"/>
        <v>14.329999999999801</v>
      </c>
      <c r="E935" s="45">
        <f t="shared" si="42"/>
        <v>14.33</v>
      </c>
      <c r="F935" s="45">
        <f t="shared" si="44"/>
        <v>124.40622000000114</v>
      </c>
    </row>
    <row r="936" spans="3:6">
      <c r="C936" s="48">
        <v>935</v>
      </c>
      <c r="D936" s="45">
        <f t="shared" si="43"/>
        <v>14.339999999999801</v>
      </c>
      <c r="E936" s="45">
        <f t="shared" si="42"/>
        <v>14.34</v>
      </c>
      <c r="F936" s="45">
        <f t="shared" si="44"/>
        <v>124.53956000000115</v>
      </c>
    </row>
    <row r="937" spans="3:6">
      <c r="C937" s="48">
        <v>936</v>
      </c>
      <c r="D937" s="45">
        <f t="shared" si="43"/>
        <v>14.349999999999801</v>
      </c>
      <c r="E937" s="45">
        <f t="shared" si="42"/>
        <v>14.35</v>
      </c>
      <c r="F937" s="45">
        <f t="shared" si="44"/>
        <v>124.67290000000115</v>
      </c>
    </row>
    <row r="938" spans="3:6">
      <c r="C938" s="48">
        <v>937</v>
      </c>
      <c r="D938" s="45">
        <f t="shared" si="43"/>
        <v>14.3599999999998</v>
      </c>
      <c r="E938" s="45">
        <f t="shared" si="42"/>
        <v>14.36</v>
      </c>
      <c r="F938" s="45">
        <f t="shared" si="44"/>
        <v>124.80624000000115</v>
      </c>
    </row>
    <row r="939" spans="3:6">
      <c r="C939" s="48">
        <v>938</v>
      </c>
      <c r="D939" s="45">
        <f t="shared" si="43"/>
        <v>14.3699999999998</v>
      </c>
      <c r="E939" s="45">
        <f t="shared" si="42"/>
        <v>14.37</v>
      </c>
      <c r="F939" s="45">
        <f t="shared" si="44"/>
        <v>124.93958000000116</v>
      </c>
    </row>
    <row r="940" spans="3:6">
      <c r="C940" s="48">
        <v>939</v>
      </c>
      <c r="D940" s="45">
        <f t="shared" si="43"/>
        <v>14.3799999999998</v>
      </c>
      <c r="E940" s="45">
        <f t="shared" si="42"/>
        <v>14.38</v>
      </c>
      <c r="F940" s="45">
        <f t="shared" si="44"/>
        <v>125.07292000000116</v>
      </c>
    </row>
    <row r="941" spans="3:6">
      <c r="C941" s="48">
        <v>940</v>
      </c>
      <c r="D941" s="45">
        <f t="shared" si="43"/>
        <v>14.3899999999998</v>
      </c>
      <c r="E941" s="45">
        <f t="shared" si="42"/>
        <v>14.39</v>
      </c>
      <c r="F941" s="45">
        <f t="shared" si="44"/>
        <v>125.20626000000117</v>
      </c>
    </row>
    <row r="942" spans="3:6">
      <c r="C942" s="48">
        <v>941</v>
      </c>
      <c r="D942" s="45">
        <f t="shared" si="43"/>
        <v>14.3999999999998</v>
      </c>
      <c r="E942" s="45">
        <f t="shared" si="42"/>
        <v>14.4</v>
      </c>
      <c r="F942" s="45">
        <f t="shared" si="44"/>
        <v>125.33960000000117</v>
      </c>
    </row>
    <row r="943" spans="3:6">
      <c r="C943" s="48">
        <v>942</v>
      </c>
      <c r="D943" s="45">
        <f t="shared" si="43"/>
        <v>14.409999999999799</v>
      </c>
      <c r="E943" s="45">
        <f t="shared" si="42"/>
        <v>14.41</v>
      </c>
      <c r="F943" s="45">
        <f t="shared" si="44"/>
        <v>125.47294000000117</v>
      </c>
    </row>
    <row r="944" spans="3:6">
      <c r="C944" s="48">
        <v>943</v>
      </c>
      <c r="D944" s="45">
        <f t="shared" si="43"/>
        <v>14.419999999999799</v>
      </c>
      <c r="E944" s="45">
        <f t="shared" si="42"/>
        <v>14.42</v>
      </c>
      <c r="F944" s="45">
        <f t="shared" si="44"/>
        <v>125.60628000000118</v>
      </c>
    </row>
    <row r="945" spans="3:6">
      <c r="C945" s="48">
        <v>944</v>
      </c>
      <c r="D945" s="45">
        <f t="shared" si="43"/>
        <v>14.429999999999799</v>
      </c>
      <c r="E945" s="45">
        <f t="shared" si="42"/>
        <v>14.43</v>
      </c>
      <c r="F945" s="45">
        <f t="shared" si="44"/>
        <v>125.73962000000118</v>
      </c>
    </row>
    <row r="946" spans="3:6">
      <c r="C946" s="48">
        <v>945</v>
      </c>
      <c r="D946" s="45">
        <f t="shared" si="43"/>
        <v>14.439999999999799</v>
      </c>
      <c r="E946" s="45">
        <f t="shared" si="42"/>
        <v>14.44</v>
      </c>
      <c r="F946" s="45">
        <f t="shared" si="44"/>
        <v>125.87296000000119</v>
      </c>
    </row>
    <row r="947" spans="3:6">
      <c r="C947" s="48">
        <v>946</v>
      </c>
      <c r="D947" s="45">
        <f t="shared" si="43"/>
        <v>14.449999999999799</v>
      </c>
      <c r="E947" s="45">
        <f t="shared" si="42"/>
        <v>14.45</v>
      </c>
      <c r="F947" s="45">
        <f t="shared" si="44"/>
        <v>126.00630000000119</v>
      </c>
    </row>
    <row r="948" spans="3:6">
      <c r="C948" s="48">
        <v>947</v>
      </c>
      <c r="D948" s="45">
        <f t="shared" si="43"/>
        <v>14.459999999999798</v>
      </c>
      <c r="E948" s="45">
        <f t="shared" si="42"/>
        <v>14.46</v>
      </c>
      <c r="F948" s="45">
        <f t="shared" si="44"/>
        <v>126.13964000000119</v>
      </c>
    </row>
    <row r="949" spans="3:6">
      <c r="C949" s="48">
        <v>948</v>
      </c>
      <c r="D949" s="45">
        <f t="shared" si="43"/>
        <v>14.469999999999798</v>
      </c>
      <c r="E949" s="45">
        <f t="shared" si="42"/>
        <v>14.47</v>
      </c>
      <c r="F949" s="45">
        <f t="shared" si="44"/>
        <v>126.2729800000012</v>
      </c>
    </row>
    <row r="950" spans="3:6">
      <c r="C950" s="48">
        <v>949</v>
      </c>
      <c r="D950" s="45">
        <f t="shared" si="43"/>
        <v>14.479999999999798</v>
      </c>
      <c r="E950" s="45">
        <f t="shared" si="42"/>
        <v>14.48</v>
      </c>
      <c r="F950" s="45">
        <f t="shared" si="44"/>
        <v>126.4063200000012</v>
      </c>
    </row>
    <row r="951" spans="3:6">
      <c r="C951" s="48">
        <v>950</v>
      </c>
      <c r="D951" s="45">
        <f t="shared" si="43"/>
        <v>14.489999999999798</v>
      </c>
      <c r="E951" s="45">
        <f t="shared" si="42"/>
        <v>14.49</v>
      </c>
      <c r="F951" s="45">
        <f t="shared" si="44"/>
        <v>126.53966000000121</v>
      </c>
    </row>
    <row r="952" spans="3:6">
      <c r="C952" s="48">
        <v>951</v>
      </c>
      <c r="D952" s="45">
        <f t="shared" si="43"/>
        <v>14.499999999999797</v>
      </c>
      <c r="E952" s="45">
        <f t="shared" si="42"/>
        <v>14.5</v>
      </c>
      <c r="F952" s="45">
        <f t="shared" si="44"/>
        <v>126.67300000000121</v>
      </c>
    </row>
    <row r="953" spans="3:6">
      <c r="C953" s="48">
        <v>952</v>
      </c>
      <c r="D953" s="45">
        <f t="shared" si="43"/>
        <v>14.509999999999797</v>
      </c>
      <c r="E953" s="45">
        <f t="shared" si="42"/>
        <v>14.51</v>
      </c>
      <c r="F953" s="45">
        <f t="shared" si="44"/>
        <v>126.80634000000121</v>
      </c>
    </row>
    <row r="954" spans="3:6">
      <c r="C954" s="48">
        <v>953</v>
      </c>
      <c r="D954" s="45">
        <f t="shared" si="43"/>
        <v>14.519999999999797</v>
      </c>
      <c r="E954" s="45">
        <f t="shared" si="42"/>
        <v>14.52</v>
      </c>
      <c r="F954" s="45">
        <f t="shared" si="44"/>
        <v>126.93968000000122</v>
      </c>
    </row>
    <row r="955" spans="3:6">
      <c r="C955" s="48">
        <v>954</v>
      </c>
      <c r="D955" s="45">
        <f t="shared" si="43"/>
        <v>14.529999999999797</v>
      </c>
      <c r="E955" s="45">
        <f t="shared" si="42"/>
        <v>14.53</v>
      </c>
      <c r="F955" s="45">
        <f t="shared" si="44"/>
        <v>127.07302000000122</v>
      </c>
    </row>
    <row r="956" spans="3:6">
      <c r="C956" s="48">
        <v>955</v>
      </c>
      <c r="D956" s="45">
        <f t="shared" si="43"/>
        <v>14.539999999999797</v>
      </c>
      <c r="E956" s="45">
        <f t="shared" si="42"/>
        <v>14.54</v>
      </c>
      <c r="F956" s="45">
        <f t="shared" si="44"/>
        <v>127.20636000000123</v>
      </c>
    </row>
    <row r="957" spans="3:6">
      <c r="C957" s="48">
        <v>956</v>
      </c>
      <c r="D957" s="45">
        <f t="shared" si="43"/>
        <v>14.549999999999796</v>
      </c>
      <c r="E957" s="45">
        <f t="shared" si="42"/>
        <v>14.55</v>
      </c>
      <c r="F957" s="45">
        <f t="shared" si="44"/>
        <v>127.33970000000123</v>
      </c>
    </row>
    <row r="958" spans="3:6">
      <c r="C958" s="48">
        <v>957</v>
      </c>
      <c r="D958" s="45">
        <f t="shared" si="43"/>
        <v>14.559999999999796</v>
      </c>
      <c r="E958" s="45">
        <f t="shared" si="42"/>
        <v>14.56</v>
      </c>
      <c r="F958" s="45">
        <f t="shared" si="44"/>
        <v>127.47304000000123</v>
      </c>
    </row>
    <row r="959" spans="3:6">
      <c r="C959" s="48">
        <v>958</v>
      </c>
      <c r="D959" s="45">
        <f t="shared" si="43"/>
        <v>14.569999999999796</v>
      </c>
      <c r="E959" s="45">
        <f t="shared" si="42"/>
        <v>14.57</v>
      </c>
      <c r="F959" s="45">
        <f t="shared" si="44"/>
        <v>127.60638000000124</v>
      </c>
    </row>
    <row r="960" spans="3:6">
      <c r="C960" s="48">
        <v>959</v>
      </c>
      <c r="D960" s="45">
        <f t="shared" si="43"/>
        <v>14.579999999999796</v>
      </c>
      <c r="E960" s="45">
        <f t="shared" si="42"/>
        <v>14.58</v>
      </c>
      <c r="F960" s="45">
        <f t="shared" si="44"/>
        <v>127.73972000000124</v>
      </c>
    </row>
    <row r="961" spans="3:6">
      <c r="C961" s="48">
        <v>960</v>
      </c>
      <c r="D961" s="45">
        <f t="shared" si="43"/>
        <v>14.589999999999796</v>
      </c>
      <c r="E961" s="45">
        <f t="shared" si="42"/>
        <v>14.59</v>
      </c>
      <c r="F961" s="45">
        <f t="shared" si="44"/>
        <v>127.87306000000125</v>
      </c>
    </row>
    <row r="962" spans="3:6">
      <c r="C962" s="48">
        <v>961</v>
      </c>
      <c r="D962" s="45">
        <f t="shared" si="43"/>
        <v>14.599999999999795</v>
      </c>
      <c r="E962" s="45">
        <f t="shared" si="42"/>
        <v>14.6</v>
      </c>
      <c r="F962" s="45">
        <f t="shared" si="44"/>
        <v>128.00640000000124</v>
      </c>
    </row>
    <row r="963" spans="3:6">
      <c r="C963" s="48">
        <v>962</v>
      </c>
      <c r="D963" s="45">
        <f t="shared" si="43"/>
        <v>14.609999999999795</v>
      </c>
      <c r="E963" s="45">
        <f t="shared" ref="E963:E1026" si="45">ROUND(D963,2)</f>
        <v>14.61</v>
      </c>
      <c r="F963" s="45">
        <f t="shared" si="44"/>
        <v>128.13974000000124</v>
      </c>
    </row>
    <row r="964" spans="3:6">
      <c r="C964" s="48">
        <v>963</v>
      </c>
      <c r="D964" s="45">
        <f t="shared" ref="D964:D1027" si="46">D963+$D$1</f>
        <v>14.619999999999795</v>
      </c>
      <c r="E964" s="45">
        <f t="shared" si="45"/>
        <v>14.62</v>
      </c>
      <c r="F964" s="45">
        <f t="shared" ref="F964:F1027" si="47">F963+$F$1</f>
        <v>128.27308000000124</v>
      </c>
    </row>
    <row r="965" spans="3:6">
      <c r="C965" s="48">
        <v>964</v>
      </c>
      <c r="D965" s="45">
        <f t="shared" si="46"/>
        <v>14.629999999999795</v>
      </c>
      <c r="E965" s="45">
        <f t="shared" si="45"/>
        <v>14.63</v>
      </c>
      <c r="F965" s="45">
        <f t="shared" si="47"/>
        <v>128.40642000000125</v>
      </c>
    </row>
    <row r="966" spans="3:6">
      <c r="C966" s="48">
        <v>965</v>
      </c>
      <c r="D966" s="45">
        <f t="shared" si="46"/>
        <v>14.639999999999795</v>
      </c>
      <c r="E966" s="45">
        <f t="shared" si="45"/>
        <v>14.64</v>
      </c>
      <c r="F966" s="45">
        <f t="shared" si="47"/>
        <v>128.53976000000125</v>
      </c>
    </row>
    <row r="967" spans="3:6">
      <c r="C967" s="48">
        <v>966</v>
      </c>
      <c r="D967" s="45">
        <f t="shared" si="46"/>
        <v>14.649999999999794</v>
      </c>
      <c r="E967" s="45">
        <f t="shared" si="45"/>
        <v>14.65</v>
      </c>
      <c r="F967" s="45">
        <f t="shared" si="47"/>
        <v>128.67310000000126</v>
      </c>
    </row>
    <row r="968" spans="3:6">
      <c r="C968" s="48">
        <v>967</v>
      </c>
      <c r="D968" s="45">
        <f t="shared" si="46"/>
        <v>14.659999999999794</v>
      </c>
      <c r="E968" s="45">
        <f t="shared" si="45"/>
        <v>14.66</v>
      </c>
      <c r="F968" s="45">
        <f t="shared" si="47"/>
        <v>128.80644000000126</v>
      </c>
    </row>
    <row r="969" spans="3:6">
      <c r="C969" s="48">
        <v>968</v>
      </c>
      <c r="D969" s="45">
        <f t="shared" si="46"/>
        <v>14.669999999999794</v>
      </c>
      <c r="E969" s="45">
        <f t="shared" si="45"/>
        <v>14.67</v>
      </c>
      <c r="F969" s="45">
        <f t="shared" si="47"/>
        <v>128.93978000000126</v>
      </c>
    </row>
    <row r="970" spans="3:6">
      <c r="C970" s="48">
        <v>969</v>
      </c>
      <c r="D970" s="45">
        <f t="shared" si="46"/>
        <v>14.679999999999794</v>
      </c>
      <c r="E970" s="45">
        <f t="shared" si="45"/>
        <v>14.68</v>
      </c>
      <c r="F970" s="45">
        <f t="shared" si="47"/>
        <v>129.07312000000127</v>
      </c>
    </row>
    <row r="971" spans="3:6">
      <c r="C971" s="48">
        <v>970</v>
      </c>
      <c r="D971" s="45">
        <f t="shared" si="46"/>
        <v>14.689999999999793</v>
      </c>
      <c r="E971" s="45">
        <f t="shared" si="45"/>
        <v>14.69</v>
      </c>
      <c r="F971" s="45">
        <f t="shared" si="47"/>
        <v>129.20646000000127</v>
      </c>
    </row>
    <row r="972" spans="3:6">
      <c r="C972" s="48">
        <v>971</v>
      </c>
      <c r="D972" s="45">
        <f t="shared" si="46"/>
        <v>14.699999999999793</v>
      </c>
      <c r="E972" s="45">
        <f t="shared" si="45"/>
        <v>14.7</v>
      </c>
      <c r="F972" s="45">
        <f t="shared" si="47"/>
        <v>129.33980000000128</v>
      </c>
    </row>
    <row r="973" spans="3:6">
      <c r="C973" s="48">
        <v>972</v>
      </c>
      <c r="D973" s="45">
        <f t="shared" si="46"/>
        <v>14.709999999999793</v>
      </c>
      <c r="E973" s="45">
        <f t="shared" si="45"/>
        <v>14.71</v>
      </c>
      <c r="F973" s="45">
        <f t="shared" si="47"/>
        <v>129.47314000000128</v>
      </c>
    </row>
    <row r="974" spans="3:6">
      <c r="C974" s="48">
        <v>973</v>
      </c>
      <c r="D974" s="45">
        <f t="shared" si="46"/>
        <v>14.719999999999793</v>
      </c>
      <c r="E974" s="45">
        <f t="shared" si="45"/>
        <v>14.72</v>
      </c>
      <c r="F974" s="45">
        <f t="shared" si="47"/>
        <v>129.60648000000128</v>
      </c>
    </row>
    <row r="975" spans="3:6">
      <c r="C975" s="48">
        <v>974</v>
      </c>
      <c r="D975" s="45">
        <f t="shared" si="46"/>
        <v>14.729999999999793</v>
      </c>
      <c r="E975" s="45">
        <f t="shared" si="45"/>
        <v>14.73</v>
      </c>
      <c r="F975" s="45">
        <f t="shared" si="47"/>
        <v>129.73982000000129</v>
      </c>
    </row>
    <row r="976" spans="3:6">
      <c r="C976" s="48">
        <v>975</v>
      </c>
      <c r="D976" s="45">
        <f t="shared" si="46"/>
        <v>14.739999999999792</v>
      </c>
      <c r="E976" s="45">
        <f t="shared" si="45"/>
        <v>14.74</v>
      </c>
      <c r="F976" s="45">
        <f t="shared" si="47"/>
        <v>129.87316000000129</v>
      </c>
    </row>
    <row r="977" spans="3:6">
      <c r="C977" s="48">
        <v>976</v>
      </c>
      <c r="D977" s="45">
        <f t="shared" si="46"/>
        <v>14.749999999999792</v>
      </c>
      <c r="E977" s="45">
        <f t="shared" si="45"/>
        <v>14.75</v>
      </c>
      <c r="F977" s="45">
        <f t="shared" si="47"/>
        <v>130.0065000000013</v>
      </c>
    </row>
    <row r="978" spans="3:6">
      <c r="C978" s="48">
        <v>977</v>
      </c>
      <c r="D978" s="45">
        <f t="shared" si="46"/>
        <v>14.759999999999792</v>
      </c>
      <c r="E978" s="45">
        <f t="shared" si="45"/>
        <v>14.76</v>
      </c>
      <c r="F978" s="45">
        <f t="shared" si="47"/>
        <v>130.1398400000013</v>
      </c>
    </row>
    <row r="979" spans="3:6">
      <c r="C979" s="48">
        <v>978</v>
      </c>
      <c r="D979" s="45">
        <f t="shared" si="46"/>
        <v>14.769999999999792</v>
      </c>
      <c r="E979" s="45">
        <f t="shared" si="45"/>
        <v>14.77</v>
      </c>
      <c r="F979" s="45">
        <f t="shared" si="47"/>
        <v>130.2731800000013</v>
      </c>
    </row>
    <row r="980" spans="3:6">
      <c r="C980" s="48">
        <v>979</v>
      </c>
      <c r="D980" s="45">
        <f t="shared" si="46"/>
        <v>14.779999999999792</v>
      </c>
      <c r="E980" s="45">
        <f t="shared" si="45"/>
        <v>14.78</v>
      </c>
      <c r="F980" s="45">
        <f t="shared" si="47"/>
        <v>130.40652000000131</v>
      </c>
    </row>
    <row r="981" spans="3:6">
      <c r="C981" s="48">
        <v>980</v>
      </c>
      <c r="D981" s="45">
        <f t="shared" si="46"/>
        <v>14.789999999999791</v>
      </c>
      <c r="E981" s="45">
        <f t="shared" si="45"/>
        <v>14.79</v>
      </c>
      <c r="F981" s="45">
        <f t="shared" si="47"/>
        <v>130.53986000000131</v>
      </c>
    </row>
    <row r="982" spans="3:6">
      <c r="C982" s="48">
        <v>981</v>
      </c>
      <c r="D982" s="45">
        <f t="shared" si="46"/>
        <v>14.799999999999791</v>
      </c>
      <c r="E982" s="45">
        <f t="shared" si="45"/>
        <v>14.8</v>
      </c>
      <c r="F982" s="45">
        <f t="shared" si="47"/>
        <v>130.67320000000132</v>
      </c>
    </row>
    <row r="983" spans="3:6">
      <c r="C983" s="48">
        <v>982</v>
      </c>
      <c r="D983" s="45">
        <f t="shared" si="46"/>
        <v>14.809999999999791</v>
      </c>
      <c r="E983" s="45">
        <f t="shared" si="45"/>
        <v>14.81</v>
      </c>
      <c r="F983" s="45">
        <f t="shared" si="47"/>
        <v>130.80654000000132</v>
      </c>
    </row>
    <row r="984" spans="3:6">
      <c r="C984" s="48">
        <v>983</v>
      </c>
      <c r="D984" s="45">
        <f t="shared" si="46"/>
        <v>14.819999999999791</v>
      </c>
      <c r="E984" s="45">
        <f t="shared" si="45"/>
        <v>14.82</v>
      </c>
      <c r="F984" s="45">
        <f t="shared" si="47"/>
        <v>130.93988000000132</v>
      </c>
    </row>
    <row r="985" spans="3:6">
      <c r="C985" s="48">
        <v>984</v>
      </c>
      <c r="D985" s="45">
        <f t="shared" si="46"/>
        <v>14.82999999999979</v>
      </c>
      <c r="E985" s="45">
        <f t="shared" si="45"/>
        <v>14.83</v>
      </c>
      <c r="F985" s="45">
        <f t="shared" si="47"/>
        <v>131.07322000000133</v>
      </c>
    </row>
    <row r="986" spans="3:6">
      <c r="C986" s="48">
        <v>985</v>
      </c>
      <c r="D986" s="45">
        <f t="shared" si="46"/>
        <v>14.83999999999979</v>
      </c>
      <c r="E986" s="45">
        <f t="shared" si="45"/>
        <v>14.84</v>
      </c>
      <c r="F986" s="45">
        <f t="shared" si="47"/>
        <v>131.20656000000133</v>
      </c>
    </row>
    <row r="987" spans="3:6">
      <c r="C987" s="48">
        <v>986</v>
      </c>
      <c r="D987" s="45">
        <f t="shared" si="46"/>
        <v>14.84999999999979</v>
      </c>
      <c r="E987" s="45">
        <f t="shared" si="45"/>
        <v>14.85</v>
      </c>
      <c r="F987" s="45">
        <f t="shared" si="47"/>
        <v>131.33990000000134</v>
      </c>
    </row>
    <row r="988" spans="3:6">
      <c r="C988" s="48">
        <v>987</v>
      </c>
      <c r="D988" s="45">
        <f t="shared" si="46"/>
        <v>14.85999999999979</v>
      </c>
      <c r="E988" s="45">
        <f t="shared" si="45"/>
        <v>14.86</v>
      </c>
      <c r="F988" s="45">
        <f t="shared" si="47"/>
        <v>131.47324000000134</v>
      </c>
    </row>
    <row r="989" spans="3:6">
      <c r="C989" s="48">
        <v>988</v>
      </c>
      <c r="D989" s="45">
        <f t="shared" si="46"/>
        <v>14.86999999999979</v>
      </c>
      <c r="E989" s="45">
        <f t="shared" si="45"/>
        <v>14.87</v>
      </c>
      <c r="F989" s="45">
        <f t="shared" si="47"/>
        <v>131.60658000000134</v>
      </c>
    </row>
    <row r="990" spans="3:6">
      <c r="C990" s="48">
        <v>989</v>
      </c>
      <c r="D990" s="45">
        <f t="shared" si="46"/>
        <v>14.879999999999789</v>
      </c>
      <c r="E990" s="45">
        <f t="shared" si="45"/>
        <v>14.88</v>
      </c>
      <c r="F990" s="45">
        <f t="shared" si="47"/>
        <v>131.73992000000135</v>
      </c>
    </row>
    <row r="991" spans="3:6">
      <c r="C991" s="48">
        <v>990</v>
      </c>
      <c r="D991" s="45">
        <f t="shared" si="46"/>
        <v>14.889999999999789</v>
      </c>
      <c r="E991" s="45">
        <f t="shared" si="45"/>
        <v>14.89</v>
      </c>
      <c r="F991" s="45">
        <f t="shared" si="47"/>
        <v>131.87326000000135</v>
      </c>
    </row>
    <row r="992" spans="3:6">
      <c r="C992" s="48">
        <v>991</v>
      </c>
      <c r="D992" s="45">
        <f t="shared" si="46"/>
        <v>14.899999999999789</v>
      </c>
      <c r="E992" s="45">
        <f t="shared" si="45"/>
        <v>14.9</v>
      </c>
      <c r="F992" s="45">
        <f t="shared" si="47"/>
        <v>132.00660000000136</v>
      </c>
    </row>
    <row r="993" spans="3:6">
      <c r="C993" s="48">
        <v>992</v>
      </c>
      <c r="D993" s="45">
        <f t="shared" si="46"/>
        <v>14.909999999999789</v>
      </c>
      <c r="E993" s="45">
        <f t="shared" si="45"/>
        <v>14.91</v>
      </c>
      <c r="F993" s="45">
        <f t="shared" si="47"/>
        <v>132.13994000000136</v>
      </c>
    </row>
    <row r="994" spans="3:6">
      <c r="C994" s="48">
        <v>993</v>
      </c>
      <c r="D994" s="45">
        <f t="shared" si="46"/>
        <v>14.919999999999789</v>
      </c>
      <c r="E994" s="45">
        <f t="shared" si="45"/>
        <v>14.92</v>
      </c>
      <c r="F994" s="45">
        <f t="shared" si="47"/>
        <v>132.27328000000136</v>
      </c>
    </row>
    <row r="995" spans="3:6">
      <c r="C995" s="48">
        <v>994</v>
      </c>
      <c r="D995" s="45">
        <f t="shared" si="46"/>
        <v>14.929999999999788</v>
      </c>
      <c r="E995" s="45">
        <f t="shared" si="45"/>
        <v>14.93</v>
      </c>
      <c r="F995" s="45">
        <f t="shared" si="47"/>
        <v>132.40662000000137</v>
      </c>
    </row>
    <row r="996" spans="3:6">
      <c r="C996" s="48">
        <v>995</v>
      </c>
      <c r="D996" s="45">
        <f t="shared" si="46"/>
        <v>14.939999999999788</v>
      </c>
      <c r="E996" s="45">
        <f t="shared" si="45"/>
        <v>14.94</v>
      </c>
      <c r="F996" s="45">
        <f t="shared" si="47"/>
        <v>132.53996000000137</v>
      </c>
    </row>
    <row r="997" spans="3:6">
      <c r="C997" s="48">
        <v>996</v>
      </c>
      <c r="D997" s="45">
        <f t="shared" si="46"/>
        <v>14.949999999999788</v>
      </c>
      <c r="E997" s="45">
        <f t="shared" si="45"/>
        <v>14.95</v>
      </c>
      <c r="F997" s="45">
        <f t="shared" si="47"/>
        <v>132.67330000000138</v>
      </c>
    </row>
    <row r="998" spans="3:6">
      <c r="C998" s="48">
        <v>997</v>
      </c>
      <c r="D998" s="45">
        <f t="shared" si="46"/>
        <v>14.959999999999788</v>
      </c>
      <c r="E998" s="45">
        <f t="shared" si="45"/>
        <v>14.96</v>
      </c>
      <c r="F998" s="45">
        <f t="shared" si="47"/>
        <v>132.80664000000138</v>
      </c>
    </row>
    <row r="999" spans="3:6">
      <c r="C999" s="48">
        <v>998</v>
      </c>
      <c r="D999" s="45">
        <f t="shared" si="46"/>
        <v>14.969999999999787</v>
      </c>
      <c r="E999" s="45">
        <f t="shared" si="45"/>
        <v>14.97</v>
      </c>
      <c r="F999" s="45">
        <f t="shared" si="47"/>
        <v>132.93998000000138</v>
      </c>
    </row>
    <row r="1000" spans="3:6">
      <c r="C1000" s="48">
        <v>999</v>
      </c>
      <c r="D1000" s="45">
        <f t="shared" si="46"/>
        <v>14.979999999999787</v>
      </c>
      <c r="E1000" s="45">
        <f t="shared" si="45"/>
        <v>14.98</v>
      </c>
      <c r="F1000" s="45">
        <f t="shared" si="47"/>
        <v>133.07332000000139</v>
      </c>
    </row>
    <row r="1001" spans="3:6">
      <c r="C1001" s="48">
        <v>1000</v>
      </c>
      <c r="D1001" s="45">
        <f t="shared" si="46"/>
        <v>14.989999999999787</v>
      </c>
      <c r="E1001" s="45">
        <f t="shared" si="45"/>
        <v>14.99</v>
      </c>
      <c r="F1001" s="45">
        <f t="shared" si="47"/>
        <v>133.20666000000139</v>
      </c>
    </row>
    <row r="1002" spans="3:6">
      <c r="C1002" s="48">
        <v>1001</v>
      </c>
      <c r="D1002" s="45">
        <f t="shared" si="46"/>
        <v>14.999999999999787</v>
      </c>
      <c r="E1002" s="45">
        <f t="shared" si="45"/>
        <v>15</v>
      </c>
      <c r="F1002" s="45">
        <f t="shared" si="47"/>
        <v>133.3400000000014</v>
      </c>
    </row>
    <row r="1003" spans="3:6">
      <c r="C1003" s="48">
        <v>1002</v>
      </c>
      <c r="D1003" s="45">
        <f t="shared" si="46"/>
        <v>15.009999999999787</v>
      </c>
      <c r="E1003" s="45">
        <f t="shared" si="45"/>
        <v>15.01</v>
      </c>
      <c r="F1003" s="45">
        <f t="shared" si="47"/>
        <v>133.4733400000014</v>
      </c>
    </row>
    <row r="1004" spans="3:6">
      <c r="C1004" s="48">
        <v>1003</v>
      </c>
      <c r="D1004" s="45">
        <f t="shared" si="46"/>
        <v>15.019999999999786</v>
      </c>
      <c r="E1004" s="45">
        <f t="shared" si="45"/>
        <v>15.02</v>
      </c>
      <c r="F1004" s="45">
        <f t="shared" si="47"/>
        <v>133.6066800000014</v>
      </c>
    </row>
    <row r="1005" spans="3:6">
      <c r="C1005" s="48">
        <v>1004</v>
      </c>
      <c r="D1005" s="45">
        <f t="shared" si="46"/>
        <v>15.029999999999786</v>
      </c>
      <c r="E1005" s="45">
        <f t="shared" si="45"/>
        <v>15.03</v>
      </c>
      <c r="F1005" s="45">
        <f t="shared" si="47"/>
        <v>133.74002000000141</v>
      </c>
    </row>
    <row r="1006" spans="3:6">
      <c r="C1006" s="48">
        <v>1005</v>
      </c>
      <c r="D1006" s="45">
        <f t="shared" si="46"/>
        <v>15.039999999999786</v>
      </c>
      <c r="E1006" s="45">
        <f t="shared" si="45"/>
        <v>15.04</v>
      </c>
      <c r="F1006" s="45">
        <f t="shared" si="47"/>
        <v>133.87336000000141</v>
      </c>
    </row>
    <row r="1007" spans="3:6">
      <c r="C1007" s="48">
        <v>1006</v>
      </c>
      <c r="D1007" s="45">
        <f t="shared" si="46"/>
        <v>15.049999999999786</v>
      </c>
      <c r="E1007" s="45">
        <f t="shared" si="45"/>
        <v>15.05</v>
      </c>
      <c r="F1007" s="45">
        <f t="shared" si="47"/>
        <v>134.00670000000142</v>
      </c>
    </row>
    <row r="1008" spans="3:6">
      <c r="C1008" s="48">
        <v>1007</v>
      </c>
      <c r="D1008" s="45">
        <f t="shared" si="46"/>
        <v>15.059999999999786</v>
      </c>
      <c r="E1008" s="45">
        <f t="shared" si="45"/>
        <v>15.06</v>
      </c>
      <c r="F1008" s="45">
        <f t="shared" si="47"/>
        <v>134.14004000000142</v>
      </c>
    </row>
    <row r="1009" spans="3:6">
      <c r="C1009" s="48">
        <v>1008</v>
      </c>
      <c r="D1009" s="45">
        <f t="shared" si="46"/>
        <v>15.069999999999785</v>
      </c>
      <c r="E1009" s="45">
        <f t="shared" si="45"/>
        <v>15.07</v>
      </c>
      <c r="F1009" s="45">
        <f t="shared" si="47"/>
        <v>134.27338000000142</v>
      </c>
    </row>
    <row r="1010" spans="3:6">
      <c r="C1010" s="48">
        <v>1009</v>
      </c>
      <c r="D1010" s="45">
        <f t="shared" si="46"/>
        <v>15.079999999999785</v>
      </c>
      <c r="E1010" s="45">
        <f t="shared" si="45"/>
        <v>15.08</v>
      </c>
      <c r="F1010" s="45">
        <f t="shared" si="47"/>
        <v>134.40672000000143</v>
      </c>
    </row>
    <row r="1011" spans="3:6">
      <c r="C1011" s="48">
        <v>1010</v>
      </c>
      <c r="D1011" s="45">
        <f t="shared" si="46"/>
        <v>15.089999999999785</v>
      </c>
      <c r="E1011" s="45">
        <f t="shared" si="45"/>
        <v>15.09</v>
      </c>
      <c r="F1011" s="45">
        <f t="shared" si="47"/>
        <v>134.54006000000143</v>
      </c>
    </row>
    <row r="1012" spans="3:6">
      <c r="C1012" s="48">
        <v>1011</v>
      </c>
      <c r="D1012" s="45">
        <f t="shared" si="46"/>
        <v>15.099999999999785</v>
      </c>
      <c r="E1012" s="45">
        <f t="shared" si="45"/>
        <v>15.1</v>
      </c>
      <c r="F1012" s="45">
        <f t="shared" si="47"/>
        <v>134.67340000000144</v>
      </c>
    </row>
    <row r="1013" spans="3:6">
      <c r="C1013" s="48">
        <v>1012</v>
      </c>
      <c r="D1013" s="45">
        <f t="shared" si="46"/>
        <v>15.109999999999784</v>
      </c>
      <c r="E1013" s="45">
        <f t="shared" si="45"/>
        <v>15.11</v>
      </c>
      <c r="F1013" s="45">
        <f t="shared" si="47"/>
        <v>134.80674000000144</v>
      </c>
    </row>
    <row r="1014" spans="3:6">
      <c r="C1014" s="48">
        <v>1013</v>
      </c>
      <c r="D1014" s="45">
        <f t="shared" si="46"/>
        <v>15.119999999999784</v>
      </c>
      <c r="E1014" s="45">
        <f t="shared" si="45"/>
        <v>15.12</v>
      </c>
      <c r="F1014" s="45">
        <f t="shared" si="47"/>
        <v>134.94008000000144</v>
      </c>
    </row>
    <row r="1015" spans="3:6">
      <c r="C1015" s="48">
        <v>1014</v>
      </c>
      <c r="D1015" s="45">
        <f t="shared" si="46"/>
        <v>15.129999999999784</v>
      </c>
      <c r="E1015" s="45">
        <f t="shared" si="45"/>
        <v>15.13</v>
      </c>
      <c r="F1015" s="45">
        <f t="shared" si="47"/>
        <v>135.07342000000145</v>
      </c>
    </row>
    <row r="1016" spans="3:6">
      <c r="C1016" s="48">
        <v>1015</v>
      </c>
      <c r="D1016" s="45">
        <f t="shared" si="46"/>
        <v>15.139999999999784</v>
      </c>
      <c r="E1016" s="45">
        <f t="shared" si="45"/>
        <v>15.14</v>
      </c>
      <c r="F1016" s="45">
        <f t="shared" si="47"/>
        <v>135.20676000000145</v>
      </c>
    </row>
    <row r="1017" spans="3:6">
      <c r="C1017" s="48">
        <v>1016</v>
      </c>
      <c r="D1017" s="45">
        <f t="shared" si="46"/>
        <v>15.149999999999784</v>
      </c>
      <c r="E1017" s="45">
        <f t="shared" si="45"/>
        <v>15.15</v>
      </c>
      <c r="F1017" s="45">
        <f t="shared" si="47"/>
        <v>135.34010000000146</v>
      </c>
    </row>
    <row r="1018" spans="3:6">
      <c r="C1018" s="48">
        <v>1017</v>
      </c>
      <c r="D1018" s="45">
        <f t="shared" si="46"/>
        <v>15.159999999999783</v>
      </c>
      <c r="E1018" s="45">
        <f t="shared" si="45"/>
        <v>15.16</v>
      </c>
      <c r="F1018" s="45">
        <f t="shared" si="47"/>
        <v>135.47344000000146</v>
      </c>
    </row>
    <row r="1019" spans="3:6">
      <c r="C1019" s="48">
        <v>1018</v>
      </c>
      <c r="D1019" s="45">
        <f t="shared" si="46"/>
        <v>15.169999999999783</v>
      </c>
      <c r="E1019" s="45">
        <f t="shared" si="45"/>
        <v>15.17</v>
      </c>
      <c r="F1019" s="45">
        <f t="shared" si="47"/>
        <v>135.60678000000146</v>
      </c>
    </row>
    <row r="1020" spans="3:6">
      <c r="C1020" s="48">
        <v>1019</v>
      </c>
      <c r="D1020" s="45">
        <f t="shared" si="46"/>
        <v>15.179999999999783</v>
      </c>
      <c r="E1020" s="45">
        <f t="shared" si="45"/>
        <v>15.18</v>
      </c>
      <c r="F1020" s="45">
        <f t="shared" si="47"/>
        <v>135.74012000000147</v>
      </c>
    </row>
    <row r="1021" spans="3:6">
      <c r="C1021" s="48">
        <v>1020</v>
      </c>
      <c r="D1021" s="45">
        <f t="shared" si="46"/>
        <v>15.189999999999783</v>
      </c>
      <c r="E1021" s="45">
        <f t="shared" si="45"/>
        <v>15.19</v>
      </c>
      <c r="F1021" s="45">
        <f t="shared" si="47"/>
        <v>135.87346000000147</v>
      </c>
    </row>
    <row r="1022" spans="3:6">
      <c r="C1022" s="48">
        <v>1021</v>
      </c>
      <c r="D1022" s="45">
        <f t="shared" si="46"/>
        <v>15.199999999999783</v>
      </c>
      <c r="E1022" s="45">
        <f t="shared" si="45"/>
        <v>15.2</v>
      </c>
      <c r="F1022" s="45">
        <f t="shared" si="47"/>
        <v>136.00680000000148</v>
      </c>
    </row>
    <row r="1023" spans="3:6">
      <c r="C1023" s="48">
        <v>1022</v>
      </c>
      <c r="D1023" s="45">
        <f t="shared" si="46"/>
        <v>15.209999999999782</v>
      </c>
      <c r="E1023" s="45">
        <f t="shared" si="45"/>
        <v>15.21</v>
      </c>
      <c r="F1023" s="45">
        <f t="shared" si="47"/>
        <v>136.14014000000148</v>
      </c>
    </row>
    <row r="1024" spans="3:6">
      <c r="C1024" s="48">
        <v>1023</v>
      </c>
      <c r="D1024" s="45">
        <f t="shared" si="46"/>
        <v>15.219999999999782</v>
      </c>
      <c r="E1024" s="45">
        <f t="shared" si="45"/>
        <v>15.22</v>
      </c>
      <c r="F1024" s="45">
        <f t="shared" si="47"/>
        <v>136.27348000000148</v>
      </c>
    </row>
    <row r="1025" spans="3:6">
      <c r="C1025" s="48">
        <v>1024</v>
      </c>
      <c r="D1025" s="45">
        <f t="shared" si="46"/>
        <v>15.229999999999782</v>
      </c>
      <c r="E1025" s="45">
        <f t="shared" si="45"/>
        <v>15.23</v>
      </c>
      <c r="F1025" s="45">
        <f t="shared" si="47"/>
        <v>136.40682000000149</v>
      </c>
    </row>
    <row r="1026" spans="3:6">
      <c r="C1026" s="48">
        <v>1025</v>
      </c>
      <c r="D1026" s="45">
        <f t="shared" si="46"/>
        <v>15.239999999999782</v>
      </c>
      <c r="E1026" s="45">
        <f t="shared" si="45"/>
        <v>15.24</v>
      </c>
      <c r="F1026" s="45">
        <f t="shared" si="47"/>
        <v>136.54016000000149</v>
      </c>
    </row>
    <row r="1027" spans="3:6">
      <c r="C1027" s="48">
        <v>1026</v>
      </c>
      <c r="D1027" s="45">
        <f t="shared" si="46"/>
        <v>15.249999999999782</v>
      </c>
      <c r="E1027" s="45">
        <f t="shared" ref="E1027:E1090" si="48">ROUND(D1027,2)</f>
        <v>15.25</v>
      </c>
      <c r="F1027" s="45">
        <f t="shared" si="47"/>
        <v>136.6735000000015</v>
      </c>
    </row>
    <row r="1028" spans="3:6">
      <c r="C1028" s="48">
        <v>1027</v>
      </c>
      <c r="D1028" s="45">
        <f t="shared" ref="D1028:D1091" si="49">D1027+$D$1</f>
        <v>15.259999999999781</v>
      </c>
      <c r="E1028" s="45">
        <f t="shared" si="48"/>
        <v>15.26</v>
      </c>
      <c r="F1028" s="45">
        <f t="shared" ref="F1028:F1091" si="50">F1027+$F$1</f>
        <v>136.8068400000015</v>
      </c>
    </row>
    <row r="1029" spans="3:6">
      <c r="C1029" s="48">
        <v>1028</v>
      </c>
      <c r="D1029" s="45">
        <f t="shared" si="49"/>
        <v>15.269999999999781</v>
      </c>
      <c r="E1029" s="45">
        <f t="shared" si="48"/>
        <v>15.27</v>
      </c>
      <c r="F1029" s="45">
        <f t="shared" si="50"/>
        <v>136.9401800000015</v>
      </c>
    </row>
    <row r="1030" spans="3:6">
      <c r="C1030" s="48">
        <v>1029</v>
      </c>
      <c r="D1030" s="45">
        <f t="shared" si="49"/>
        <v>15.279999999999781</v>
      </c>
      <c r="E1030" s="45">
        <f t="shared" si="48"/>
        <v>15.28</v>
      </c>
      <c r="F1030" s="45">
        <f t="shared" si="50"/>
        <v>137.07352000000151</v>
      </c>
    </row>
    <row r="1031" spans="3:6">
      <c r="C1031" s="48">
        <v>1030</v>
      </c>
      <c r="D1031" s="45">
        <f t="shared" si="49"/>
        <v>15.289999999999781</v>
      </c>
      <c r="E1031" s="45">
        <f t="shared" si="48"/>
        <v>15.29</v>
      </c>
      <c r="F1031" s="45">
        <f t="shared" si="50"/>
        <v>137.20686000000151</v>
      </c>
    </row>
    <row r="1032" spans="3:6">
      <c r="C1032" s="48">
        <v>1031</v>
      </c>
      <c r="D1032" s="45">
        <f t="shared" si="49"/>
        <v>15.29999999999978</v>
      </c>
      <c r="E1032" s="45">
        <f t="shared" si="48"/>
        <v>15.3</v>
      </c>
      <c r="F1032" s="45">
        <f t="shared" si="50"/>
        <v>137.34020000000152</v>
      </c>
    </row>
    <row r="1033" spans="3:6">
      <c r="C1033" s="48">
        <v>1032</v>
      </c>
      <c r="D1033" s="45">
        <f t="shared" si="49"/>
        <v>15.30999999999978</v>
      </c>
      <c r="E1033" s="45">
        <f t="shared" si="48"/>
        <v>15.31</v>
      </c>
      <c r="F1033" s="45">
        <f t="shared" si="50"/>
        <v>137.47354000000152</v>
      </c>
    </row>
    <row r="1034" spans="3:6">
      <c r="C1034" s="48">
        <v>1033</v>
      </c>
      <c r="D1034" s="45">
        <f t="shared" si="49"/>
        <v>15.31999999999978</v>
      </c>
      <c r="E1034" s="45">
        <f t="shared" si="48"/>
        <v>15.32</v>
      </c>
      <c r="F1034" s="45">
        <f t="shared" si="50"/>
        <v>137.60688000000152</v>
      </c>
    </row>
    <row r="1035" spans="3:6">
      <c r="C1035" s="48">
        <v>1034</v>
      </c>
      <c r="D1035" s="45">
        <f t="shared" si="49"/>
        <v>15.32999999999978</v>
      </c>
      <c r="E1035" s="45">
        <f t="shared" si="48"/>
        <v>15.33</v>
      </c>
      <c r="F1035" s="45">
        <f t="shared" si="50"/>
        <v>137.74022000000153</v>
      </c>
    </row>
    <row r="1036" spans="3:6">
      <c r="C1036" s="48">
        <v>1035</v>
      </c>
      <c r="D1036" s="45">
        <f t="shared" si="49"/>
        <v>15.33999999999978</v>
      </c>
      <c r="E1036" s="45">
        <f t="shared" si="48"/>
        <v>15.34</v>
      </c>
      <c r="F1036" s="45">
        <f t="shared" si="50"/>
        <v>137.87356000000153</v>
      </c>
    </row>
    <row r="1037" spans="3:6">
      <c r="C1037" s="48">
        <v>1036</v>
      </c>
      <c r="D1037" s="45">
        <f t="shared" si="49"/>
        <v>15.349999999999779</v>
      </c>
      <c r="E1037" s="45">
        <f t="shared" si="48"/>
        <v>15.35</v>
      </c>
      <c r="F1037" s="45">
        <f t="shared" si="50"/>
        <v>138.00690000000154</v>
      </c>
    </row>
    <row r="1038" spans="3:6">
      <c r="C1038" s="48">
        <v>1037</v>
      </c>
      <c r="D1038" s="45">
        <f t="shared" si="49"/>
        <v>15.359999999999779</v>
      </c>
      <c r="E1038" s="45">
        <f t="shared" si="48"/>
        <v>15.36</v>
      </c>
      <c r="F1038" s="45">
        <f t="shared" si="50"/>
        <v>138.14024000000154</v>
      </c>
    </row>
    <row r="1039" spans="3:6">
      <c r="C1039" s="48">
        <v>1038</v>
      </c>
      <c r="D1039" s="45">
        <f t="shared" si="49"/>
        <v>15.369999999999779</v>
      </c>
      <c r="E1039" s="45">
        <f t="shared" si="48"/>
        <v>15.37</v>
      </c>
      <c r="F1039" s="45">
        <f t="shared" si="50"/>
        <v>138.27358000000154</v>
      </c>
    </row>
    <row r="1040" spans="3:6">
      <c r="C1040" s="48">
        <v>1039</v>
      </c>
      <c r="D1040" s="45">
        <f t="shared" si="49"/>
        <v>15.379999999999779</v>
      </c>
      <c r="E1040" s="45">
        <f t="shared" si="48"/>
        <v>15.38</v>
      </c>
      <c r="F1040" s="45">
        <f t="shared" si="50"/>
        <v>138.40692000000155</v>
      </c>
    </row>
    <row r="1041" spans="3:6">
      <c r="C1041" s="48">
        <v>1040</v>
      </c>
      <c r="D1041" s="45">
        <f t="shared" si="49"/>
        <v>15.389999999999779</v>
      </c>
      <c r="E1041" s="45">
        <f t="shared" si="48"/>
        <v>15.39</v>
      </c>
      <c r="F1041" s="45">
        <f t="shared" si="50"/>
        <v>138.54026000000155</v>
      </c>
    </row>
    <row r="1042" spans="3:6">
      <c r="C1042" s="48">
        <v>1041</v>
      </c>
      <c r="D1042" s="45">
        <f t="shared" si="49"/>
        <v>15.399999999999778</v>
      </c>
      <c r="E1042" s="45">
        <f t="shared" si="48"/>
        <v>15.4</v>
      </c>
      <c r="F1042" s="45">
        <f t="shared" si="50"/>
        <v>138.67360000000156</v>
      </c>
    </row>
    <row r="1043" spans="3:6">
      <c r="C1043" s="48">
        <v>1042</v>
      </c>
      <c r="D1043" s="45">
        <f t="shared" si="49"/>
        <v>15.409999999999778</v>
      </c>
      <c r="E1043" s="45">
        <f t="shared" si="48"/>
        <v>15.41</v>
      </c>
      <c r="F1043" s="45">
        <f t="shared" si="50"/>
        <v>138.80694000000156</v>
      </c>
    </row>
    <row r="1044" spans="3:6">
      <c r="C1044" s="48">
        <v>1043</v>
      </c>
      <c r="D1044" s="45">
        <f t="shared" si="49"/>
        <v>15.419999999999778</v>
      </c>
      <c r="E1044" s="45">
        <f t="shared" si="48"/>
        <v>15.42</v>
      </c>
      <c r="F1044" s="45">
        <f t="shared" si="50"/>
        <v>138.94028000000156</v>
      </c>
    </row>
    <row r="1045" spans="3:6">
      <c r="C1045" s="48">
        <v>1044</v>
      </c>
      <c r="D1045" s="45">
        <f t="shared" si="49"/>
        <v>15.429999999999778</v>
      </c>
      <c r="E1045" s="45">
        <f t="shared" si="48"/>
        <v>15.43</v>
      </c>
      <c r="F1045" s="45">
        <f t="shared" si="50"/>
        <v>139.07362000000157</v>
      </c>
    </row>
    <row r="1046" spans="3:6">
      <c r="C1046" s="48">
        <v>1045</v>
      </c>
      <c r="D1046" s="45">
        <f t="shared" si="49"/>
        <v>15.439999999999777</v>
      </c>
      <c r="E1046" s="45">
        <f t="shared" si="48"/>
        <v>15.44</v>
      </c>
      <c r="F1046" s="45">
        <f t="shared" si="50"/>
        <v>139.20696000000157</v>
      </c>
    </row>
    <row r="1047" spans="3:6">
      <c r="C1047" s="48">
        <v>1046</v>
      </c>
      <c r="D1047" s="45">
        <f t="shared" si="49"/>
        <v>15.449999999999777</v>
      </c>
      <c r="E1047" s="45">
        <f t="shared" si="48"/>
        <v>15.45</v>
      </c>
      <c r="F1047" s="45">
        <f t="shared" si="50"/>
        <v>139.34030000000158</v>
      </c>
    </row>
    <row r="1048" spans="3:6">
      <c r="C1048" s="48">
        <v>1047</v>
      </c>
      <c r="D1048" s="45">
        <f t="shared" si="49"/>
        <v>15.459999999999777</v>
      </c>
      <c r="E1048" s="45">
        <f t="shared" si="48"/>
        <v>15.46</v>
      </c>
      <c r="F1048" s="45">
        <f t="shared" si="50"/>
        <v>139.47364000000158</v>
      </c>
    </row>
    <row r="1049" spans="3:6">
      <c r="C1049" s="48">
        <v>1048</v>
      </c>
      <c r="D1049" s="45">
        <f t="shared" si="49"/>
        <v>15.469999999999777</v>
      </c>
      <c r="E1049" s="45">
        <f t="shared" si="48"/>
        <v>15.47</v>
      </c>
      <c r="F1049" s="45">
        <f t="shared" si="50"/>
        <v>139.60698000000158</v>
      </c>
    </row>
    <row r="1050" spans="3:6">
      <c r="C1050" s="48">
        <v>1049</v>
      </c>
      <c r="D1050" s="45">
        <f t="shared" si="49"/>
        <v>15.479999999999777</v>
      </c>
      <c r="E1050" s="45">
        <f t="shared" si="48"/>
        <v>15.48</v>
      </c>
      <c r="F1050" s="45">
        <f t="shared" si="50"/>
        <v>139.74032000000159</v>
      </c>
    </row>
    <row r="1051" spans="3:6">
      <c r="C1051" s="48">
        <v>1050</v>
      </c>
      <c r="D1051" s="45">
        <f t="shared" si="49"/>
        <v>15.489999999999776</v>
      </c>
      <c r="E1051" s="45">
        <f t="shared" si="48"/>
        <v>15.49</v>
      </c>
      <c r="F1051" s="45">
        <f t="shared" si="50"/>
        <v>139.87366000000159</v>
      </c>
    </row>
    <row r="1052" spans="3:6">
      <c r="C1052" s="48">
        <v>1051</v>
      </c>
      <c r="D1052" s="45">
        <f t="shared" si="49"/>
        <v>15.499999999999776</v>
      </c>
      <c r="E1052" s="45">
        <f t="shared" si="48"/>
        <v>15.5</v>
      </c>
      <c r="F1052" s="45">
        <f t="shared" si="50"/>
        <v>140.0070000000016</v>
      </c>
    </row>
    <row r="1053" spans="3:6">
      <c r="C1053" s="48">
        <v>1052</v>
      </c>
      <c r="D1053" s="45">
        <f t="shared" si="49"/>
        <v>15.509999999999776</v>
      </c>
      <c r="E1053" s="45">
        <f t="shared" si="48"/>
        <v>15.51</v>
      </c>
      <c r="F1053" s="45">
        <f t="shared" si="50"/>
        <v>140.1403400000016</v>
      </c>
    </row>
    <row r="1054" spans="3:6">
      <c r="C1054" s="48">
        <v>1053</v>
      </c>
      <c r="D1054" s="45">
        <f t="shared" si="49"/>
        <v>15.519999999999776</v>
      </c>
      <c r="E1054" s="45">
        <f t="shared" si="48"/>
        <v>15.52</v>
      </c>
      <c r="F1054" s="45">
        <f t="shared" si="50"/>
        <v>140.2736800000016</v>
      </c>
    </row>
    <row r="1055" spans="3:6">
      <c r="C1055" s="48">
        <v>1054</v>
      </c>
      <c r="D1055" s="45">
        <f t="shared" si="49"/>
        <v>15.529999999999776</v>
      </c>
      <c r="E1055" s="45">
        <f t="shared" si="48"/>
        <v>15.53</v>
      </c>
      <c r="F1055" s="45">
        <f t="shared" si="50"/>
        <v>140.40702000000161</v>
      </c>
    </row>
    <row r="1056" spans="3:6">
      <c r="C1056" s="48">
        <v>1055</v>
      </c>
      <c r="D1056" s="45">
        <f t="shared" si="49"/>
        <v>15.539999999999775</v>
      </c>
      <c r="E1056" s="45">
        <f t="shared" si="48"/>
        <v>15.54</v>
      </c>
      <c r="F1056" s="45">
        <f t="shared" si="50"/>
        <v>140.54036000000161</v>
      </c>
    </row>
    <row r="1057" spans="3:6">
      <c r="C1057" s="48">
        <v>1056</v>
      </c>
      <c r="D1057" s="45">
        <f t="shared" si="49"/>
        <v>15.549999999999775</v>
      </c>
      <c r="E1057" s="45">
        <f t="shared" si="48"/>
        <v>15.55</v>
      </c>
      <c r="F1057" s="45">
        <f t="shared" si="50"/>
        <v>140.67370000000162</v>
      </c>
    </row>
    <row r="1058" spans="3:6">
      <c r="C1058" s="48">
        <v>1057</v>
      </c>
      <c r="D1058" s="45">
        <f t="shared" si="49"/>
        <v>15.559999999999775</v>
      </c>
      <c r="E1058" s="45">
        <f t="shared" si="48"/>
        <v>15.56</v>
      </c>
      <c r="F1058" s="45">
        <f t="shared" si="50"/>
        <v>140.80704000000162</v>
      </c>
    </row>
    <row r="1059" spans="3:6">
      <c r="C1059" s="48">
        <v>1058</v>
      </c>
      <c r="D1059" s="45">
        <f t="shared" si="49"/>
        <v>15.569999999999775</v>
      </c>
      <c r="E1059" s="45">
        <f t="shared" si="48"/>
        <v>15.57</v>
      </c>
      <c r="F1059" s="45">
        <f t="shared" si="50"/>
        <v>140.94038000000162</v>
      </c>
    </row>
    <row r="1060" spans="3:6">
      <c r="C1060" s="48">
        <v>1059</v>
      </c>
      <c r="D1060" s="45">
        <f t="shared" si="49"/>
        <v>15.579999999999774</v>
      </c>
      <c r="E1060" s="45">
        <f t="shared" si="48"/>
        <v>15.58</v>
      </c>
      <c r="F1060" s="45">
        <f t="shared" si="50"/>
        <v>141.07372000000163</v>
      </c>
    </row>
    <row r="1061" spans="3:6">
      <c r="C1061" s="48">
        <v>1060</v>
      </c>
      <c r="D1061" s="45">
        <f t="shared" si="49"/>
        <v>15.589999999999774</v>
      </c>
      <c r="E1061" s="45">
        <f t="shared" si="48"/>
        <v>15.59</v>
      </c>
      <c r="F1061" s="45">
        <f t="shared" si="50"/>
        <v>141.20706000000163</v>
      </c>
    </row>
    <row r="1062" spans="3:6">
      <c r="C1062" s="48">
        <v>1061</v>
      </c>
      <c r="D1062" s="45">
        <f t="shared" si="49"/>
        <v>15.599999999999774</v>
      </c>
      <c r="E1062" s="45">
        <f t="shared" si="48"/>
        <v>15.6</v>
      </c>
      <c r="F1062" s="45">
        <f t="shared" si="50"/>
        <v>141.34040000000164</v>
      </c>
    </row>
    <row r="1063" spans="3:6">
      <c r="C1063" s="48">
        <v>1062</v>
      </c>
      <c r="D1063" s="45">
        <f t="shared" si="49"/>
        <v>15.609999999999774</v>
      </c>
      <c r="E1063" s="45">
        <f t="shared" si="48"/>
        <v>15.61</v>
      </c>
      <c r="F1063" s="45">
        <f t="shared" si="50"/>
        <v>141.47374000000164</v>
      </c>
    </row>
    <row r="1064" spans="3:6">
      <c r="C1064" s="48">
        <v>1063</v>
      </c>
      <c r="D1064" s="45">
        <f t="shared" si="49"/>
        <v>15.619999999999774</v>
      </c>
      <c r="E1064" s="45">
        <f t="shared" si="48"/>
        <v>15.62</v>
      </c>
      <c r="F1064" s="45">
        <f t="shared" si="50"/>
        <v>141.60708000000164</v>
      </c>
    </row>
    <row r="1065" spans="3:6">
      <c r="C1065" s="48">
        <v>1064</v>
      </c>
      <c r="D1065" s="45">
        <f t="shared" si="49"/>
        <v>15.629999999999773</v>
      </c>
      <c r="E1065" s="45">
        <f t="shared" si="48"/>
        <v>15.63</v>
      </c>
      <c r="F1065" s="45">
        <f t="shared" si="50"/>
        <v>141.74042000000165</v>
      </c>
    </row>
    <row r="1066" spans="3:6">
      <c r="C1066" s="48">
        <v>1065</v>
      </c>
      <c r="D1066" s="45">
        <f t="shared" si="49"/>
        <v>15.639999999999773</v>
      </c>
      <c r="E1066" s="45">
        <f t="shared" si="48"/>
        <v>15.64</v>
      </c>
      <c r="F1066" s="45">
        <f t="shared" si="50"/>
        <v>141.87376000000165</v>
      </c>
    </row>
    <row r="1067" spans="3:6">
      <c r="C1067" s="48">
        <v>1066</v>
      </c>
      <c r="D1067" s="45">
        <f t="shared" si="49"/>
        <v>15.649999999999773</v>
      </c>
      <c r="E1067" s="45">
        <f t="shared" si="48"/>
        <v>15.65</v>
      </c>
      <c r="F1067" s="45">
        <f t="shared" si="50"/>
        <v>142.00710000000166</v>
      </c>
    </row>
    <row r="1068" spans="3:6">
      <c r="C1068" s="48">
        <v>1067</v>
      </c>
      <c r="D1068" s="45">
        <f t="shared" si="49"/>
        <v>15.659999999999773</v>
      </c>
      <c r="E1068" s="45">
        <f t="shared" si="48"/>
        <v>15.66</v>
      </c>
      <c r="F1068" s="45">
        <f t="shared" si="50"/>
        <v>142.14044000000166</v>
      </c>
    </row>
    <row r="1069" spans="3:6">
      <c r="C1069" s="48">
        <v>1068</v>
      </c>
      <c r="D1069" s="45">
        <f t="shared" si="49"/>
        <v>15.669999999999773</v>
      </c>
      <c r="E1069" s="45">
        <f t="shared" si="48"/>
        <v>15.67</v>
      </c>
      <c r="F1069" s="45">
        <f t="shared" si="50"/>
        <v>142.27378000000166</v>
      </c>
    </row>
    <row r="1070" spans="3:6">
      <c r="C1070" s="48">
        <v>1069</v>
      </c>
      <c r="D1070" s="45">
        <f t="shared" si="49"/>
        <v>15.679999999999772</v>
      </c>
      <c r="E1070" s="45">
        <f t="shared" si="48"/>
        <v>15.68</v>
      </c>
      <c r="F1070" s="45">
        <f t="shared" si="50"/>
        <v>142.40712000000167</v>
      </c>
    </row>
    <row r="1071" spans="3:6">
      <c r="C1071" s="48">
        <v>1070</v>
      </c>
      <c r="D1071" s="45">
        <f t="shared" si="49"/>
        <v>15.689999999999772</v>
      </c>
      <c r="E1071" s="45">
        <f t="shared" si="48"/>
        <v>15.69</v>
      </c>
      <c r="F1071" s="45">
        <f t="shared" si="50"/>
        <v>142.54046000000167</v>
      </c>
    </row>
    <row r="1072" spans="3:6">
      <c r="C1072" s="48">
        <v>1071</v>
      </c>
      <c r="D1072" s="45">
        <f t="shared" si="49"/>
        <v>15.699999999999772</v>
      </c>
      <c r="E1072" s="45">
        <f t="shared" si="48"/>
        <v>15.7</v>
      </c>
      <c r="F1072" s="45">
        <f t="shared" si="50"/>
        <v>142.67380000000168</v>
      </c>
    </row>
    <row r="1073" spans="3:6">
      <c r="C1073" s="48">
        <v>1072</v>
      </c>
      <c r="D1073" s="45">
        <f t="shared" si="49"/>
        <v>15.709999999999772</v>
      </c>
      <c r="E1073" s="45">
        <f t="shared" si="48"/>
        <v>15.71</v>
      </c>
      <c r="F1073" s="45">
        <f t="shared" si="50"/>
        <v>142.80714000000168</v>
      </c>
    </row>
    <row r="1074" spans="3:6">
      <c r="C1074" s="48">
        <v>1073</v>
      </c>
      <c r="D1074" s="45">
        <f t="shared" si="49"/>
        <v>15.719999999999771</v>
      </c>
      <c r="E1074" s="45">
        <f t="shared" si="48"/>
        <v>15.72</v>
      </c>
      <c r="F1074" s="45">
        <f t="shared" si="50"/>
        <v>142.94048000000168</v>
      </c>
    </row>
    <row r="1075" spans="3:6">
      <c r="C1075" s="48">
        <v>1074</v>
      </c>
      <c r="D1075" s="45">
        <f t="shared" si="49"/>
        <v>15.729999999999771</v>
      </c>
      <c r="E1075" s="45">
        <f t="shared" si="48"/>
        <v>15.73</v>
      </c>
      <c r="F1075" s="45">
        <f t="shared" si="50"/>
        <v>143.07382000000169</v>
      </c>
    </row>
    <row r="1076" spans="3:6">
      <c r="C1076" s="48">
        <v>1075</v>
      </c>
      <c r="D1076" s="45">
        <f t="shared" si="49"/>
        <v>15.739999999999771</v>
      </c>
      <c r="E1076" s="45">
        <f t="shared" si="48"/>
        <v>15.74</v>
      </c>
      <c r="F1076" s="45">
        <f t="shared" si="50"/>
        <v>143.20716000000169</v>
      </c>
    </row>
    <row r="1077" spans="3:6">
      <c r="C1077" s="48">
        <v>1076</v>
      </c>
      <c r="D1077" s="45">
        <f t="shared" si="49"/>
        <v>15.749999999999771</v>
      </c>
      <c r="E1077" s="45">
        <f t="shared" si="48"/>
        <v>15.75</v>
      </c>
      <c r="F1077" s="45">
        <f t="shared" si="50"/>
        <v>143.3405000000017</v>
      </c>
    </row>
    <row r="1078" spans="3:6">
      <c r="C1078" s="48">
        <v>1077</v>
      </c>
      <c r="D1078" s="45">
        <f t="shared" si="49"/>
        <v>15.759999999999771</v>
      </c>
      <c r="E1078" s="45">
        <f t="shared" si="48"/>
        <v>15.76</v>
      </c>
      <c r="F1078" s="45">
        <f t="shared" si="50"/>
        <v>143.4738400000017</v>
      </c>
    </row>
    <row r="1079" spans="3:6">
      <c r="C1079" s="48">
        <v>1078</v>
      </c>
      <c r="D1079" s="45">
        <f t="shared" si="49"/>
        <v>15.76999999999977</v>
      </c>
      <c r="E1079" s="45">
        <f t="shared" si="48"/>
        <v>15.77</v>
      </c>
      <c r="F1079" s="45">
        <f t="shared" si="50"/>
        <v>143.6071800000017</v>
      </c>
    </row>
    <row r="1080" spans="3:6">
      <c r="C1080" s="48">
        <v>1079</v>
      </c>
      <c r="D1080" s="45">
        <f t="shared" si="49"/>
        <v>15.77999999999977</v>
      </c>
      <c r="E1080" s="45">
        <f t="shared" si="48"/>
        <v>15.78</v>
      </c>
      <c r="F1080" s="45">
        <f t="shared" si="50"/>
        <v>143.74052000000171</v>
      </c>
    </row>
    <row r="1081" spans="3:6">
      <c r="C1081" s="48">
        <v>1080</v>
      </c>
      <c r="D1081" s="45">
        <f t="shared" si="49"/>
        <v>15.78999999999977</v>
      </c>
      <c r="E1081" s="45">
        <f t="shared" si="48"/>
        <v>15.79</v>
      </c>
      <c r="F1081" s="45">
        <f t="shared" si="50"/>
        <v>143.87386000000171</v>
      </c>
    </row>
    <row r="1082" spans="3:6">
      <c r="C1082" s="48">
        <v>1081</v>
      </c>
      <c r="D1082" s="45">
        <f t="shared" si="49"/>
        <v>15.79999999999977</v>
      </c>
      <c r="E1082" s="45">
        <f t="shared" si="48"/>
        <v>15.8</v>
      </c>
      <c r="F1082" s="45">
        <f t="shared" si="50"/>
        <v>144.00720000000172</v>
      </c>
    </row>
    <row r="1083" spans="3:6">
      <c r="C1083" s="48">
        <v>1082</v>
      </c>
      <c r="D1083" s="45">
        <f t="shared" si="49"/>
        <v>15.80999999999977</v>
      </c>
      <c r="E1083" s="45">
        <f t="shared" si="48"/>
        <v>15.81</v>
      </c>
      <c r="F1083" s="45">
        <f t="shared" si="50"/>
        <v>144.14054000000172</v>
      </c>
    </row>
    <row r="1084" spans="3:6">
      <c r="C1084" s="48">
        <v>1083</v>
      </c>
      <c r="D1084" s="45">
        <f t="shared" si="49"/>
        <v>15.819999999999769</v>
      </c>
      <c r="E1084" s="45">
        <f t="shared" si="48"/>
        <v>15.82</v>
      </c>
      <c r="F1084" s="45">
        <f t="shared" si="50"/>
        <v>144.27388000000172</v>
      </c>
    </row>
    <row r="1085" spans="3:6">
      <c r="C1085" s="48">
        <v>1084</v>
      </c>
      <c r="D1085" s="45">
        <f t="shared" si="49"/>
        <v>15.829999999999769</v>
      </c>
      <c r="E1085" s="45">
        <f t="shared" si="48"/>
        <v>15.83</v>
      </c>
      <c r="F1085" s="45">
        <f t="shared" si="50"/>
        <v>144.40722000000173</v>
      </c>
    </row>
    <row r="1086" spans="3:6">
      <c r="C1086" s="48">
        <v>1085</v>
      </c>
      <c r="D1086" s="45">
        <f t="shared" si="49"/>
        <v>15.839999999999769</v>
      </c>
      <c r="E1086" s="45">
        <f t="shared" si="48"/>
        <v>15.84</v>
      </c>
      <c r="F1086" s="45">
        <f t="shared" si="50"/>
        <v>144.54056000000173</v>
      </c>
    </row>
    <row r="1087" spans="3:6">
      <c r="C1087" s="48">
        <v>1086</v>
      </c>
      <c r="D1087" s="45">
        <f t="shared" si="49"/>
        <v>15.849999999999769</v>
      </c>
      <c r="E1087" s="45">
        <f t="shared" si="48"/>
        <v>15.85</v>
      </c>
      <c r="F1087" s="45">
        <f t="shared" si="50"/>
        <v>144.67390000000174</v>
      </c>
    </row>
    <row r="1088" spans="3:6">
      <c r="C1088" s="48">
        <v>1087</v>
      </c>
      <c r="D1088" s="45">
        <f t="shared" si="49"/>
        <v>15.859999999999769</v>
      </c>
      <c r="E1088" s="45">
        <f t="shared" si="48"/>
        <v>15.86</v>
      </c>
      <c r="F1088" s="45">
        <f t="shared" si="50"/>
        <v>144.80724000000174</v>
      </c>
    </row>
    <row r="1089" spans="3:6">
      <c r="C1089" s="48">
        <v>1088</v>
      </c>
      <c r="D1089" s="45">
        <f t="shared" si="49"/>
        <v>15.869999999999768</v>
      </c>
      <c r="E1089" s="45">
        <f t="shared" si="48"/>
        <v>15.87</v>
      </c>
      <c r="F1089" s="45">
        <f t="shared" si="50"/>
        <v>144.94058000000175</v>
      </c>
    </row>
    <row r="1090" spans="3:6">
      <c r="C1090" s="48">
        <v>1089</v>
      </c>
      <c r="D1090" s="45">
        <f t="shared" si="49"/>
        <v>15.879999999999768</v>
      </c>
      <c r="E1090" s="45">
        <f t="shared" si="48"/>
        <v>15.88</v>
      </c>
      <c r="F1090" s="45">
        <f t="shared" si="50"/>
        <v>145.07392000000175</v>
      </c>
    </row>
    <row r="1091" spans="3:6">
      <c r="C1091" s="48">
        <v>1090</v>
      </c>
      <c r="D1091" s="45">
        <f t="shared" si="49"/>
        <v>15.889999999999768</v>
      </c>
      <c r="E1091" s="45">
        <f t="shared" ref="E1091:E1154" si="51">ROUND(D1091,2)</f>
        <v>15.89</v>
      </c>
      <c r="F1091" s="45">
        <f t="shared" si="50"/>
        <v>145.20726000000175</v>
      </c>
    </row>
    <row r="1092" spans="3:6">
      <c r="C1092" s="48">
        <v>1091</v>
      </c>
      <c r="D1092" s="45">
        <f t="shared" ref="D1092:D1155" si="52">D1091+$D$1</f>
        <v>15.899999999999768</v>
      </c>
      <c r="E1092" s="45">
        <f t="shared" si="51"/>
        <v>15.9</v>
      </c>
      <c r="F1092" s="45">
        <f t="shared" ref="F1092:F1155" si="53">F1091+$F$1</f>
        <v>145.34060000000176</v>
      </c>
    </row>
    <row r="1093" spans="3:6">
      <c r="C1093" s="48">
        <v>1092</v>
      </c>
      <c r="D1093" s="45">
        <f t="shared" si="52"/>
        <v>15.909999999999767</v>
      </c>
      <c r="E1093" s="45">
        <f t="shared" si="51"/>
        <v>15.91</v>
      </c>
      <c r="F1093" s="45">
        <f t="shared" si="53"/>
        <v>145.47394000000176</v>
      </c>
    </row>
    <row r="1094" spans="3:6">
      <c r="C1094" s="48">
        <v>1093</v>
      </c>
      <c r="D1094" s="45">
        <f t="shared" si="52"/>
        <v>15.919999999999767</v>
      </c>
      <c r="E1094" s="45">
        <f t="shared" si="51"/>
        <v>15.92</v>
      </c>
      <c r="F1094" s="45">
        <f t="shared" si="53"/>
        <v>145.60728000000177</v>
      </c>
    </row>
    <row r="1095" spans="3:6">
      <c r="C1095" s="48">
        <v>1094</v>
      </c>
      <c r="D1095" s="45">
        <f t="shared" si="52"/>
        <v>15.929999999999767</v>
      </c>
      <c r="E1095" s="45">
        <f t="shared" si="51"/>
        <v>15.93</v>
      </c>
      <c r="F1095" s="45">
        <f t="shared" si="53"/>
        <v>145.74062000000177</v>
      </c>
    </row>
    <row r="1096" spans="3:6">
      <c r="C1096" s="48">
        <v>1095</v>
      </c>
      <c r="D1096" s="45">
        <f t="shared" si="52"/>
        <v>15.939999999999767</v>
      </c>
      <c r="E1096" s="45">
        <f t="shared" si="51"/>
        <v>15.94</v>
      </c>
      <c r="F1096" s="45">
        <f t="shared" si="53"/>
        <v>145.87396000000177</v>
      </c>
    </row>
    <row r="1097" spans="3:6">
      <c r="C1097" s="48">
        <v>1096</v>
      </c>
      <c r="D1097" s="45">
        <f t="shared" si="52"/>
        <v>15.949999999999767</v>
      </c>
      <c r="E1097" s="45">
        <f t="shared" si="51"/>
        <v>15.95</v>
      </c>
      <c r="F1097" s="45">
        <f t="shared" si="53"/>
        <v>146.00730000000178</v>
      </c>
    </row>
    <row r="1098" spans="3:6">
      <c r="C1098" s="48">
        <v>1097</v>
      </c>
      <c r="D1098" s="45">
        <f t="shared" si="52"/>
        <v>15.959999999999766</v>
      </c>
      <c r="E1098" s="45">
        <f t="shared" si="51"/>
        <v>15.96</v>
      </c>
      <c r="F1098" s="45">
        <f t="shared" si="53"/>
        <v>146.14064000000178</v>
      </c>
    </row>
    <row r="1099" spans="3:6">
      <c r="C1099" s="48">
        <v>1098</v>
      </c>
      <c r="D1099" s="45">
        <f t="shared" si="52"/>
        <v>15.969999999999766</v>
      </c>
      <c r="E1099" s="45">
        <f t="shared" si="51"/>
        <v>15.97</v>
      </c>
      <c r="F1099" s="45">
        <f t="shared" si="53"/>
        <v>146.27398000000179</v>
      </c>
    </row>
    <row r="1100" spans="3:6">
      <c r="C1100" s="48">
        <v>1099</v>
      </c>
      <c r="D1100" s="45">
        <f t="shared" si="52"/>
        <v>15.979999999999766</v>
      </c>
      <c r="E1100" s="45">
        <f t="shared" si="51"/>
        <v>15.98</v>
      </c>
      <c r="F1100" s="45">
        <f t="shared" si="53"/>
        <v>146.40732000000179</v>
      </c>
    </row>
    <row r="1101" spans="3:6">
      <c r="C1101" s="48">
        <v>1100</v>
      </c>
      <c r="D1101" s="45">
        <f t="shared" si="52"/>
        <v>15.989999999999766</v>
      </c>
      <c r="E1101" s="45">
        <f t="shared" si="51"/>
        <v>15.99</v>
      </c>
      <c r="F1101" s="45">
        <f t="shared" si="53"/>
        <v>146.54066000000179</v>
      </c>
    </row>
    <row r="1102" spans="3:6">
      <c r="C1102" s="48">
        <v>1101</v>
      </c>
      <c r="D1102" s="45">
        <f t="shared" si="52"/>
        <v>15.999999999999766</v>
      </c>
      <c r="E1102" s="45">
        <f t="shared" si="51"/>
        <v>16</v>
      </c>
      <c r="F1102" s="45">
        <f t="shared" si="53"/>
        <v>146.6740000000018</v>
      </c>
    </row>
    <row r="1103" spans="3:6">
      <c r="C1103" s="48">
        <v>1102</v>
      </c>
      <c r="D1103" s="45">
        <f t="shared" si="52"/>
        <v>16.009999999999767</v>
      </c>
      <c r="E1103" s="45">
        <f t="shared" si="51"/>
        <v>16.010000000000002</v>
      </c>
      <c r="F1103" s="45">
        <f t="shared" si="53"/>
        <v>146.8073400000018</v>
      </c>
    </row>
    <row r="1104" spans="3:6">
      <c r="C1104" s="48">
        <v>1103</v>
      </c>
      <c r="D1104" s="45">
        <f t="shared" si="52"/>
        <v>16.019999999999769</v>
      </c>
      <c r="E1104" s="45">
        <f t="shared" si="51"/>
        <v>16.02</v>
      </c>
      <c r="F1104" s="45">
        <f t="shared" si="53"/>
        <v>146.94068000000181</v>
      </c>
    </row>
    <row r="1105" spans="3:6">
      <c r="C1105" s="48">
        <v>1104</v>
      </c>
      <c r="D1105" s="45">
        <f t="shared" si="52"/>
        <v>16.02999999999977</v>
      </c>
      <c r="E1105" s="45">
        <f t="shared" si="51"/>
        <v>16.03</v>
      </c>
      <c r="F1105" s="45">
        <f t="shared" si="53"/>
        <v>147.07402000000181</v>
      </c>
    </row>
    <row r="1106" spans="3:6">
      <c r="C1106" s="48">
        <v>1105</v>
      </c>
      <c r="D1106" s="45">
        <f t="shared" si="52"/>
        <v>16.039999999999772</v>
      </c>
      <c r="E1106" s="45">
        <f t="shared" si="51"/>
        <v>16.04</v>
      </c>
      <c r="F1106" s="45">
        <f t="shared" si="53"/>
        <v>147.20736000000181</v>
      </c>
    </row>
    <row r="1107" spans="3:6">
      <c r="C1107" s="48">
        <v>1106</v>
      </c>
      <c r="D1107" s="45">
        <f t="shared" si="52"/>
        <v>16.049999999999773</v>
      </c>
      <c r="E1107" s="45">
        <f t="shared" si="51"/>
        <v>16.05</v>
      </c>
      <c r="F1107" s="45">
        <f t="shared" si="53"/>
        <v>147.34070000000182</v>
      </c>
    </row>
    <row r="1108" spans="3:6">
      <c r="C1108" s="48">
        <v>1107</v>
      </c>
      <c r="D1108" s="45">
        <f t="shared" si="52"/>
        <v>16.059999999999775</v>
      </c>
      <c r="E1108" s="45">
        <f t="shared" si="51"/>
        <v>16.059999999999999</v>
      </c>
      <c r="F1108" s="45">
        <f t="shared" si="53"/>
        <v>147.47404000000182</v>
      </c>
    </row>
    <row r="1109" spans="3:6">
      <c r="C1109" s="48">
        <v>1108</v>
      </c>
      <c r="D1109" s="45">
        <f t="shared" si="52"/>
        <v>16.069999999999776</v>
      </c>
      <c r="E1109" s="45">
        <f t="shared" si="51"/>
        <v>16.07</v>
      </c>
      <c r="F1109" s="45">
        <f t="shared" si="53"/>
        <v>147.60738000000183</v>
      </c>
    </row>
    <row r="1110" spans="3:6">
      <c r="C1110" s="48">
        <v>1109</v>
      </c>
      <c r="D1110" s="45">
        <f t="shared" si="52"/>
        <v>16.079999999999778</v>
      </c>
      <c r="E1110" s="45">
        <f t="shared" si="51"/>
        <v>16.079999999999998</v>
      </c>
      <c r="F1110" s="45">
        <f t="shared" si="53"/>
        <v>147.74072000000183</v>
      </c>
    </row>
    <row r="1111" spans="3:6">
      <c r="C1111" s="48">
        <v>1110</v>
      </c>
      <c r="D1111" s="45">
        <f t="shared" si="52"/>
        <v>16.08999999999978</v>
      </c>
      <c r="E1111" s="45">
        <f t="shared" si="51"/>
        <v>16.09</v>
      </c>
      <c r="F1111" s="45">
        <f t="shared" si="53"/>
        <v>147.87406000000183</v>
      </c>
    </row>
    <row r="1112" spans="3:6">
      <c r="C1112" s="48">
        <v>1111</v>
      </c>
      <c r="D1112" s="45">
        <f t="shared" si="52"/>
        <v>16.099999999999781</v>
      </c>
      <c r="E1112" s="45">
        <f t="shared" si="51"/>
        <v>16.100000000000001</v>
      </c>
      <c r="F1112" s="45">
        <f t="shared" si="53"/>
        <v>148.00740000000184</v>
      </c>
    </row>
    <row r="1113" spans="3:6">
      <c r="C1113" s="48">
        <v>1112</v>
      </c>
      <c r="D1113" s="45">
        <f t="shared" si="52"/>
        <v>16.109999999999783</v>
      </c>
      <c r="E1113" s="45">
        <f t="shared" si="51"/>
        <v>16.11</v>
      </c>
      <c r="F1113" s="45">
        <f t="shared" si="53"/>
        <v>148.14074000000184</v>
      </c>
    </row>
    <row r="1114" spans="3:6">
      <c r="C1114" s="48">
        <v>1113</v>
      </c>
      <c r="D1114" s="45">
        <f t="shared" si="52"/>
        <v>16.119999999999784</v>
      </c>
      <c r="E1114" s="45">
        <f t="shared" si="51"/>
        <v>16.12</v>
      </c>
      <c r="F1114" s="45">
        <f t="shared" si="53"/>
        <v>148.27408000000185</v>
      </c>
    </row>
    <row r="1115" spans="3:6">
      <c r="C1115" s="48">
        <v>1114</v>
      </c>
      <c r="D1115" s="45">
        <f t="shared" si="52"/>
        <v>16.129999999999786</v>
      </c>
      <c r="E1115" s="45">
        <f t="shared" si="51"/>
        <v>16.13</v>
      </c>
      <c r="F1115" s="45">
        <f t="shared" si="53"/>
        <v>148.40742000000185</v>
      </c>
    </row>
    <row r="1116" spans="3:6">
      <c r="C1116" s="48">
        <v>1115</v>
      </c>
      <c r="D1116" s="45">
        <f t="shared" si="52"/>
        <v>16.139999999999787</v>
      </c>
      <c r="E1116" s="45">
        <f t="shared" si="51"/>
        <v>16.14</v>
      </c>
      <c r="F1116" s="45">
        <f t="shared" si="53"/>
        <v>148.54076000000185</v>
      </c>
    </row>
    <row r="1117" spans="3:6">
      <c r="C1117" s="48">
        <v>1116</v>
      </c>
      <c r="D1117" s="45">
        <f t="shared" si="52"/>
        <v>16.149999999999789</v>
      </c>
      <c r="E1117" s="45">
        <f t="shared" si="51"/>
        <v>16.149999999999999</v>
      </c>
      <c r="F1117" s="45">
        <f t="shared" si="53"/>
        <v>148.67410000000186</v>
      </c>
    </row>
    <row r="1118" spans="3:6">
      <c r="C1118" s="48">
        <v>1117</v>
      </c>
      <c r="D1118" s="45">
        <f t="shared" si="52"/>
        <v>16.159999999999791</v>
      </c>
      <c r="E1118" s="45">
        <f t="shared" si="51"/>
        <v>16.16</v>
      </c>
      <c r="F1118" s="45">
        <f t="shared" si="53"/>
        <v>148.80744000000186</v>
      </c>
    </row>
    <row r="1119" spans="3:6">
      <c r="C1119" s="48">
        <v>1118</v>
      </c>
      <c r="D1119" s="45">
        <f t="shared" si="52"/>
        <v>16.169999999999792</v>
      </c>
      <c r="E1119" s="45">
        <f t="shared" si="51"/>
        <v>16.170000000000002</v>
      </c>
      <c r="F1119" s="45">
        <f t="shared" si="53"/>
        <v>148.94078000000187</v>
      </c>
    </row>
    <row r="1120" spans="3:6">
      <c r="C1120" s="48">
        <v>1119</v>
      </c>
      <c r="D1120" s="45">
        <f t="shared" si="52"/>
        <v>16.179999999999794</v>
      </c>
      <c r="E1120" s="45">
        <f t="shared" si="51"/>
        <v>16.18</v>
      </c>
      <c r="F1120" s="45">
        <f t="shared" si="53"/>
        <v>149.07412000000187</v>
      </c>
    </row>
    <row r="1121" spans="3:6">
      <c r="C1121" s="48">
        <v>1120</v>
      </c>
      <c r="D1121" s="45">
        <f t="shared" si="52"/>
        <v>16.189999999999795</v>
      </c>
      <c r="E1121" s="45">
        <f t="shared" si="51"/>
        <v>16.190000000000001</v>
      </c>
      <c r="F1121" s="45">
        <f t="shared" si="53"/>
        <v>149.20746000000187</v>
      </c>
    </row>
    <row r="1122" spans="3:6">
      <c r="C1122" s="48">
        <v>1121</v>
      </c>
      <c r="D1122" s="45">
        <f t="shared" si="52"/>
        <v>16.199999999999797</v>
      </c>
      <c r="E1122" s="45">
        <f t="shared" si="51"/>
        <v>16.2</v>
      </c>
      <c r="F1122" s="45">
        <f t="shared" si="53"/>
        <v>149.34080000000188</v>
      </c>
    </row>
    <row r="1123" spans="3:6">
      <c r="C1123" s="48">
        <v>1122</v>
      </c>
      <c r="D1123" s="45">
        <f t="shared" si="52"/>
        <v>16.209999999999798</v>
      </c>
      <c r="E1123" s="45">
        <f t="shared" si="51"/>
        <v>16.21</v>
      </c>
      <c r="F1123" s="45">
        <f t="shared" si="53"/>
        <v>149.47414000000188</v>
      </c>
    </row>
    <row r="1124" spans="3:6">
      <c r="C1124" s="48">
        <v>1123</v>
      </c>
      <c r="D1124" s="45">
        <f t="shared" si="52"/>
        <v>16.2199999999998</v>
      </c>
      <c r="E1124" s="45">
        <f t="shared" si="51"/>
        <v>16.22</v>
      </c>
      <c r="F1124" s="45">
        <f t="shared" si="53"/>
        <v>149.60748000000189</v>
      </c>
    </row>
    <row r="1125" spans="3:6">
      <c r="C1125" s="48">
        <v>1124</v>
      </c>
      <c r="D1125" s="45">
        <f t="shared" si="52"/>
        <v>16.229999999999801</v>
      </c>
      <c r="E1125" s="45">
        <f t="shared" si="51"/>
        <v>16.23</v>
      </c>
      <c r="F1125" s="45">
        <f t="shared" si="53"/>
        <v>149.74082000000189</v>
      </c>
    </row>
    <row r="1126" spans="3:6">
      <c r="C1126" s="48">
        <v>1125</v>
      </c>
      <c r="D1126" s="45">
        <f t="shared" si="52"/>
        <v>16.239999999999803</v>
      </c>
      <c r="E1126" s="45">
        <f t="shared" si="51"/>
        <v>16.239999999999998</v>
      </c>
      <c r="F1126" s="45">
        <f t="shared" si="53"/>
        <v>149.87416000000189</v>
      </c>
    </row>
    <row r="1127" spans="3:6">
      <c r="C1127" s="48">
        <v>1126</v>
      </c>
      <c r="D1127" s="45">
        <f t="shared" si="52"/>
        <v>16.249999999999805</v>
      </c>
      <c r="E1127" s="45">
        <f t="shared" si="51"/>
        <v>16.25</v>
      </c>
      <c r="F1127" s="45">
        <f t="shared" si="53"/>
        <v>150.0075000000019</v>
      </c>
    </row>
    <row r="1128" spans="3:6">
      <c r="C1128" s="48">
        <v>1127</v>
      </c>
      <c r="D1128" s="45">
        <f t="shared" si="52"/>
        <v>16.259999999999806</v>
      </c>
      <c r="E1128" s="45">
        <f t="shared" si="51"/>
        <v>16.260000000000002</v>
      </c>
      <c r="F1128" s="45">
        <f t="shared" si="53"/>
        <v>150.1408400000019</v>
      </c>
    </row>
    <row r="1129" spans="3:6">
      <c r="C1129" s="48">
        <v>1128</v>
      </c>
      <c r="D1129" s="45">
        <f t="shared" si="52"/>
        <v>16.269999999999808</v>
      </c>
      <c r="E1129" s="45">
        <f t="shared" si="51"/>
        <v>16.27</v>
      </c>
      <c r="F1129" s="45">
        <f t="shared" si="53"/>
        <v>150.27418000000191</v>
      </c>
    </row>
    <row r="1130" spans="3:6">
      <c r="C1130" s="48">
        <v>1129</v>
      </c>
      <c r="D1130" s="45">
        <f t="shared" si="52"/>
        <v>16.279999999999809</v>
      </c>
      <c r="E1130" s="45">
        <f t="shared" si="51"/>
        <v>16.28</v>
      </c>
      <c r="F1130" s="45">
        <f t="shared" si="53"/>
        <v>150.40752000000191</v>
      </c>
    </row>
    <row r="1131" spans="3:6">
      <c r="C1131" s="48">
        <v>1130</v>
      </c>
      <c r="D1131" s="45">
        <f t="shared" si="52"/>
        <v>16.289999999999811</v>
      </c>
      <c r="E1131" s="45">
        <f t="shared" si="51"/>
        <v>16.29</v>
      </c>
      <c r="F1131" s="45">
        <f t="shared" si="53"/>
        <v>150.54086000000191</v>
      </c>
    </row>
    <row r="1132" spans="3:6">
      <c r="C1132" s="48">
        <v>1131</v>
      </c>
      <c r="D1132" s="45">
        <f t="shared" si="52"/>
        <v>16.299999999999812</v>
      </c>
      <c r="E1132" s="45">
        <f t="shared" si="51"/>
        <v>16.3</v>
      </c>
      <c r="F1132" s="45">
        <f t="shared" si="53"/>
        <v>150.67420000000192</v>
      </c>
    </row>
    <row r="1133" spans="3:6">
      <c r="C1133" s="48">
        <v>1132</v>
      </c>
      <c r="D1133" s="45">
        <f t="shared" si="52"/>
        <v>16.309999999999814</v>
      </c>
      <c r="E1133" s="45">
        <f t="shared" si="51"/>
        <v>16.309999999999999</v>
      </c>
      <c r="F1133" s="45">
        <f t="shared" si="53"/>
        <v>150.80754000000192</v>
      </c>
    </row>
    <row r="1134" spans="3:6">
      <c r="C1134" s="48">
        <v>1133</v>
      </c>
      <c r="D1134" s="45">
        <f t="shared" si="52"/>
        <v>16.319999999999816</v>
      </c>
      <c r="E1134" s="45">
        <f t="shared" si="51"/>
        <v>16.32</v>
      </c>
      <c r="F1134" s="45">
        <f t="shared" si="53"/>
        <v>150.94088000000193</v>
      </c>
    </row>
    <row r="1135" spans="3:6">
      <c r="C1135" s="48">
        <v>1134</v>
      </c>
      <c r="D1135" s="45">
        <f t="shared" si="52"/>
        <v>16.329999999999817</v>
      </c>
      <c r="E1135" s="45">
        <f t="shared" si="51"/>
        <v>16.329999999999998</v>
      </c>
      <c r="F1135" s="45">
        <f t="shared" si="53"/>
        <v>151.07422000000193</v>
      </c>
    </row>
    <row r="1136" spans="3:6">
      <c r="C1136" s="48">
        <v>1135</v>
      </c>
      <c r="D1136" s="45">
        <f t="shared" si="52"/>
        <v>16.339999999999819</v>
      </c>
      <c r="E1136" s="45">
        <f t="shared" si="51"/>
        <v>16.34</v>
      </c>
      <c r="F1136" s="45">
        <f t="shared" si="53"/>
        <v>151.20756000000193</v>
      </c>
    </row>
    <row r="1137" spans="3:6">
      <c r="C1137" s="48">
        <v>1136</v>
      </c>
      <c r="D1137" s="45">
        <f t="shared" si="52"/>
        <v>16.34999999999982</v>
      </c>
      <c r="E1137" s="45">
        <f t="shared" si="51"/>
        <v>16.350000000000001</v>
      </c>
      <c r="F1137" s="45">
        <f t="shared" si="53"/>
        <v>151.34090000000194</v>
      </c>
    </row>
    <row r="1138" spans="3:6">
      <c r="C1138" s="48">
        <v>1137</v>
      </c>
      <c r="D1138" s="45">
        <f t="shared" si="52"/>
        <v>16.359999999999822</v>
      </c>
      <c r="E1138" s="45">
        <f t="shared" si="51"/>
        <v>16.36</v>
      </c>
      <c r="F1138" s="45">
        <f t="shared" si="53"/>
        <v>151.47424000000194</v>
      </c>
    </row>
    <row r="1139" spans="3:6">
      <c r="C1139" s="48">
        <v>1138</v>
      </c>
      <c r="D1139" s="45">
        <f t="shared" si="52"/>
        <v>16.369999999999823</v>
      </c>
      <c r="E1139" s="45">
        <f t="shared" si="51"/>
        <v>16.37</v>
      </c>
      <c r="F1139" s="45">
        <f t="shared" si="53"/>
        <v>151.60758000000195</v>
      </c>
    </row>
    <row r="1140" spans="3:6">
      <c r="C1140" s="48">
        <v>1139</v>
      </c>
      <c r="D1140" s="45">
        <f t="shared" si="52"/>
        <v>16.379999999999825</v>
      </c>
      <c r="E1140" s="45">
        <f t="shared" si="51"/>
        <v>16.38</v>
      </c>
      <c r="F1140" s="45">
        <f t="shared" si="53"/>
        <v>151.74092000000195</v>
      </c>
    </row>
    <row r="1141" spans="3:6">
      <c r="C1141" s="48">
        <v>1140</v>
      </c>
      <c r="D1141" s="45">
        <f t="shared" si="52"/>
        <v>16.389999999999826</v>
      </c>
      <c r="E1141" s="45">
        <f t="shared" si="51"/>
        <v>16.39</v>
      </c>
      <c r="F1141" s="45">
        <f t="shared" si="53"/>
        <v>151.87426000000195</v>
      </c>
    </row>
    <row r="1142" spans="3:6">
      <c r="C1142" s="48">
        <v>1141</v>
      </c>
      <c r="D1142" s="45">
        <f t="shared" si="52"/>
        <v>16.399999999999828</v>
      </c>
      <c r="E1142" s="45">
        <f t="shared" si="51"/>
        <v>16.399999999999999</v>
      </c>
      <c r="F1142" s="45">
        <f t="shared" si="53"/>
        <v>152.00760000000196</v>
      </c>
    </row>
    <row r="1143" spans="3:6">
      <c r="C1143" s="48">
        <v>1142</v>
      </c>
      <c r="D1143" s="45">
        <f t="shared" si="52"/>
        <v>16.40999999999983</v>
      </c>
      <c r="E1143" s="45">
        <f t="shared" si="51"/>
        <v>16.41</v>
      </c>
      <c r="F1143" s="45">
        <f t="shared" si="53"/>
        <v>152.14094000000196</v>
      </c>
    </row>
    <row r="1144" spans="3:6">
      <c r="C1144" s="48">
        <v>1143</v>
      </c>
      <c r="D1144" s="45">
        <f t="shared" si="52"/>
        <v>16.419999999999831</v>
      </c>
      <c r="E1144" s="45">
        <f t="shared" si="51"/>
        <v>16.420000000000002</v>
      </c>
      <c r="F1144" s="45">
        <f t="shared" si="53"/>
        <v>152.27428000000197</v>
      </c>
    </row>
    <row r="1145" spans="3:6">
      <c r="C1145" s="48">
        <v>1144</v>
      </c>
      <c r="D1145" s="45">
        <f t="shared" si="52"/>
        <v>16.429999999999833</v>
      </c>
      <c r="E1145" s="45">
        <f t="shared" si="51"/>
        <v>16.43</v>
      </c>
      <c r="F1145" s="45">
        <f t="shared" si="53"/>
        <v>152.40762000000197</v>
      </c>
    </row>
    <row r="1146" spans="3:6">
      <c r="C1146" s="48">
        <v>1145</v>
      </c>
      <c r="D1146" s="45">
        <f t="shared" si="52"/>
        <v>16.439999999999834</v>
      </c>
      <c r="E1146" s="45">
        <f t="shared" si="51"/>
        <v>16.440000000000001</v>
      </c>
      <c r="F1146" s="45">
        <f t="shared" si="53"/>
        <v>152.54096000000197</v>
      </c>
    </row>
    <row r="1147" spans="3:6">
      <c r="C1147" s="48">
        <v>1146</v>
      </c>
      <c r="D1147" s="45">
        <f t="shared" si="52"/>
        <v>16.449999999999836</v>
      </c>
      <c r="E1147" s="45">
        <f t="shared" si="51"/>
        <v>16.45</v>
      </c>
      <c r="F1147" s="45">
        <f t="shared" si="53"/>
        <v>152.67430000000198</v>
      </c>
    </row>
    <row r="1148" spans="3:6">
      <c r="C1148" s="48">
        <v>1147</v>
      </c>
      <c r="D1148" s="45">
        <f t="shared" si="52"/>
        <v>16.459999999999837</v>
      </c>
      <c r="E1148" s="45">
        <f t="shared" si="51"/>
        <v>16.46</v>
      </c>
      <c r="F1148" s="45">
        <f t="shared" si="53"/>
        <v>152.80764000000198</v>
      </c>
    </row>
    <row r="1149" spans="3:6">
      <c r="C1149" s="48">
        <v>1148</v>
      </c>
      <c r="D1149" s="45">
        <f t="shared" si="52"/>
        <v>16.469999999999839</v>
      </c>
      <c r="E1149" s="45">
        <f t="shared" si="51"/>
        <v>16.47</v>
      </c>
      <c r="F1149" s="45">
        <f t="shared" si="53"/>
        <v>152.94098000000199</v>
      </c>
    </row>
    <row r="1150" spans="3:6">
      <c r="C1150" s="48">
        <v>1149</v>
      </c>
      <c r="D1150" s="45">
        <f t="shared" si="52"/>
        <v>16.479999999999841</v>
      </c>
      <c r="E1150" s="45">
        <f t="shared" si="51"/>
        <v>16.48</v>
      </c>
      <c r="F1150" s="45">
        <f t="shared" si="53"/>
        <v>153.07432000000199</v>
      </c>
    </row>
    <row r="1151" spans="3:6">
      <c r="C1151" s="48">
        <v>1150</v>
      </c>
      <c r="D1151" s="45">
        <f t="shared" si="52"/>
        <v>16.489999999999842</v>
      </c>
      <c r="E1151" s="45">
        <f t="shared" si="51"/>
        <v>16.489999999999998</v>
      </c>
      <c r="F1151" s="45">
        <f t="shared" si="53"/>
        <v>153.20766000000199</v>
      </c>
    </row>
    <row r="1152" spans="3:6">
      <c r="C1152" s="48">
        <v>1151</v>
      </c>
      <c r="D1152" s="45">
        <f t="shared" si="52"/>
        <v>16.499999999999844</v>
      </c>
      <c r="E1152" s="45">
        <f t="shared" si="51"/>
        <v>16.5</v>
      </c>
      <c r="F1152" s="45">
        <f t="shared" si="53"/>
        <v>153.341000000002</v>
      </c>
    </row>
    <row r="1153" spans="3:6">
      <c r="C1153" s="48">
        <v>1152</v>
      </c>
      <c r="D1153" s="45">
        <f t="shared" si="52"/>
        <v>16.509999999999845</v>
      </c>
      <c r="E1153" s="45">
        <f t="shared" si="51"/>
        <v>16.510000000000002</v>
      </c>
      <c r="F1153" s="45">
        <f t="shared" si="53"/>
        <v>153.474340000002</v>
      </c>
    </row>
    <row r="1154" spans="3:6">
      <c r="C1154" s="48">
        <v>1153</v>
      </c>
      <c r="D1154" s="45">
        <f t="shared" si="52"/>
        <v>16.519999999999847</v>
      </c>
      <c r="E1154" s="45">
        <f t="shared" si="51"/>
        <v>16.52</v>
      </c>
      <c r="F1154" s="45">
        <f t="shared" si="53"/>
        <v>153.60768000000201</v>
      </c>
    </row>
    <row r="1155" spans="3:6">
      <c r="C1155" s="48">
        <v>1154</v>
      </c>
      <c r="D1155" s="45">
        <f t="shared" si="52"/>
        <v>16.529999999999848</v>
      </c>
      <c r="E1155" s="45">
        <f t="shared" ref="E1155:E1218" si="54">ROUND(D1155,2)</f>
        <v>16.53</v>
      </c>
      <c r="F1155" s="45">
        <f t="shared" si="53"/>
        <v>153.74102000000201</v>
      </c>
    </row>
    <row r="1156" spans="3:6">
      <c r="C1156" s="48">
        <v>1155</v>
      </c>
      <c r="D1156" s="45">
        <f t="shared" ref="D1156:D1219" si="55">D1155+$D$1</f>
        <v>16.53999999999985</v>
      </c>
      <c r="E1156" s="45">
        <f t="shared" si="54"/>
        <v>16.54</v>
      </c>
      <c r="F1156" s="45">
        <f t="shared" ref="F1156:F1219" si="56">F1155+$F$1</f>
        <v>153.87436000000201</v>
      </c>
    </row>
    <row r="1157" spans="3:6">
      <c r="C1157" s="48">
        <v>1156</v>
      </c>
      <c r="D1157" s="45">
        <f t="shared" si="55"/>
        <v>16.549999999999851</v>
      </c>
      <c r="E1157" s="45">
        <f t="shared" si="54"/>
        <v>16.55</v>
      </c>
      <c r="F1157" s="45">
        <f t="shared" si="56"/>
        <v>154.00770000000202</v>
      </c>
    </row>
    <row r="1158" spans="3:6">
      <c r="C1158" s="48">
        <v>1157</v>
      </c>
      <c r="D1158" s="45">
        <f t="shared" si="55"/>
        <v>16.559999999999853</v>
      </c>
      <c r="E1158" s="45">
        <f t="shared" si="54"/>
        <v>16.559999999999999</v>
      </c>
      <c r="F1158" s="45">
        <f t="shared" si="56"/>
        <v>154.14104000000202</v>
      </c>
    </row>
    <row r="1159" spans="3:6">
      <c r="C1159" s="48">
        <v>1158</v>
      </c>
      <c r="D1159" s="45">
        <f t="shared" si="55"/>
        <v>16.569999999999855</v>
      </c>
      <c r="E1159" s="45">
        <f t="shared" si="54"/>
        <v>16.57</v>
      </c>
      <c r="F1159" s="45">
        <f t="shared" si="56"/>
        <v>154.27438000000203</v>
      </c>
    </row>
    <row r="1160" spans="3:6">
      <c r="C1160" s="48">
        <v>1159</v>
      </c>
      <c r="D1160" s="45">
        <f t="shared" si="55"/>
        <v>16.579999999999856</v>
      </c>
      <c r="E1160" s="45">
        <f t="shared" si="54"/>
        <v>16.579999999999998</v>
      </c>
      <c r="F1160" s="45">
        <f t="shared" si="56"/>
        <v>154.40772000000203</v>
      </c>
    </row>
    <row r="1161" spans="3:6">
      <c r="C1161" s="48">
        <v>1160</v>
      </c>
      <c r="D1161" s="45">
        <f t="shared" si="55"/>
        <v>16.589999999999858</v>
      </c>
      <c r="E1161" s="45">
        <f t="shared" si="54"/>
        <v>16.59</v>
      </c>
      <c r="F1161" s="45">
        <f t="shared" si="56"/>
        <v>154.54106000000203</v>
      </c>
    </row>
    <row r="1162" spans="3:6">
      <c r="C1162" s="48">
        <v>1161</v>
      </c>
      <c r="D1162" s="45">
        <f t="shared" si="55"/>
        <v>16.599999999999859</v>
      </c>
      <c r="E1162" s="45">
        <f t="shared" si="54"/>
        <v>16.600000000000001</v>
      </c>
      <c r="F1162" s="45">
        <f t="shared" si="56"/>
        <v>154.67440000000204</v>
      </c>
    </row>
    <row r="1163" spans="3:6">
      <c r="C1163" s="48">
        <v>1162</v>
      </c>
      <c r="D1163" s="45">
        <f t="shared" si="55"/>
        <v>16.609999999999861</v>
      </c>
      <c r="E1163" s="45">
        <f t="shared" si="54"/>
        <v>16.61</v>
      </c>
      <c r="F1163" s="45">
        <f t="shared" si="56"/>
        <v>154.80774000000204</v>
      </c>
    </row>
    <row r="1164" spans="3:6">
      <c r="C1164" s="48">
        <v>1163</v>
      </c>
      <c r="D1164" s="45">
        <f t="shared" si="55"/>
        <v>16.619999999999862</v>
      </c>
      <c r="E1164" s="45">
        <f t="shared" si="54"/>
        <v>16.62</v>
      </c>
      <c r="F1164" s="45">
        <f t="shared" si="56"/>
        <v>154.94108000000205</v>
      </c>
    </row>
    <row r="1165" spans="3:6">
      <c r="C1165" s="48">
        <v>1164</v>
      </c>
      <c r="D1165" s="45">
        <f t="shared" si="55"/>
        <v>16.629999999999864</v>
      </c>
      <c r="E1165" s="45">
        <f t="shared" si="54"/>
        <v>16.63</v>
      </c>
      <c r="F1165" s="45">
        <f t="shared" si="56"/>
        <v>155.07442000000205</v>
      </c>
    </row>
    <row r="1166" spans="3:6">
      <c r="C1166" s="48">
        <v>1165</v>
      </c>
      <c r="D1166" s="45">
        <f t="shared" si="55"/>
        <v>16.639999999999866</v>
      </c>
      <c r="E1166" s="45">
        <f t="shared" si="54"/>
        <v>16.64</v>
      </c>
      <c r="F1166" s="45">
        <f t="shared" si="56"/>
        <v>155.20776000000205</v>
      </c>
    </row>
    <row r="1167" spans="3:6">
      <c r="C1167" s="48">
        <v>1166</v>
      </c>
      <c r="D1167" s="45">
        <f t="shared" si="55"/>
        <v>16.649999999999867</v>
      </c>
      <c r="E1167" s="45">
        <f t="shared" si="54"/>
        <v>16.649999999999999</v>
      </c>
      <c r="F1167" s="45">
        <f t="shared" si="56"/>
        <v>155.34110000000206</v>
      </c>
    </row>
    <row r="1168" spans="3:6">
      <c r="C1168" s="48">
        <v>1167</v>
      </c>
      <c r="D1168" s="45">
        <f t="shared" si="55"/>
        <v>16.659999999999869</v>
      </c>
      <c r="E1168" s="45">
        <f t="shared" si="54"/>
        <v>16.66</v>
      </c>
      <c r="F1168" s="45">
        <f t="shared" si="56"/>
        <v>155.47444000000206</v>
      </c>
    </row>
    <row r="1169" spans="3:6">
      <c r="C1169" s="48">
        <v>1168</v>
      </c>
      <c r="D1169" s="45">
        <f t="shared" si="55"/>
        <v>16.66999999999987</v>
      </c>
      <c r="E1169" s="45">
        <f t="shared" si="54"/>
        <v>16.670000000000002</v>
      </c>
      <c r="F1169" s="45">
        <f t="shared" si="56"/>
        <v>155.60778000000207</v>
      </c>
    </row>
    <row r="1170" spans="3:6">
      <c r="C1170" s="48">
        <v>1169</v>
      </c>
      <c r="D1170" s="45">
        <f t="shared" si="55"/>
        <v>16.679999999999872</v>
      </c>
      <c r="E1170" s="45">
        <f t="shared" si="54"/>
        <v>16.68</v>
      </c>
      <c r="F1170" s="45">
        <f t="shared" si="56"/>
        <v>155.74112000000207</v>
      </c>
    </row>
    <row r="1171" spans="3:6">
      <c r="C1171" s="48">
        <v>1170</v>
      </c>
      <c r="D1171" s="45">
        <f t="shared" si="55"/>
        <v>16.689999999999873</v>
      </c>
      <c r="E1171" s="45">
        <f t="shared" si="54"/>
        <v>16.690000000000001</v>
      </c>
      <c r="F1171" s="45">
        <f t="shared" si="56"/>
        <v>155.87446000000207</v>
      </c>
    </row>
    <row r="1172" spans="3:6">
      <c r="C1172" s="48">
        <v>1171</v>
      </c>
      <c r="D1172" s="45">
        <f t="shared" si="55"/>
        <v>16.699999999999875</v>
      </c>
      <c r="E1172" s="45">
        <f t="shared" si="54"/>
        <v>16.7</v>
      </c>
      <c r="F1172" s="45">
        <f t="shared" si="56"/>
        <v>156.00780000000208</v>
      </c>
    </row>
    <row r="1173" spans="3:6">
      <c r="C1173" s="48">
        <v>1172</v>
      </c>
      <c r="D1173" s="45">
        <f t="shared" si="55"/>
        <v>16.709999999999877</v>
      </c>
      <c r="E1173" s="45">
        <f t="shared" si="54"/>
        <v>16.71</v>
      </c>
      <c r="F1173" s="45">
        <f t="shared" si="56"/>
        <v>156.14114000000208</v>
      </c>
    </row>
    <row r="1174" spans="3:6">
      <c r="C1174" s="48">
        <v>1173</v>
      </c>
      <c r="D1174" s="45">
        <f t="shared" si="55"/>
        <v>16.719999999999878</v>
      </c>
      <c r="E1174" s="45">
        <f t="shared" si="54"/>
        <v>16.72</v>
      </c>
      <c r="F1174" s="45">
        <f t="shared" si="56"/>
        <v>156.27448000000209</v>
      </c>
    </row>
    <row r="1175" spans="3:6">
      <c r="C1175" s="48">
        <v>1174</v>
      </c>
      <c r="D1175" s="45">
        <f t="shared" si="55"/>
        <v>16.72999999999988</v>
      </c>
      <c r="E1175" s="45">
        <f t="shared" si="54"/>
        <v>16.73</v>
      </c>
      <c r="F1175" s="45">
        <f t="shared" si="56"/>
        <v>156.40782000000209</v>
      </c>
    </row>
    <row r="1176" spans="3:6">
      <c r="C1176" s="48">
        <v>1175</v>
      </c>
      <c r="D1176" s="45">
        <f t="shared" si="55"/>
        <v>16.739999999999881</v>
      </c>
      <c r="E1176" s="45">
        <f t="shared" si="54"/>
        <v>16.739999999999998</v>
      </c>
      <c r="F1176" s="45">
        <f t="shared" si="56"/>
        <v>156.54116000000209</v>
      </c>
    </row>
    <row r="1177" spans="3:6">
      <c r="C1177" s="48">
        <v>1176</v>
      </c>
      <c r="D1177" s="45">
        <f t="shared" si="55"/>
        <v>16.749999999999883</v>
      </c>
      <c r="E1177" s="45">
        <f t="shared" si="54"/>
        <v>16.75</v>
      </c>
      <c r="F1177" s="45">
        <f t="shared" si="56"/>
        <v>156.6745000000021</v>
      </c>
    </row>
    <row r="1178" spans="3:6">
      <c r="C1178" s="48">
        <v>1177</v>
      </c>
      <c r="D1178" s="45">
        <f t="shared" si="55"/>
        <v>16.759999999999884</v>
      </c>
      <c r="E1178" s="45">
        <f t="shared" si="54"/>
        <v>16.760000000000002</v>
      </c>
      <c r="F1178" s="45">
        <f t="shared" si="56"/>
        <v>156.8078400000021</v>
      </c>
    </row>
    <row r="1179" spans="3:6">
      <c r="C1179" s="48">
        <v>1178</v>
      </c>
      <c r="D1179" s="45">
        <f t="shared" si="55"/>
        <v>16.769999999999886</v>
      </c>
      <c r="E1179" s="45">
        <f t="shared" si="54"/>
        <v>16.77</v>
      </c>
      <c r="F1179" s="45">
        <f t="shared" si="56"/>
        <v>156.94118000000211</v>
      </c>
    </row>
    <row r="1180" spans="3:6">
      <c r="C1180" s="48">
        <v>1179</v>
      </c>
      <c r="D1180" s="45">
        <f t="shared" si="55"/>
        <v>16.779999999999887</v>
      </c>
      <c r="E1180" s="45">
        <f t="shared" si="54"/>
        <v>16.78</v>
      </c>
      <c r="F1180" s="45">
        <f t="shared" si="56"/>
        <v>157.07452000000211</v>
      </c>
    </row>
    <row r="1181" spans="3:6">
      <c r="C1181" s="48">
        <v>1180</v>
      </c>
      <c r="D1181" s="45">
        <f t="shared" si="55"/>
        <v>16.789999999999889</v>
      </c>
      <c r="E1181" s="45">
        <f t="shared" si="54"/>
        <v>16.79</v>
      </c>
      <c r="F1181" s="45">
        <f t="shared" si="56"/>
        <v>157.20786000000211</v>
      </c>
    </row>
    <row r="1182" spans="3:6">
      <c r="C1182" s="48">
        <v>1181</v>
      </c>
      <c r="D1182" s="45">
        <f t="shared" si="55"/>
        <v>16.799999999999891</v>
      </c>
      <c r="E1182" s="45">
        <f t="shared" si="54"/>
        <v>16.8</v>
      </c>
      <c r="F1182" s="45">
        <f t="shared" si="56"/>
        <v>157.34120000000212</v>
      </c>
    </row>
    <row r="1183" spans="3:6">
      <c r="C1183" s="48">
        <v>1182</v>
      </c>
      <c r="D1183" s="45">
        <f t="shared" si="55"/>
        <v>16.809999999999892</v>
      </c>
      <c r="E1183" s="45">
        <f t="shared" si="54"/>
        <v>16.809999999999999</v>
      </c>
      <c r="F1183" s="45">
        <f t="shared" si="56"/>
        <v>157.47454000000212</v>
      </c>
    </row>
    <row r="1184" spans="3:6">
      <c r="C1184" s="48">
        <v>1183</v>
      </c>
      <c r="D1184" s="45">
        <f t="shared" si="55"/>
        <v>16.819999999999894</v>
      </c>
      <c r="E1184" s="45">
        <f t="shared" si="54"/>
        <v>16.82</v>
      </c>
      <c r="F1184" s="45">
        <f t="shared" si="56"/>
        <v>157.60788000000213</v>
      </c>
    </row>
    <row r="1185" spans="3:6">
      <c r="C1185" s="48">
        <v>1184</v>
      </c>
      <c r="D1185" s="45">
        <f t="shared" si="55"/>
        <v>16.829999999999895</v>
      </c>
      <c r="E1185" s="45">
        <f t="shared" si="54"/>
        <v>16.829999999999998</v>
      </c>
      <c r="F1185" s="45">
        <f t="shared" si="56"/>
        <v>157.74122000000213</v>
      </c>
    </row>
    <row r="1186" spans="3:6">
      <c r="C1186" s="48">
        <v>1185</v>
      </c>
      <c r="D1186" s="45">
        <f t="shared" si="55"/>
        <v>16.839999999999897</v>
      </c>
      <c r="E1186" s="45">
        <f t="shared" si="54"/>
        <v>16.84</v>
      </c>
      <c r="F1186" s="45">
        <f t="shared" si="56"/>
        <v>157.87456000000213</v>
      </c>
    </row>
    <row r="1187" spans="3:6">
      <c r="C1187" s="48">
        <v>1186</v>
      </c>
      <c r="D1187" s="45">
        <f t="shared" si="55"/>
        <v>16.849999999999898</v>
      </c>
      <c r="E1187" s="45">
        <f t="shared" si="54"/>
        <v>16.850000000000001</v>
      </c>
      <c r="F1187" s="45">
        <f t="shared" si="56"/>
        <v>158.00790000000214</v>
      </c>
    </row>
    <row r="1188" spans="3:6">
      <c r="C1188" s="48">
        <v>1187</v>
      </c>
      <c r="D1188" s="45">
        <f t="shared" si="55"/>
        <v>16.8599999999999</v>
      </c>
      <c r="E1188" s="45">
        <f t="shared" si="54"/>
        <v>16.86</v>
      </c>
      <c r="F1188" s="45">
        <f t="shared" si="56"/>
        <v>158.14124000000214</v>
      </c>
    </row>
    <row r="1189" spans="3:6">
      <c r="C1189" s="48">
        <v>1188</v>
      </c>
      <c r="D1189" s="45">
        <f t="shared" si="55"/>
        <v>16.869999999999902</v>
      </c>
      <c r="E1189" s="45">
        <f t="shared" si="54"/>
        <v>16.87</v>
      </c>
      <c r="F1189" s="45">
        <f t="shared" si="56"/>
        <v>158.27458000000215</v>
      </c>
    </row>
    <row r="1190" spans="3:6">
      <c r="C1190" s="48">
        <v>1189</v>
      </c>
      <c r="D1190" s="45">
        <f t="shared" si="55"/>
        <v>16.879999999999903</v>
      </c>
      <c r="E1190" s="45">
        <f t="shared" si="54"/>
        <v>16.88</v>
      </c>
      <c r="F1190" s="45">
        <f t="shared" si="56"/>
        <v>158.40792000000215</v>
      </c>
    </row>
    <row r="1191" spans="3:6">
      <c r="C1191" s="48">
        <v>1190</v>
      </c>
      <c r="D1191" s="45">
        <f t="shared" si="55"/>
        <v>16.889999999999905</v>
      </c>
      <c r="E1191" s="45">
        <f t="shared" si="54"/>
        <v>16.89</v>
      </c>
      <c r="F1191" s="45">
        <f t="shared" si="56"/>
        <v>158.54126000000215</v>
      </c>
    </row>
    <row r="1192" spans="3:6">
      <c r="C1192" s="48">
        <v>1191</v>
      </c>
      <c r="D1192" s="45">
        <f t="shared" si="55"/>
        <v>16.899999999999906</v>
      </c>
      <c r="E1192" s="45">
        <f t="shared" si="54"/>
        <v>16.899999999999999</v>
      </c>
      <c r="F1192" s="45">
        <f t="shared" si="56"/>
        <v>158.67460000000216</v>
      </c>
    </row>
    <row r="1193" spans="3:6">
      <c r="C1193" s="48">
        <v>1192</v>
      </c>
      <c r="D1193" s="45">
        <f t="shared" si="55"/>
        <v>16.909999999999908</v>
      </c>
      <c r="E1193" s="45">
        <f t="shared" si="54"/>
        <v>16.91</v>
      </c>
      <c r="F1193" s="45">
        <f t="shared" si="56"/>
        <v>158.80794000000216</v>
      </c>
    </row>
    <row r="1194" spans="3:6">
      <c r="C1194" s="48">
        <v>1193</v>
      </c>
      <c r="D1194" s="45">
        <f t="shared" si="55"/>
        <v>16.919999999999909</v>
      </c>
      <c r="E1194" s="45">
        <f t="shared" si="54"/>
        <v>16.920000000000002</v>
      </c>
      <c r="F1194" s="45">
        <f t="shared" si="56"/>
        <v>158.94128000000217</v>
      </c>
    </row>
    <row r="1195" spans="3:6">
      <c r="C1195" s="48">
        <v>1194</v>
      </c>
      <c r="D1195" s="45">
        <f t="shared" si="55"/>
        <v>16.929999999999911</v>
      </c>
      <c r="E1195" s="45">
        <f t="shared" si="54"/>
        <v>16.93</v>
      </c>
      <c r="F1195" s="45">
        <f t="shared" si="56"/>
        <v>159.07462000000217</v>
      </c>
    </row>
    <row r="1196" spans="3:6">
      <c r="C1196" s="48">
        <v>1195</v>
      </c>
      <c r="D1196" s="45">
        <f t="shared" si="55"/>
        <v>16.939999999999912</v>
      </c>
      <c r="E1196" s="45">
        <f t="shared" si="54"/>
        <v>16.940000000000001</v>
      </c>
      <c r="F1196" s="45">
        <f t="shared" si="56"/>
        <v>159.20796000000217</v>
      </c>
    </row>
    <row r="1197" spans="3:6">
      <c r="C1197" s="48">
        <v>1196</v>
      </c>
      <c r="D1197" s="45">
        <f t="shared" si="55"/>
        <v>16.949999999999914</v>
      </c>
      <c r="E1197" s="45">
        <f t="shared" si="54"/>
        <v>16.95</v>
      </c>
      <c r="F1197" s="45">
        <f t="shared" si="56"/>
        <v>159.34130000000218</v>
      </c>
    </row>
    <row r="1198" spans="3:6">
      <c r="C1198" s="48">
        <v>1197</v>
      </c>
      <c r="D1198" s="45">
        <f t="shared" si="55"/>
        <v>16.959999999999916</v>
      </c>
      <c r="E1198" s="45">
        <f t="shared" si="54"/>
        <v>16.96</v>
      </c>
      <c r="F1198" s="45">
        <f t="shared" si="56"/>
        <v>159.47464000000218</v>
      </c>
    </row>
    <row r="1199" spans="3:6">
      <c r="C1199" s="48">
        <v>1198</v>
      </c>
      <c r="D1199" s="45">
        <f t="shared" si="55"/>
        <v>16.969999999999917</v>
      </c>
      <c r="E1199" s="45">
        <f t="shared" si="54"/>
        <v>16.97</v>
      </c>
      <c r="F1199" s="45">
        <f t="shared" si="56"/>
        <v>159.60798000000219</v>
      </c>
    </row>
    <row r="1200" spans="3:6">
      <c r="C1200" s="48">
        <v>1199</v>
      </c>
      <c r="D1200" s="45">
        <f t="shared" si="55"/>
        <v>16.979999999999919</v>
      </c>
      <c r="E1200" s="45">
        <f t="shared" si="54"/>
        <v>16.98</v>
      </c>
      <c r="F1200" s="45">
        <f t="shared" si="56"/>
        <v>159.74132000000219</v>
      </c>
    </row>
    <row r="1201" spans="3:6">
      <c r="C1201" s="48">
        <v>1200</v>
      </c>
      <c r="D1201" s="45">
        <f t="shared" si="55"/>
        <v>16.98999999999992</v>
      </c>
      <c r="E1201" s="45">
        <f t="shared" si="54"/>
        <v>16.989999999999998</v>
      </c>
      <c r="F1201" s="45">
        <f t="shared" si="56"/>
        <v>159.87466000000219</v>
      </c>
    </row>
    <row r="1202" spans="3:6">
      <c r="C1202" s="48">
        <v>1201</v>
      </c>
      <c r="D1202" s="45">
        <f t="shared" si="55"/>
        <v>16.999999999999922</v>
      </c>
      <c r="E1202" s="45">
        <f t="shared" si="54"/>
        <v>17</v>
      </c>
      <c r="F1202" s="45">
        <f t="shared" si="56"/>
        <v>160.0080000000022</v>
      </c>
    </row>
    <row r="1203" spans="3:6">
      <c r="C1203" s="48">
        <v>1202</v>
      </c>
      <c r="D1203" s="45">
        <f t="shared" si="55"/>
        <v>17.009999999999923</v>
      </c>
      <c r="E1203" s="45">
        <f t="shared" si="54"/>
        <v>17.010000000000002</v>
      </c>
      <c r="F1203" s="45">
        <f t="shared" si="56"/>
        <v>160.1413400000022</v>
      </c>
    </row>
    <row r="1204" spans="3:6">
      <c r="C1204" s="48">
        <v>1203</v>
      </c>
      <c r="D1204" s="45">
        <f t="shared" si="55"/>
        <v>17.019999999999925</v>
      </c>
      <c r="E1204" s="45">
        <f t="shared" si="54"/>
        <v>17.02</v>
      </c>
      <c r="F1204" s="45">
        <f t="shared" si="56"/>
        <v>160.27468000000221</v>
      </c>
    </row>
    <row r="1205" spans="3:6">
      <c r="C1205" s="48">
        <v>1204</v>
      </c>
      <c r="D1205" s="45">
        <f t="shared" si="55"/>
        <v>17.029999999999927</v>
      </c>
      <c r="E1205" s="45">
        <f t="shared" si="54"/>
        <v>17.03</v>
      </c>
      <c r="F1205" s="45">
        <f t="shared" si="56"/>
        <v>160.40802000000221</v>
      </c>
    </row>
    <row r="1206" spans="3:6">
      <c r="C1206" s="48">
        <v>1205</v>
      </c>
      <c r="D1206" s="45">
        <f t="shared" si="55"/>
        <v>17.039999999999928</v>
      </c>
      <c r="E1206" s="45">
        <f t="shared" si="54"/>
        <v>17.04</v>
      </c>
      <c r="F1206" s="45">
        <f t="shared" si="56"/>
        <v>160.54136000000221</v>
      </c>
    </row>
    <row r="1207" spans="3:6">
      <c r="C1207" s="48">
        <v>1206</v>
      </c>
      <c r="D1207" s="45">
        <f t="shared" si="55"/>
        <v>17.04999999999993</v>
      </c>
      <c r="E1207" s="45">
        <f t="shared" si="54"/>
        <v>17.05</v>
      </c>
      <c r="F1207" s="45">
        <f t="shared" si="56"/>
        <v>160.67470000000222</v>
      </c>
    </row>
    <row r="1208" spans="3:6">
      <c r="C1208" s="48">
        <v>1207</v>
      </c>
      <c r="D1208" s="45">
        <f t="shared" si="55"/>
        <v>17.059999999999931</v>
      </c>
      <c r="E1208" s="45">
        <f t="shared" si="54"/>
        <v>17.059999999999999</v>
      </c>
      <c r="F1208" s="45">
        <f t="shared" si="56"/>
        <v>160.80804000000222</v>
      </c>
    </row>
    <row r="1209" spans="3:6">
      <c r="C1209" s="48">
        <v>1208</v>
      </c>
      <c r="D1209" s="45">
        <f t="shared" si="55"/>
        <v>17.069999999999933</v>
      </c>
      <c r="E1209" s="45">
        <f t="shared" si="54"/>
        <v>17.07</v>
      </c>
      <c r="F1209" s="45">
        <f t="shared" si="56"/>
        <v>160.94138000000223</v>
      </c>
    </row>
    <row r="1210" spans="3:6">
      <c r="C1210" s="48">
        <v>1209</v>
      </c>
      <c r="D1210" s="45">
        <f t="shared" si="55"/>
        <v>17.079999999999934</v>
      </c>
      <c r="E1210" s="45">
        <f t="shared" si="54"/>
        <v>17.079999999999998</v>
      </c>
      <c r="F1210" s="45">
        <f t="shared" si="56"/>
        <v>161.07472000000223</v>
      </c>
    </row>
    <row r="1211" spans="3:6">
      <c r="C1211" s="48">
        <v>1210</v>
      </c>
      <c r="D1211" s="45">
        <f t="shared" si="55"/>
        <v>17.089999999999936</v>
      </c>
      <c r="E1211" s="45">
        <f t="shared" si="54"/>
        <v>17.09</v>
      </c>
      <c r="F1211" s="45">
        <f t="shared" si="56"/>
        <v>161.20806000000223</v>
      </c>
    </row>
    <row r="1212" spans="3:6">
      <c r="C1212" s="48">
        <v>1211</v>
      </c>
      <c r="D1212" s="45">
        <f t="shared" si="55"/>
        <v>17.099999999999937</v>
      </c>
      <c r="E1212" s="45">
        <f t="shared" si="54"/>
        <v>17.100000000000001</v>
      </c>
      <c r="F1212" s="45">
        <f t="shared" si="56"/>
        <v>161.34140000000224</v>
      </c>
    </row>
    <row r="1213" spans="3:6">
      <c r="C1213" s="48">
        <v>1212</v>
      </c>
      <c r="D1213" s="45">
        <f t="shared" si="55"/>
        <v>17.109999999999939</v>
      </c>
      <c r="E1213" s="45">
        <f t="shared" si="54"/>
        <v>17.11</v>
      </c>
      <c r="F1213" s="45">
        <f t="shared" si="56"/>
        <v>161.47474000000224</v>
      </c>
    </row>
    <row r="1214" spans="3:6">
      <c r="C1214" s="48">
        <v>1213</v>
      </c>
      <c r="D1214" s="45">
        <f t="shared" si="55"/>
        <v>17.119999999999941</v>
      </c>
      <c r="E1214" s="45">
        <f t="shared" si="54"/>
        <v>17.12</v>
      </c>
      <c r="F1214" s="45">
        <f t="shared" si="56"/>
        <v>161.60808000000225</v>
      </c>
    </row>
    <row r="1215" spans="3:6">
      <c r="C1215" s="48">
        <v>1214</v>
      </c>
      <c r="D1215" s="45">
        <f t="shared" si="55"/>
        <v>17.129999999999942</v>
      </c>
      <c r="E1215" s="45">
        <f t="shared" si="54"/>
        <v>17.13</v>
      </c>
      <c r="F1215" s="45">
        <f t="shared" si="56"/>
        <v>161.74142000000225</v>
      </c>
    </row>
    <row r="1216" spans="3:6">
      <c r="C1216" s="48">
        <v>1215</v>
      </c>
      <c r="D1216" s="45">
        <f t="shared" si="55"/>
        <v>17.139999999999944</v>
      </c>
      <c r="E1216" s="45">
        <f t="shared" si="54"/>
        <v>17.14</v>
      </c>
      <c r="F1216" s="45">
        <f t="shared" si="56"/>
        <v>161.87476000000225</v>
      </c>
    </row>
    <row r="1217" spans="3:6">
      <c r="C1217" s="48">
        <v>1216</v>
      </c>
      <c r="D1217" s="45">
        <f t="shared" si="55"/>
        <v>17.149999999999945</v>
      </c>
      <c r="E1217" s="45">
        <f t="shared" si="54"/>
        <v>17.149999999999999</v>
      </c>
      <c r="F1217" s="45">
        <f t="shared" si="56"/>
        <v>162.00810000000226</v>
      </c>
    </row>
    <row r="1218" spans="3:6">
      <c r="C1218" s="48">
        <v>1217</v>
      </c>
      <c r="D1218" s="45">
        <f t="shared" si="55"/>
        <v>17.159999999999947</v>
      </c>
      <c r="E1218" s="45">
        <f t="shared" si="54"/>
        <v>17.16</v>
      </c>
      <c r="F1218" s="45">
        <f t="shared" si="56"/>
        <v>162.14144000000226</v>
      </c>
    </row>
    <row r="1219" spans="3:6">
      <c r="C1219" s="48">
        <v>1218</v>
      </c>
      <c r="D1219" s="45">
        <f t="shared" si="55"/>
        <v>17.169999999999948</v>
      </c>
      <c r="E1219" s="45">
        <f t="shared" ref="E1219:E1282" si="57">ROUND(D1219,2)</f>
        <v>17.170000000000002</v>
      </c>
      <c r="F1219" s="45">
        <f t="shared" si="56"/>
        <v>162.27478000000227</v>
      </c>
    </row>
    <row r="1220" spans="3:6">
      <c r="C1220" s="48">
        <v>1219</v>
      </c>
      <c r="D1220" s="45">
        <f t="shared" ref="D1220:D1283" si="58">D1219+$D$1</f>
        <v>17.17999999999995</v>
      </c>
      <c r="E1220" s="45">
        <f t="shared" si="57"/>
        <v>17.18</v>
      </c>
      <c r="F1220" s="45">
        <f t="shared" ref="F1220:F1283" si="59">F1219+$F$1</f>
        <v>162.40812000000227</v>
      </c>
    </row>
    <row r="1221" spans="3:6">
      <c r="C1221" s="48">
        <v>1220</v>
      </c>
      <c r="D1221" s="45">
        <f t="shared" si="58"/>
        <v>17.189999999999952</v>
      </c>
      <c r="E1221" s="45">
        <f t="shared" si="57"/>
        <v>17.190000000000001</v>
      </c>
      <c r="F1221" s="45">
        <f t="shared" si="59"/>
        <v>162.54146000000227</v>
      </c>
    </row>
    <row r="1222" spans="3:6">
      <c r="C1222" s="48">
        <v>1221</v>
      </c>
      <c r="D1222" s="45">
        <f t="shared" si="58"/>
        <v>17.199999999999953</v>
      </c>
      <c r="E1222" s="45">
        <f t="shared" si="57"/>
        <v>17.2</v>
      </c>
      <c r="F1222" s="45">
        <f t="shared" si="59"/>
        <v>162.67480000000228</v>
      </c>
    </row>
    <row r="1223" spans="3:6">
      <c r="C1223" s="48">
        <v>1222</v>
      </c>
      <c r="D1223" s="45">
        <f t="shared" si="58"/>
        <v>17.209999999999955</v>
      </c>
      <c r="E1223" s="45">
        <f t="shared" si="57"/>
        <v>17.21</v>
      </c>
      <c r="F1223" s="45">
        <f t="shared" si="59"/>
        <v>162.80814000000228</v>
      </c>
    </row>
    <row r="1224" spans="3:6">
      <c r="C1224" s="48">
        <v>1223</v>
      </c>
      <c r="D1224" s="45">
        <f t="shared" si="58"/>
        <v>17.219999999999956</v>
      </c>
      <c r="E1224" s="45">
        <f t="shared" si="57"/>
        <v>17.22</v>
      </c>
      <c r="F1224" s="45">
        <f t="shared" si="59"/>
        <v>162.94148000000229</v>
      </c>
    </row>
    <row r="1225" spans="3:6">
      <c r="C1225" s="48">
        <v>1224</v>
      </c>
      <c r="D1225" s="45">
        <f t="shared" si="58"/>
        <v>17.229999999999958</v>
      </c>
      <c r="E1225" s="45">
        <f t="shared" si="57"/>
        <v>17.23</v>
      </c>
      <c r="F1225" s="45">
        <f t="shared" si="59"/>
        <v>163.07482000000229</v>
      </c>
    </row>
    <row r="1226" spans="3:6">
      <c r="C1226" s="48">
        <v>1225</v>
      </c>
      <c r="D1226" s="45">
        <f t="shared" si="58"/>
        <v>17.239999999999959</v>
      </c>
      <c r="E1226" s="45">
        <f t="shared" si="57"/>
        <v>17.239999999999998</v>
      </c>
      <c r="F1226" s="45">
        <f t="shared" si="59"/>
        <v>163.20816000000229</v>
      </c>
    </row>
    <row r="1227" spans="3:6">
      <c r="C1227" s="48">
        <v>1226</v>
      </c>
      <c r="D1227" s="45">
        <f t="shared" si="58"/>
        <v>17.249999999999961</v>
      </c>
      <c r="E1227" s="45">
        <f t="shared" si="57"/>
        <v>17.25</v>
      </c>
      <c r="F1227" s="45">
        <f t="shared" si="59"/>
        <v>163.3415000000023</v>
      </c>
    </row>
    <row r="1228" spans="3:6">
      <c r="C1228" s="48">
        <v>1227</v>
      </c>
      <c r="D1228" s="45">
        <f t="shared" si="58"/>
        <v>17.259999999999962</v>
      </c>
      <c r="E1228" s="45">
        <f t="shared" si="57"/>
        <v>17.260000000000002</v>
      </c>
      <c r="F1228" s="45">
        <f t="shared" si="59"/>
        <v>163.4748400000023</v>
      </c>
    </row>
    <row r="1229" spans="3:6">
      <c r="C1229" s="48">
        <v>1228</v>
      </c>
      <c r="D1229" s="45">
        <f t="shared" si="58"/>
        <v>17.269999999999964</v>
      </c>
      <c r="E1229" s="45">
        <f t="shared" si="57"/>
        <v>17.27</v>
      </c>
      <c r="F1229" s="45">
        <f t="shared" si="59"/>
        <v>163.60818000000231</v>
      </c>
    </row>
    <row r="1230" spans="3:6">
      <c r="C1230" s="48">
        <v>1229</v>
      </c>
      <c r="D1230" s="45">
        <f t="shared" si="58"/>
        <v>17.279999999999966</v>
      </c>
      <c r="E1230" s="45">
        <f t="shared" si="57"/>
        <v>17.28</v>
      </c>
      <c r="F1230" s="45">
        <f t="shared" si="59"/>
        <v>163.74152000000231</v>
      </c>
    </row>
    <row r="1231" spans="3:6">
      <c r="C1231" s="48">
        <v>1230</v>
      </c>
      <c r="D1231" s="45">
        <f t="shared" si="58"/>
        <v>17.289999999999967</v>
      </c>
      <c r="E1231" s="45">
        <f t="shared" si="57"/>
        <v>17.29</v>
      </c>
      <c r="F1231" s="45">
        <f t="shared" si="59"/>
        <v>163.87486000000231</v>
      </c>
    </row>
    <row r="1232" spans="3:6">
      <c r="C1232" s="48">
        <v>1231</v>
      </c>
      <c r="D1232" s="45">
        <f t="shared" si="58"/>
        <v>17.299999999999969</v>
      </c>
      <c r="E1232" s="45">
        <f t="shared" si="57"/>
        <v>17.3</v>
      </c>
      <c r="F1232" s="45">
        <f t="shared" si="59"/>
        <v>164.00820000000232</v>
      </c>
    </row>
    <row r="1233" spans="3:6">
      <c r="C1233" s="48">
        <v>1232</v>
      </c>
      <c r="D1233" s="45">
        <f t="shared" si="58"/>
        <v>17.30999999999997</v>
      </c>
      <c r="E1233" s="45">
        <f t="shared" si="57"/>
        <v>17.309999999999999</v>
      </c>
      <c r="F1233" s="45">
        <f t="shared" si="59"/>
        <v>164.14154000000232</v>
      </c>
    </row>
    <row r="1234" spans="3:6">
      <c r="C1234" s="48">
        <v>1233</v>
      </c>
      <c r="D1234" s="45">
        <f t="shared" si="58"/>
        <v>17.319999999999972</v>
      </c>
      <c r="E1234" s="45">
        <f t="shared" si="57"/>
        <v>17.32</v>
      </c>
      <c r="F1234" s="45">
        <f t="shared" si="59"/>
        <v>164.27488000000233</v>
      </c>
    </row>
    <row r="1235" spans="3:6">
      <c r="C1235" s="48">
        <v>1234</v>
      </c>
      <c r="D1235" s="45">
        <f t="shared" si="58"/>
        <v>17.329999999999973</v>
      </c>
      <c r="E1235" s="45">
        <f t="shared" si="57"/>
        <v>17.329999999999998</v>
      </c>
      <c r="F1235" s="45">
        <f t="shared" si="59"/>
        <v>164.40822000000233</v>
      </c>
    </row>
    <row r="1236" spans="3:6">
      <c r="C1236" s="48">
        <v>1235</v>
      </c>
      <c r="D1236" s="45">
        <f t="shared" si="58"/>
        <v>17.339999999999975</v>
      </c>
      <c r="E1236" s="45">
        <f t="shared" si="57"/>
        <v>17.34</v>
      </c>
      <c r="F1236" s="45">
        <f t="shared" si="59"/>
        <v>164.54156000000233</v>
      </c>
    </row>
    <row r="1237" spans="3:6">
      <c r="C1237" s="48">
        <v>1236</v>
      </c>
      <c r="D1237" s="45">
        <f t="shared" si="58"/>
        <v>17.349999999999977</v>
      </c>
      <c r="E1237" s="45">
        <f t="shared" si="57"/>
        <v>17.350000000000001</v>
      </c>
      <c r="F1237" s="45">
        <f t="shared" si="59"/>
        <v>164.67490000000234</v>
      </c>
    </row>
    <row r="1238" spans="3:6">
      <c r="C1238" s="48">
        <v>1237</v>
      </c>
      <c r="D1238" s="45">
        <f t="shared" si="58"/>
        <v>17.359999999999978</v>
      </c>
      <c r="E1238" s="45">
        <f t="shared" si="57"/>
        <v>17.36</v>
      </c>
      <c r="F1238" s="45">
        <f t="shared" si="59"/>
        <v>164.80824000000234</v>
      </c>
    </row>
    <row r="1239" spans="3:6">
      <c r="C1239" s="48">
        <v>1238</v>
      </c>
      <c r="D1239" s="45">
        <f t="shared" si="58"/>
        <v>17.36999999999998</v>
      </c>
      <c r="E1239" s="45">
        <f t="shared" si="57"/>
        <v>17.37</v>
      </c>
      <c r="F1239" s="45">
        <f t="shared" si="59"/>
        <v>164.94158000000235</v>
      </c>
    </row>
    <row r="1240" spans="3:6">
      <c r="C1240" s="48">
        <v>1239</v>
      </c>
      <c r="D1240" s="45">
        <f t="shared" si="58"/>
        <v>17.379999999999981</v>
      </c>
      <c r="E1240" s="45">
        <f t="shared" si="57"/>
        <v>17.38</v>
      </c>
      <c r="F1240" s="45">
        <f t="shared" si="59"/>
        <v>165.07492000000235</v>
      </c>
    </row>
    <row r="1241" spans="3:6">
      <c r="C1241" s="48">
        <v>1240</v>
      </c>
      <c r="D1241" s="45">
        <f t="shared" si="58"/>
        <v>17.389999999999983</v>
      </c>
      <c r="E1241" s="45">
        <f t="shared" si="57"/>
        <v>17.39</v>
      </c>
      <c r="F1241" s="45">
        <f t="shared" si="59"/>
        <v>165.20826000000235</v>
      </c>
    </row>
    <row r="1242" spans="3:6">
      <c r="C1242" s="48">
        <v>1241</v>
      </c>
      <c r="D1242" s="45">
        <f t="shared" si="58"/>
        <v>17.399999999999984</v>
      </c>
      <c r="E1242" s="45">
        <f t="shared" si="57"/>
        <v>17.399999999999999</v>
      </c>
      <c r="F1242" s="45">
        <f t="shared" si="59"/>
        <v>165.34160000000236</v>
      </c>
    </row>
    <row r="1243" spans="3:6">
      <c r="C1243" s="48">
        <v>1242</v>
      </c>
      <c r="D1243" s="45">
        <f t="shared" si="58"/>
        <v>17.409999999999986</v>
      </c>
      <c r="E1243" s="45">
        <f t="shared" si="57"/>
        <v>17.41</v>
      </c>
      <c r="F1243" s="45">
        <f t="shared" si="59"/>
        <v>165.47494000000236</v>
      </c>
    </row>
    <row r="1244" spans="3:6">
      <c r="C1244" s="48">
        <v>1243</v>
      </c>
      <c r="D1244" s="45">
        <f t="shared" si="58"/>
        <v>17.419999999999987</v>
      </c>
      <c r="E1244" s="45">
        <f t="shared" si="57"/>
        <v>17.420000000000002</v>
      </c>
      <c r="F1244" s="45">
        <f t="shared" si="59"/>
        <v>165.60828000000237</v>
      </c>
    </row>
    <row r="1245" spans="3:6">
      <c r="C1245" s="48">
        <v>1244</v>
      </c>
      <c r="D1245" s="45">
        <f t="shared" si="58"/>
        <v>17.429999999999989</v>
      </c>
      <c r="E1245" s="45">
        <f t="shared" si="57"/>
        <v>17.43</v>
      </c>
      <c r="F1245" s="45">
        <f t="shared" si="59"/>
        <v>165.74162000000237</v>
      </c>
    </row>
    <row r="1246" spans="3:6">
      <c r="C1246" s="48">
        <v>1245</v>
      </c>
      <c r="D1246" s="45">
        <f t="shared" si="58"/>
        <v>17.439999999999991</v>
      </c>
      <c r="E1246" s="45">
        <f t="shared" si="57"/>
        <v>17.440000000000001</v>
      </c>
      <c r="F1246" s="45">
        <f t="shared" si="59"/>
        <v>165.87496000000237</v>
      </c>
    </row>
    <row r="1247" spans="3:6">
      <c r="C1247" s="48">
        <v>1246</v>
      </c>
      <c r="D1247" s="45">
        <f t="shared" si="58"/>
        <v>17.449999999999992</v>
      </c>
      <c r="E1247" s="45">
        <f t="shared" si="57"/>
        <v>17.45</v>
      </c>
      <c r="F1247" s="45">
        <f t="shared" si="59"/>
        <v>166.00830000000238</v>
      </c>
    </row>
    <row r="1248" spans="3:6">
      <c r="C1248" s="48">
        <v>1247</v>
      </c>
      <c r="D1248" s="45">
        <f t="shared" si="58"/>
        <v>17.459999999999994</v>
      </c>
      <c r="E1248" s="45">
        <f t="shared" si="57"/>
        <v>17.46</v>
      </c>
      <c r="F1248" s="45">
        <f t="shared" si="59"/>
        <v>166.14164000000238</v>
      </c>
    </row>
    <row r="1249" spans="3:6">
      <c r="C1249" s="48">
        <v>1248</v>
      </c>
      <c r="D1249" s="45">
        <f t="shared" si="58"/>
        <v>17.469999999999995</v>
      </c>
      <c r="E1249" s="45">
        <f t="shared" si="57"/>
        <v>17.47</v>
      </c>
      <c r="F1249" s="45">
        <f t="shared" si="59"/>
        <v>166.27498000000239</v>
      </c>
    </row>
    <row r="1250" spans="3:6">
      <c r="C1250" s="48">
        <v>1249</v>
      </c>
      <c r="D1250" s="45">
        <f t="shared" si="58"/>
        <v>17.479999999999997</v>
      </c>
      <c r="E1250" s="45">
        <f t="shared" si="57"/>
        <v>17.48</v>
      </c>
      <c r="F1250" s="45">
        <f t="shared" si="59"/>
        <v>166.40832000000239</v>
      </c>
    </row>
    <row r="1251" spans="3:6">
      <c r="C1251" s="48">
        <v>1250</v>
      </c>
      <c r="D1251" s="45">
        <f t="shared" si="58"/>
        <v>17.489999999999998</v>
      </c>
      <c r="E1251" s="45">
        <f t="shared" si="57"/>
        <v>17.489999999999998</v>
      </c>
      <c r="F1251" s="45">
        <f t="shared" si="59"/>
        <v>166.54166000000239</v>
      </c>
    </row>
    <row r="1252" spans="3:6">
      <c r="C1252" s="48">
        <v>1251</v>
      </c>
      <c r="D1252" s="45">
        <f t="shared" si="58"/>
        <v>17.5</v>
      </c>
      <c r="E1252" s="45">
        <f t="shared" si="57"/>
        <v>17.5</v>
      </c>
      <c r="F1252" s="45">
        <f t="shared" si="59"/>
        <v>166.6750000000024</v>
      </c>
    </row>
    <row r="1253" spans="3:6">
      <c r="C1253" s="48">
        <v>1252</v>
      </c>
      <c r="D1253" s="45">
        <f t="shared" si="58"/>
        <v>17.510000000000002</v>
      </c>
      <c r="E1253" s="45">
        <f t="shared" si="57"/>
        <v>17.510000000000002</v>
      </c>
      <c r="F1253" s="45">
        <f t="shared" si="59"/>
        <v>166.8083400000024</v>
      </c>
    </row>
    <row r="1254" spans="3:6">
      <c r="C1254" s="48">
        <v>1253</v>
      </c>
      <c r="D1254" s="45">
        <f t="shared" si="58"/>
        <v>17.520000000000003</v>
      </c>
      <c r="E1254" s="45">
        <f t="shared" si="57"/>
        <v>17.52</v>
      </c>
      <c r="F1254" s="45">
        <f t="shared" si="59"/>
        <v>166.94168000000241</v>
      </c>
    </row>
    <row r="1255" spans="3:6">
      <c r="C1255" s="48">
        <v>1254</v>
      </c>
      <c r="D1255" s="45">
        <f t="shared" si="58"/>
        <v>17.530000000000005</v>
      </c>
      <c r="E1255" s="45">
        <f t="shared" si="57"/>
        <v>17.53</v>
      </c>
      <c r="F1255" s="45">
        <f t="shared" si="59"/>
        <v>167.07502000000241</v>
      </c>
    </row>
    <row r="1256" spans="3:6">
      <c r="C1256" s="48">
        <v>1255</v>
      </c>
      <c r="D1256" s="45">
        <f t="shared" si="58"/>
        <v>17.540000000000006</v>
      </c>
      <c r="E1256" s="45">
        <f t="shared" si="57"/>
        <v>17.54</v>
      </c>
      <c r="F1256" s="45">
        <f t="shared" si="59"/>
        <v>167.20836000000241</v>
      </c>
    </row>
    <row r="1257" spans="3:6">
      <c r="C1257" s="48">
        <v>1256</v>
      </c>
      <c r="D1257" s="45">
        <f t="shared" si="58"/>
        <v>17.550000000000008</v>
      </c>
      <c r="E1257" s="45">
        <f t="shared" si="57"/>
        <v>17.55</v>
      </c>
      <c r="F1257" s="45">
        <f t="shared" si="59"/>
        <v>167.34170000000242</v>
      </c>
    </row>
    <row r="1258" spans="3:6">
      <c r="C1258" s="48">
        <v>1257</v>
      </c>
      <c r="D1258" s="45">
        <f t="shared" si="58"/>
        <v>17.560000000000009</v>
      </c>
      <c r="E1258" s="45">
        <f t="shared" si="57"/>
        <v>17.559999999999999</v>
      </c>
      <c r="F1258" s="45">
        <f t="shared" si="59"/>
        <v>167.47504000000242</v>
      </c>
    </row>
    <row r="1259" spans="3:6">
      <c r="C1259" s="48">
        <v>1258</v>
      </c>
      <c r="D1259" s="45">
        <f t="shared" si="58"/>
        <v>17.570000000000011</v>
      </c>
      <c r="E1259" s="45">
        <f t="shared" si="57"/>
        <v>17.57</v>
      </c>
      <c r="F1259" s="45">
        <f t="shared" si="59"/>
        <v>167.60838000000243</v>
      </c>
    </row>
    <row r="1260" spans="3:6">
      <c r="C1260" s="48">
        <v>1259</v>
      </c>
      <c r="D1260" s="45">
        <f t="shared" si="58"/>
        <v>17.580000000000013</v>
      </c>
      <c r="E1260" s="45">
        <f t="shared" si="57"/>
        <v>17.579999999999998</v>
      </c>
      <c r="F1260" s="45">
        <f t="shared" si="59"/>
        <v>167.74172000000243</v>
      </c>
    </row>
    <row r="1261" spans="3:6">
      <c r="C1261" s="48">
        <v>1260</v>
      </c>
      <c r="D1261" s="45">
        <f t="shared" si="58"/>
        <v>17.590000000000014</v>
      </c>
      <c r="E1261" s="45">
        <f t="shared" si="57"/>
        <v>17.59</v>
      </c>
      <c r="F1261" s="45">
        <f t="shared" si="59"/>
        <v>167.87506000000243</v>
      </c>
    </row>
    <row r="1262" spans="3:6">
      <c r="C1262" s="48">
        <v>1261</v>
      </c>
      <c r="D1262" s="45">
        <f t="shared" si="58"/>
        <v>17.600000000000016</v>
      </c>
      <c r="E1262" s="45">
        <f t="shared" si="57"/>
        <v>17.600000000000001</v>
      </c>
      <c r="F1262" s="45">
        <f t="shared" si="59"/>
        <v>168.00840000000244</v>
      </c>
    </row>
    <row r="1263" spans="3:6">
      <c r="C1263" s="48">
        <v>1262</v>
      </c>
      <c r="D1263" s="45">
        <f t="shared" si="58"/>
        <v>17.610000000000017</v>
      </c>
      <c r="E1263" s="45">
        <f t="shared" si="57"/>
        <v>17.61</v>
      </c>
      <c r="F1263" s="45">
        <f t="shared" si="59"/>
        <v>168.14174000000244</v>
      </c>
    </row>
    <row r="1264" spans="3:6">
      <c r="C1264" s="48">
        <v>1263</v>
      </c>
      <c r="D1264" s="45">
        <f t="shared" si="58"/>
        <v>17.620000000000019</v>
      </c>
      <c r="E1264" s="45">
        <f t="shared" si="57"/>
        <v>17.62</v>
      </c>
      <c r="F1264" s="45">
        <f t="shared" si="59"/>
        <v>168.27508000000245</v>
      </c>
    </row>
    <row r="1265" spans="3:6">
      <c r="C1265" s="48">
        <v>1264</v>
      </c>
      <c r="D1265" s="45">
        <f t="shared" si="58"/>
        <v>17.63000000000002</v>
      </c>
      <c r="E1265" s="45">
        <f t="shared" si="57"/>
        <v>17.63</v>
      </c>
      <c r="F1265" s="45">
        <f t="shared" si="59"/>
        <v>168.40842000000245</v>
      </c>
    </row>
    <row r="1266" spans="3:6">
      <c r="C1266" s="48">
        <v>1265</v>
      </c>
      <c r="D1266" s="45">
        <f t="shared" si="58"/>
        <v>17.640000000000022</v>
      </c>
      <c r="E1266" s="45">
        <f t="shared" si="57"/>
        <v>17.64</v>
      </c>
      <c r="F1266" s="45">
        <f t="shared" si="59"/>
        <v>168.54176000000245</v>
      </c>
    </row>
    <row r="1267" spans="3:6">
      <c r="C1267" s="48">
        <v>1266</v>
      </c>
      <c r="D1267" s="45">
        <f t="shared" si="58"/>
        <v>17.650000000000023</v>
      </c>
      <c r="E1267" s="45">
        <f t="shared" si="57"/>
        <v>17.649999999999999</v>
      </c>
      <c r="F1267" s="45">
        <f t="shared" si="59"/>
        <v>168.67510000000246</v>
      </c>
    </row>
    <row r="1268" spans="3:6">
      <c r="C1268" s="48">
        <v>1267</v>
      </c>
      <c r="D1268" s="45">
        <f t="shared" si="58"/>
        <v>17.660000000000025</v>
      </c>
      <c r="E1268" s="45">
        <f t="shared" si="57"/>
        <v>17.66</v>
      </c>
      <c r="F1268" s="45">
        <f t="shared" si="59"/>
        <v>168.80844000000246</v>
      </c>
    </row>
    <row r="1269" spans="3:6">
      <c r="C1269" s="48">
        <v>1268</v>
      </c>
      <c r="D1269" s="45">
        <f t="shared" si="58"/>
        <v>17.670000000000027</v>
      </c>
      <c r="E1269" s="45">
        <f t="shared" si="57"/>
        <v>17.670000000000002</v>
      </c>
      <c r="F1269" s="45">
        <f t="shared" si="59"/>
        <v>168.94178000000247</v>
      </c>
    </row>
    <row r="1270" spans="3:6">
      <c r="C1270" s="48">
        <v>1269</v>
      </c>
      <c r="D1270" s="45">
        <f t="shared" si="58"/>
        <v>17.680000000000028</v>
      </c>
      <c r="E1270" s="45">
        <f t="shared" si="57"/>
        <v>17.68</v>
      </c>
      <c r="F1270" s="45">
        <f t="shared" si="59"/>
        <v>169.07512000000247</v>
      </c>
    </row>
    <row r="1271" spans="3:6">
      <c r="C1271" s="48">
        <v>1270</v>
      </c>
      <c r="D1271" s="45">
        <f t="shared" si="58"/>
        <v>17.69000000000003</v>
      </c>
      <c r="E1271" s="45">
        <f t="shared" si="57"/>
        <v>17.690000000000001</v>
      </c>
      <c r="F1271" s="45">
        <f t="shared" si="59"/>
        <v>169.20846000000247</v>
      </c>
    </row>
    <row r="1272" spans="3:6">
      <c r="C1272" s="48">
        <v>1271</v>
      </c>
      <c r="D1272" s="45">
        <f t="shared" si="58"/>
        <v>17.700000000000031</v>
      </c>
      <c r="E1272" s="45">
        <f t="shared" si="57"/>
        <v>17.7</v>
      </c>
      <c r="F1272" s="45">
        <f t="shared" si="59"/>
        <v>169.34180000000248</v>
      </c>
    </row>
    <row r="1273" spans="3:6">
      <c r="C1273" s="48">
        <v>1272</v>
      </c>
      <c r="D1273" s="45">
        <f t="shared" si="58"/>
        <v>17.710000000000033</v>
      </c>
      <c r="E1273" s="45">
        <f t="shared" si="57"/>
        <v>17.71</v>
      </c>
      <c r="F1273" s="45">
        <f t="shared" si="59"/>
        <v>169.47514000000248</v>
      </c>
    </row>
    <row r="1274" spans="3:6">
      <c r="C1274" s="48">
        <v>1273</v>
      </c>
      <c r="D1274" s="45">
        <f t="shared" si="58"/>
        <v>17.720000000000034</v>
      </c>
      <c r="E1274" s="45">
        <f t="shared" si="57"/>
        <v>17.72</v>
      </c>
      <c r="F1274" s="45">
        <f t="shared" si="59"/>
        <v>169.60848000000249</v>
      </c>
    </row>
    <row r="1275" spans="3:6">
      <c r="C1275" s="48">
        <v>1274</v>
      </c>
      <c r="D1275" s="45">
        <f t="shared" si="58"/>
        <v>17.730000000000036</v>
      </c>
      <c r="E1275" s="45">
        <f t="shared" si="57"/>
        <v>17.73</v>
      </c>
      <c r="F1275" s="45">
        <f t="shared" si="59"/>
        <v>169.74182000000249</v>
      </c>
    </row>
    <row r="1276" spans="3:6">
      <c r="C1276" s="48">
        <v>1275</v>
      </c>
      <c r="D1276" s="45">
        <f t="shared" si="58"/>
        <v>17.740000000000038</v>
      </c>
      <c r="E1276" s="45">
        <f t="shared" si="57"/>
        <v>17.739999999999998</v>
      </c>
      <c r="F1276" s="45">
        <f t="shared" si="59"/>
        <v>169.8751600000025</v>
      </c>
    </row>
    <row r="1277" spans="3:6">
      <c r="C1277" s="48">
        <v>1276</v>
      </c>
      <c r="D1277" s="45">
        <f t="shared" si="58"/>
        <v>17.750000000000039</v>
      </c>
      <c r="E1277" s="45">
        <f t="shared" si="57"/>
        <v>17.75</v>
      </c>
      <c r="F1277" s="45">
        <f t="shared" si="59"/>
        <v>170.0085000000025</v>
      </c>
    </row>
    <row r="1278" spans="3:6">
      <c r="C1278" s="48">
        <v>1277</v>
      </c>
      <c r="D1278" s="45">
        <f t="shared" si="58"/>
        <v>17.760000000000041</v>
      </c>
      <c r="E1278" s="45">
        <f t="shared" si="57"/>
        <v>17.760000000000002</v>
      </c>
      <c r="F1278" s="45">
        <f t="shared" si="59"/>
        <v>170.1418400000025</v>
      </c>
    </row>
    <row r="1279" spans="3:6">
      <c r="C1279" s="48">
        <v>1278</v>
      </c>
      <c r="D1279" s="45">
        <f t="shared" si="58"/>
        <v>17.770000000000042</v>
      </c>
      <c r="E1279" s="45">
        <f t="shared" si="57"/>
        <v>17.77</v>
      </c>
      <c r="F1279" s="45">
        <f t="shared" si="59"/>
        <v>170.27518000000251</v>
      </c>
    </row>
    <row r="1280" spans="3:6">
      <c r="C1280" s="48">
        <v>1279</v>
      </c>
      <c r="D1280" s="45">
        <f t="shared" si="58"/>
        <v>17.780000000000044</v>
      </c>
      <c r="E1280" s="45">
        <f t="shared" si="57"/>
        <v>17.78</v>
      </c>
      <c r="F1280" s="45">
        <f t="shared" si="59"/>
        <v>170.40852000000251</v>
      </c>
    </row>
    <row r="1281" spans="3:6">
      <c r="C1281" s="48">
        <v>1280</v>
      </c>
      <c r="D1281" s="45">
        <f t="shared" si="58"/>
        <v>17.790000000000045</v>
      </c>
      <c r="E1281" s="45">
        <f t="shared" si="57"/>
        <v>17.79</v>
      </c>
      <c r="F1281" s="45">
        <f t="shared" si="59"/>
        <v>170.54186000000252</v>
      </c>
    </row>
    <row r="1282" spans="3:6">
      <c r="C1282" s="48">
        <v>1281</v>
      </c>
      <c r="D1282" s="45">
        <f t="shared" si="58"/>
        <v>17.800000000000047</v>
      </c>
      <c r="E1282" s="45">
        <f t="shared" si="57"/>
        <v>17.8</v>
      </c>
      <c r="F1282" s="45">
        <f t="shared" si="59"/>
        <v>170.67520000000252</v>
      </c>
    </row>
    <row r="1283" spans="3:6">
      <c r="C1283" s="48">
        <v>1282</v>
      </c>
      <c r="D1283" s="45">
        <f t="shared" si="58"/>
        <v>17.810000000000048</v>
      </c>
      <c r="E1283" s="45">
        <f t="shared" ref="E1283:E1346" si="60">ROUND(D1283,2)</f>
        <v>17.809999999999999</v>
      </c>
      <c r="F1283" s="45">
        <f t="shared" si="59"/>
        <v>170.80854000000252</v>
      </c>
    </row>
    <row r="1284" spans="3:6">
      <c r="C1284" s="48">
        <v>1283</v>
      </c>
      <c r="D1284" s="45">
        <f t="shared" ref="D1284:D1347" si="61">D1283+$D$1</f>
        <v>17.82000000000005</v>
      </c>
      <c r="E1284" s="45">
        <f t="shared" si="60"/>
        <v>17.82</v>
      </c>
      <c r="F1284" s="45">
        <f t="shared" ref="F1284:F1347" si="62">F1283+$F$1</f>
        <v>170.94188000000253</v>
      </c>
    </row>
    <row r="1285" spans="3:6">
      <c r="C1285" s="48">
        <v>1284</v>
      </c>
      <c r="D1285" s="45">
        <f t="shared" si="61"/>
        <v>17.830000000000052</v>
      </c>
      <c r="E1285" s="45">
        <f t="shared" si="60"/>
        <v>17.829999999999998</v>
      </c>
      <c r="F1285" s="45">
        <f t="shared" si="62"/>
        <v>171.07522000000253</v>
      </c>
    </row>
    <row r="1286" spans="3:6">
      <c r="C1286" s="48">
        <v>1285</v>
      </c>
      <c r="D1286" s="45">
        <f t="shared" si="61"/>
        <v>17.840000000000053</v>
      </c>
      <c r="E1286" s="45">
        <f t="shared" si="60"/>
        <v>17.84</v>
      </c>
      <c r="F1286" s="45">
        <f t="shared" si="62"/>
        <v>171.20856000000254</v>
      </c>
    </row>
    <row r="1287" spans="3:6">
      <c r="C1287" s="48">
        <v>1286</v>
      </c>
      <c r="D1287" s="45">
        <f t="shared" si="61"/>
        <v>17.850000000000055</v>
      </c>
      <c r="E1287" s="45">
        <f t="shared" si="60"/>
        <v>17.850000000000001</v>
      </c>
      <c r="F1287" s="45">
        <f t="shared" si="62"/>
        <v>171.34190000000254</v>
      </c>
    </row>
    <row r="1288" spans="3:6">
      <c r="C1288" s="48">
        <v>1287</v>
      </c>
      <c r="D1288" s="45">
        <f t="shared" si="61"/>
        <v>17.860000000000056</v>
      </c>
      <c r="E1288" s="45">
        <f t="shared" si="60"/>
        <v>17.86</v>
      </c>
      <c r="F1288" s="45">
        <f t="shared" si="62"/>
        <v>171.47524000000254</v>
      </c>
    </row>
    <row r="1289" spans="3:6">
      <c r="C1289" s="48">
        <v>1288</v>
      </c>
      <c r="D1289" s="45">
        <f t="shared" si="61"/>
        <v>17.870000000000058</v>
      </c>
      <c r="E1289" s="45">
        <f t="shared" si="60"/>
        <v>17.87</v>
      </c>
      <c r="F1289" s="45">
        <f t="shared" si="62"/>
        <v>171.60858000000255</v>
      </c>
    </row>
    <row r="1290" spans="3:6">
      <c r="C1290" s="48">
        <v>1289</v>
      </c>
      <c r="D1290" s="45">
        <f t="shared" si="61"/>
        <v>17.880000000000059</v>
      </c>
      <c r="E1290" s="45">
        <f t="shared" si="60"/>
        <v>17.88</v>
      </c>
      <c r="F1290" s="45">
        <f t="shared" si="62"/>
        <v>171.74192000000255</v>
      </c>
    </row>
    <row r="1291" spans="3:6">
      <c r="C1291" s="48">
        <v>1290</v>
      </c>
      <c r="D1291" s="45">
        <f t="shared" si="61"/>
        <v>17.890000000000061</v>
      </c>
      <c r="E1291" s="45">
        <f t="shared" si="60"/>
        <v>17.89</v>
      </c>
      <c r="F1291" s="45">
        <f t="shared" si="62"/>
        <v>171.87526000000256</v>
      </c>
    </row>
    <row r="1292" spans="3:6">
      <c r="C1292" s="48">
        <v>1291</v>
      </c>
      <c r="D1292" s="45">
        <f t="shared" si="61"/>
        <v>17.900000000000063</v>
      </c>
      <c r="E1292" s="45">
        <f t="shared" si="60"/>
        <v>17.899999999999999</v>
      </c>
      <c r="F1292" s="45">
        <f t="shared" si="62"/>
        <v>172.00860000000256</v>
      </c>
    </row>
    <row r="1293" spans="3:6">
      <c r="C1293" s="48">
        <v>1292</v>
      </c>
      <c r="D1293" s="45">
        <f t="shared" si="61"/>
        <v>17.910000000000064</v>
      </c>
      <c r="E1293" s="45">
        <f t="shared" si="60"/>
        <v>17.91</v>
      </c>
      <c r="F1293" s="45">
        <f t="shared" si="62"/>
        <v>172.14194000000256</v>
      </c>
    </row>
    <row r="1294" spans="3:6">
      <c r="C1294" s="48">
        <v>1293</v>
      </c>
      <c r="D1294" s="45">
        <f t="shared" si="61"/>
        <v>17.920000000000066</v>
      </c>
      <c r="E1294" s="45">
        <f t="shared" si="60"/>
        <v>17.920000000000002</v>
      </c>
      <c r="F1294" s="45">
        <f t="shared" si="62"/>
        <v>172.27528000000257</v>
      </c>
    </row>
    <row r="1295" spans="3:6">
      <c r="C1295" s="48">
        <v>1294</v>
      </c>
      <c r="D1295" s="45">
        <f t="shared" si="61"/>
        <v>17.930000000000067</v>
      </c>
      <c r="E1295" s="45">
        <f t="shared" si="60"/>
        <v>17.93</v>
      </c>
      <c r="F1295" s="45">
        <f t="shared" si="62"/>
        <v>172.40862000000257</v>
      </c>
    </row>
    <row r="1296" spans="3:6">
      <c r="C1296" s="48">
        <v>1295</v>
      </c>
      <c r="D1296" s="45">
        <f t="shared" si="61"/>
        <v>17.940000000000069</v>
      </c>
      <c r="E1296" s="45">
        <f t="shared" si="60"/>
        <v>17.940000000000001</v>
      </c>
      <c r="F1296" s="45">
        <f t="shared" si="62"/>
        <v>172.54196000000258</v>
      </c>
    </row>
    <row r="1297" spans="3:6">
      <c r="C1297" s="48">
        <v>1296</v>
      </c>
      <c r="D1297" s="45">
        <f t="shared" si="61"/>
        <v>17.95000000000007</v>
      </c>
      <c r="E1297" s="45">
        <f t="shared" si="60"/>
        <v>17.95</v>
      </c>
      <c r="F1297" s="45">
        <f t="shared" si="62"/>
        <v>172.67530000000258</v>
      </c>
    </row>
    <row r="1298" spans="3:6">
      <c r="C1298" s="48">
        <v>1297</v>
      </c>
      <c r="D1298" s="45">
        <f t="shared" si="61"/>
        <v>17.960000000000072</v>
      </c>
      <c r="E1298" s="45">
        <f t="shared" si="60"/>
        <v>17.96</v>
      </c>
      <c r="F1298" s="45">
        <f t="shared" si="62"/>
        <v>172.80864000000258</v>
      </c>
    </row>
    <row r="1299" spans="3:6">
      <c r="C1299" s="48">
        <v>1298</v>
      </c>
      <c r="D1299" s="45">
        <f t="shared" si="61"/>
        <v>17.970000000000073</v>
      </c>
      <c r="E1299" s="45">
        <f t="shared" si="60"/>
        <v>17.97</v>
      </c>
      <c r="F1299" s="45">
        <f t="shared" si="62"/>
        <v>172.94198000000259</v>
      </c>
    </row>
    <row r="1300" spans="3:6">
      <c r="C1300" s="48">
        <v>1299</v>
      </c>
      <c r="D1300" s="45">
        <f t="shared" si="61"/>
        <v>17.980000000000075</v>
      </c>
      <c r="E1300" s="45">
        <f t="shared" si="60"/>
        <v>17.98</v>
      </c>
      <c r="F1300" s="45">
        <f t="shared" si="62"/>
        <v>173.07532000000259</v>
      </c>
    </row>
    <row r="1301" spans="3:6">
      <c r="C1301" s="48">
        <v>1300</v>
      </c>
      <c r="D1301" s="45">
        <f t="shared" si="61"/>
        <v>17.990000000000077</v>
      </c>
      <c r="E1301" s="45">
        <f t="shared" si="60"/>
        <v>17.989999999999998</v>
      </c>
      <c r="F1301" s="45">
        <f t="shared" si="62"/>
        <v>173.2086600000026</v>
      </c>
    </row>
    <row r="1302" spans="3:6">
      <c r="C1302" s="48">
        <v>1301</v>
      </c>
      <c r="D1302" s="45">
        <f t="shared" si="61"/>
        <v>18.000000000000078</v>
      </c>
      <c r="E1302" s="45">
        <f t="shared" si="60"/>
        <v>18</v>
      </c>
      <c r="F1302" s="45">
        <f t="shared" si="62"/>
        <v>173.3420000000026</v>
      </c>
    </row>
    <row r="1303" spans="3:6">
      <c r="C1303" s="48">
        <v>1302</v>
      </c>
      <c r="D1303" s="45">
        <f t="shared" si="61"/>
        <v>18.01000000000008</v>
      </c>
      <c r="E1303" s="45">
        <f t="shared" si="60"/>
        <v>18.010000000000002</v>
      </c>
      <c r="F1303" s="45">
        <f t="shared" si="62"/>
        <v>173.4753400000026</v>
      </c>
    </row>
    <row r="1304" spans="3:6">
      <c r="C1304" s="48">
        <v>1303</v>
      </c>
      <c r="D1304" s="45">
        <f t="shared" si="61"/>
        <v>18.020000000000081</v>
      </c>
      <c r="E1304" s="45">
        <f t="shared" si="60"/>
        <v>18.02</v>
      </c>
      <c r="F1304" s="45">
        <f t="shared" si="62"/>
        <v>173.60868000000261</v>
      </c>
    </row>
    <row r="1305" spans="3:6">
      <c r="C1305" s="48">
        <v>1304</v>
      </c>
      <c r="D1305" s="45">
        <f t="shared" si="61"/>
        <v>18.030000000000083</v>
      </c>
      <c r="E1305" s="45">
        <f t="shared" si="60"/>
        <v>18.03</v>
      </c>
      <c r="F1305" s="45">
        <f t="shared" si="62"/>
        <v>173.74202000000261</v>
      </c>
    </row>
    <row r="1306" spans="3:6">
      <c r="C1306" s="48">
        <v>1305</v>
      </c>
      <c r="D1306" s="45">
        <f t="shared" si="61"/>
        <v>18.040000000000084</v>
      </c>
      <c r="E1306" s="45">
        <f t="shared" si="60"/>
        <v>18.04</v>
      </c>
      <c r="F1306" s="45">
        <f t="shared" si="62"/>
        <v>173.87536000000262</v>
      </c>
    </row>
    <row r="1307" spans="3:6">
      <c r="C1307" s="48">
        <v>1306</v>
      </c>
      <c r="D1307" s="45">
        <f t="shared" si="61"/>
        <v>18.050000000000086</v>
      </c>
      <c r="E1307" s="45">
        <f t="shared" si="60"/>
        <v>18.05</v>
      </c>
      <c r="F1307" s="45">
        <f t="shared" si="62"/>
        <v>174.00870000000262</v>
      </c>
    </row>
    <row r="1308" spans="3:6">
      <c r="C1308" s="48">
        <v>1307</v>
      </c>
      <c r="D1308" s="45">
        <f t="shared" si="61"/>
        <v>18.060000000000088</v>
      </c>
      <c r="E1308" s="45">
        <f t="shared" si="60"/>
        <v>18.059999999999999</v>
      </c>
      <c r="F1308" s="45">
        <f t="shared" si="62"/>
        <v>174.14204000000262</v>
      </c>
    </row>
    <row r="1309" spans="3:6">
      <c r="C1309" s="48">
        <v>1308</v>
      </c>
      <c r="D1309" s="45">
        <f t="shared" si="61"/>
        <v>18.070000000000089</v>
      </c>
      <c r="E1309" s="45">
        <f t="shared" si="60"/>
        <v>18.07</v>
      </c>
      <c r="F1309" s="45">
        <f t="shared" si="62"/>
        <v>174.27538000000263</v>
      </c>
    </row>
    <row r="1310" spans="3:6">
      <c r="C1310" s="48">
        <v>1309</v>
      </c>
      <c r="D1310" s="45">
        <f t="shared" si="61"/>
        <v>18.080000000000091</v>
      </c>
      <c r="E1310" s="45">
        <f t="shared" si="60"/>
        <v>18.079999999999998</v>
      </c>
      <c r="F1310" s="45">
        <f t="shared" si="62"/>
        <v>174.40872000000263</v>
      </c>
    </row>
    <row r="1311" spans="3:6">
      <c r="C1311" s="48">
        <v>1310</v>
      </c>
      <c r="D1311" s="45">
        <f t="shared" si="61"/>
        <v>18.090000000000092</v>
      </c>
      <c r="E1311" s="45">
        <f t="shared" si="60"/>
        <v>18.09</v>
      </c>
      <c r="F1311" s="45">
        <f t="shared" si="62"/>
        <v>174.54206000000264</v>
      </c>
    </row>
    <row r="1312" spans="3:6">
      <c r="C1312" s="48">
        <v>1311</v>
      </c>
      <c r="D1312" s="45">
        <f t="shared" si="61"/>
        <v>18.100000000000094</v>
      </c>
      <c r="E1312" s="45">
        <f t="shared" si="60"/>
        <v>18.100000000000001</v>
      </c>
      <c r="F1312" s="45">
        <f t="shared" si="62"/>
        <v>174.67540000000264</v>
      </c>
    </row>
    <row r="1313" spans="3:6">
      <c r="C1313" s="48">
        <v>1312</v>
      </c>
      <c r="D1313" s="45">
        <f t="shared" si="61"/>
        <v>18.110000000000095</v>
      </c>
      <c r="E1313" s="45">
        <f t="shared" si="60"/>
        <v>18.11</v>
      </c>
      <c r="F1313" s="45">
        <f t="shared" si="62"/>
        <v>174.80874000000264</v>
      </c>
    </row>
    <row r="1314" spans="3:6">
      <c r="C1314" s="48">
        <v>1313</v>
      </c>
      <c r="D1314" s="45">
        <f t="shared" si="61"/>
        <v>18.120000000000097</v>
      </c>
      <c r="E1314" s="45">
        <f t="shared" si="60"/>
        <v>18.12</v>
      </c>
      <c r="F1314" s="45">
        <f t="shared" si="62"/>
        <v>174.94208000000265</v>
      </c>
    </row>
    <row r="1315" spans="3:6">
      <c r="C1315" s="48">
        <v>1314</v>
      </c>
      <c r="D1315" s="45">
        <f t="shared" si="61"/>
        <v>18.130000000000098</v>
      </c>
      <c r="E1315" s="45">
        <f t="shared" si="60"/>
        <v>18.13</v>
      </c>
      <c r="F1315" s="45">
        <f t="shared" si="62"/>
        <v>175.07542000000265</v>
      </c>
    </row>
    <row r="1316" spans="3:6">
      <c r="C1316" s="48">
        <v>1315</v>
      </c>
      <c r="D1316" s="45">
        <f t="shared" si="61"/>
        <v>18.1400000000001</v>
      </c>
      <c r="E1316" s="45">
        <f t="shared" si="60"/>
        <v>18.14</v>
      </c>
      <c r="F1316" s="45">
        <f t="shared" si="62"/>
        <v>175.20876000000266</v>
      </c>
    </row>
    <row r="1317" spans="3:6">
      <c r="C1317" s="48">
        <v>1316</v>
      </c>
      <c r="D1317" s="45">
        <f t="shared" si="61"/>
        <v>18.150000000000102</v>
      </c>
      <c r="E1317" s="45">
        <f t="shared" si="60"/>
        <v>18.149999999999999</v>
      </c>
      <c r="F1317" s="45">
        <f t="shared" si="62"/>
        <v>175.34210000000266</v>
      </c>
    </row>
    <row r="1318" spans="3:6">
      <c r="C1318" s="48">
        <v>1317</v>
      </c>
      <c r="D1318" s="45">
        <f t="shared" si="61"/>
        <v>18.160000000000103</v>
      </c>
      <c r="E1318" s="45">
        <f t="shared" si="60"/>
        <v>18.16</v>
      </c>
      <c r="F1318" s="45">
        <f t="shared" si="62"/>
        <v>175.47544000000266</v>
      </c>
    </row>
    <row r="1319" spans="3:6">
      <c r="C1319" s="48">
        <v>1318</v>
      </c>
      <c r="D1319" s="45">
        <f t="shared" si="61"/>
        <v>18.170000000000105</v>
      </c>
      <c r="E1319" s="45">
        <f t="shared" si="60"/>
        <v>18.170000000000002</v>
      </c>
      <c r="F1319" s="45">
        <f t="shared" si="62"/>
        <v>175.60878000000267</v>
      </c>
    </row>
    <row r="1320" spans="3:6">
      <c r="C1320" s="48">
        <v>1319</v>
      </c>
      <c r="D1320" s="45">
        <f t="shared" si="61"/>
        <v>18.180000000000106</v>
      </c>
      <c r="E1320" s="45">
        <f t="shared" si="60"/>
        <v>18.18</v>
      </c>
      <c r="F1320" s="45">
        <f t="shared" si="62"/>
        <v>175.74212000000267</v>
      </c>
    </row>
    <row r="1321" spans="3:6">
      <c r="C1321" s="48">
        <v>1320</v>
      </c>
      <c r="D1321" s="45">
        <f t="shared" si="61"/>
        <v>18.190000000000108</v>
      </c>
      <c r="E1321" s="45">
        <f t="shared" si="60"/>
        <v>18.190000000000001</v>
      </c>
      <c r="F1321" s="45">
        <f t="shared" si="62"/>
        <v>175.87546000000268</v>
      </c>
    </row>
    <row r="1322" spans="3:6">
      <c r="C1322" s="48">
        <v>1321</v>
      </c>
      <c r="D1322" s="45">
        <f t="shared" si="61"/>
        <v>18.200000000000109</v>
      </c>
      <c r="E1322" s="45">
        <f t="shared" si="60"/>
        <v>18.2</v>
      </c>
      <c r="F1322" s="45">
        <f t="shared" si="62"/>
        <v>176.00880000000268</v>
      </c>
    </row>
    <row r="1323" spans="3:6">
      <c r="C1323" s="48">
        <v>1322</v>
      </c>
      <c r="D1323" s="45">
        <f t="shared" si="61"/>
        <v>18.210000000000111</v>
      </c>
      <c r="E1323" s="45">
        <f t="shared" si="60"/>
        <v>18.21</v>
      </c>
      <c r="F1323" s="45">
        <f t="shared" si="62"/>
        <v>176.14214000000268</v>
      </c>
    </row>
    <row r="1324" spans="3:6">
      <c r="C1324" s="48">
        <v>1323</v>
      </c>
      <c r="D1324" s="45">
        <f t="shared" si="61"/>
        <v>18.220000000000113</v>
      </c>
      <c r="E1324" s="45">
        <f t="shared" si="60"/>
        <v>18.22</v>
      </c>
      <c r="F1324" s="45">
        <f t="shared" si="62"/>
        <v>176.27548000000269</v>
      </c>
    </row>
    <row r="1325" spans="3:6">
      <c r="C1325" s="48">
        <v>1324</v>
      </c>
      <c r="D1325" s="45">
        <f t="shared" si="61"/>
        <v>18.230000000000114</v>
      </c>
      <c r="E1325" s="45">
        <f t="shared" si="60"/>
        <v>18.23</v>
      </c>
      <c r="F1325" s="45">
        <f t="shared" si="62"/>
        <v>176.40882000000269</v>
      </c>
    </row>
    <row r="1326" spans="3:6">
      <c r="C1326" s="48">
        <v>1325</v>
      </c>
      <c r="D1326" s="45">
        <f t="shared" si="61"/>
        <v>18.240000000000116</v>
      </c>
      <c r="E1326" s="45">
        <f t="shared" si="60"/>
        <v>18.239999999999998</v>
      </c>
      <c r="F1326" s="45">
        <f t="shared" si="62"/>
        <v>176.5421600000027</v>
      </c>
    </row>
    <row r="1327" spans="3:6">
      <c r="C1327" s="48">
        <v>1326</v>
      </c>
      <c r="D1327" s="45">
        <f t="shared" si="61"/>
        <v>18.250000000000117</v>
      </c>
      <c r="E1327" s="45">
        <f t="shared" si="60"/>
        <v>18.25</v>
      </c>
      <c r="F1327" s="45">
        <f t="shared" si="62"/>
        <v>176.6755000000027</v>
      </c>
    </row>
    <row r="1328" spans="3:6">
      <c r="C1328" s="48">
        <v>1327</v>
      </c>
      <c r="D1328" s="45">
        <f t="shared" si="61"/>
        <v>18.260000000000119</v>
      </c>
      <c r="E1328" s="45">
        <f t="shared" si="60"/>
        <v>18.260000000000002</v>
      </c>
      <c r="F1328" s="45">
        <f t="shared" si="62"/>
        <v>176.8088400000027</v>
      </c>
    </row>
    <row r="1329" spans="3:6">
      <c r="C1329" s="48">
        <v>1328</v>
      </c>
      <c r="D1329" s="45">
        <f t="shared" si="61"/>
        <v>18.27000000000012</v>
      </c>
      <c r="E1329" s="45">
        <f t="shared" si="60"/>
        <v>18.27</v>
      </c>
      <c r="F1329" s="45">
        <f t="shared" si="62"/>
        <v>176.94218000000271</v>
      </c>
    </row>
    <row r="1330" spans="3:6">
      <c r="C1330" s="48">
        <v>1329</v>
      </c>
      <c r="D1330" s="45">
        <f t="shared" si="61"/>
        <v>18.280000000000122</v>
      </c>
      <c r="E1330" s="45">
        <f t="shared" si="60"/>
        <v>18.28</v>
      </c>
      <c r="F1330" s="45">
        <f t="shared" si="62"/>
        <v>177.07552000000271</v>
      </c>
    </row>
    <row r="1331" spans="3:6">
      <c r="C1331" s="48">
        <v>1330</v>
      </c>
      <c r="D1331" s="45">
        <f t="shared" si="61"/>
        <v>18.290000000000123</v>
      </c>
      <c r="E1331" s="45">
        <f t="shared" si="60"/>
        <v>18.29</v>
      </c>
      <c r="F1331" s="45">
        <f t="shared" si="62"/>
        <v>177.20886000000272</v>
      </c>
    </row>
    <row r="1332" spans="3:6">
      <c r="C1332" s="48">
        <v>1331</v>
      </c>
      <c r="D1332" s="45">
        <f t="shared" si="61"/>
        <v>18.300000000000125</v>
      </c>
      <c r="E1332" s="45">
        <f t="shared" si="60"/>
        <v>18.3</v>
      </c>
      <c r="F1332" s="45">
        <f t="shared" si="62"/>
        <v>177.34220000000272</v>
      </c>
    </row>
    <row r="1333" spans="3:6">
      <c r="C1333" s="48">
        <v>1332</v>
      </c>
      <c r="D1333" s="45">
        <f t="shared" si="61"/>
        <v>18.310000000000127</v>
      </c>
      <c r="E1333" s="45">
        <f t="shared" si="60"/>
        <v>18.309999999999999</v>
      </c>
      <c r="F1333" s="45">
        <f t="shared" si="62"/>
        <v>177.47554000000272</v>
      </c>
    </row>
    <row r="1334" spans="3:6">
      <c r="C1334" s="48">
        <v>1333</v>
      </c>
      <c r="D1334" s="45">
        <f t="shared" si="61"/>
        <v>18.320000000000128</v>
      </c>
      <c r="E1334" s="45">
        <f t="shared" si="60"/>
        <v>18.32</v>
      </c>
      <c r="F1334" s="45">
        <f t="shared" si="62"/>
        <v>177.60888000000273</v>
      </c>
    </row>
    <row r="1335" spans="3:6">
      <c r="C1335" s="48">
        <v>1334</v>
      </c>
      <c r="D1335" s="45">
        <f t="shared" si="61"/>
        <v>18.33000000000013</v>
      </c>
      <c r="E1335" s="45">
        <f t="shared" si="60"/>
        <v>18.329999999999998</v>
      </c>
      <c r="F1335" s="45">
        <f t="shared" si="62"/>
        <v>177.74222000000273</v>
      </c>
    </row>
    <row r="1336" spans="3:6">
      <c r="C1336" s="48">
        <v>1335</v>
      </c>
      <c r="D1336" s="45">
        <f t="shared" si="61"/>
        <v>18.340000000000131</v>
      </c>
      <c r="E1336" s="45">
        <f t="shared" si="60"/>
        <v>18.34</v>
      </c>
      <c r="F1336" s="45">
        <f t="shared" si="62"/>
        <v>177.87556000000274</v>
      </c>
    </row>
    <row r="1337" spans="3:6">
      <c r="C1337" s="48">
        <v>1336</v>
      </c>
      <c r="D1337" s="45">
        <f t="shared" si="61"/>
        <v>18.350000000000133</v>
      </c>
      <c r="E1337" s="45">
        <f t="shared" si="60"/>
        <v>18.350000000000001</v>
      </c>
      <c r="F1337" s="45">
        <f t="shared" si="62"/>
        <v>178.00890000000274</v>
      </c>
    </row>
    <row r="1338" spans="3:6">
      <c r="C1338" s="48">
        <v>1337</v>
      </c>
      <c r="D1338" s="45">
        <f t="shared" si="61"/>
        <v>18.360000000000134</v>
      </c>
      <c r="E1338" s="45">
        <f t="shared" si="60"/>
        <v>18.36</v>
      </c>
      <c r="F1338" s="45">
        <f t="shared" si="62"/>
        <v>178.14224000000274</v>
      </c>
    </row>
    <row r="1339" spans="3:6">
      <c r="C1339" s="48">
        <v>1338</v>
      </c>
      <c r="D1339" s="45">
        <f t="shared" si="61"/>
        <v>18.370000000000136</v>
      </c>
      <c r="E1339" s="45">
        <f t="shared" si="60"/>
        <v>18.37</v>
      </c>
      <c r="F1339" s="45">
        <f t="shared" si="62"/>
        <v>178.27558000000275</v>
      </c>
    </row>
    <row r="1340" spans="3:6">
      <c r="C1340" s="48">
        <v>1339</v>
      </c>
      <c r="D1340" s="45">
        <f t="shared" si="61"/>
        <v>18.380000000000138</v>
      </c>
      <c r="E1340" s="45">
        <f t="shared" si="60"/>
        <v>18.38</v>
      </c>
      <c r="F1340" s="45">
        <f t="shared" si="62"/>
        <v>178.40892000000275</v>
      </c>
    </row>
    <row r="1341" spans="3:6">
      <c r="C1341" s="48">
        <v>1340</v>
      </c>
      <c r="D1341" s="45">
        <f t="shared" si="61"/>
        <v>18.390000000000139</v>
      </c>
      <c r="E1341" s="45">
        <f t="shared" si="60"/>
        <v>18.39</v>
      </c>
      <c r="F1341" s="45">
        <f t="shared" si="62"/>
        <v>178.54226000000276</v>
      </c>
    </row>
    <row r="1342" spans="3:6">
      <c r="C1342" s="48">
        <v>1341</v>
      </c>
      <c r="D1342" s="45">
        <f t="shared" si="61"/>
        <v>18.400000000000141</v>
      </c>
      <c r="E1342" s="45">
        <f t="shared" si="60"/>
        <v>18.399999999999999</v>
      </c>
      <c r="F1342" s="45">
        <f t="shared" si="62"/>
        <v>178.67560000000276</v>
      </c>
    </row>
    <row r="1343" spans="3:6">
      <c r="C1343" s="48">
        <v>1342</v>
      </c>
      <c r="D1343" s="45">
        <f t="shared" si="61"/>
        <v>18.410000000000142</v>
      </c>
      <c r="E1343" s="45">
        <f t="shared" si="60"/>
        <v>18.41</v>
      </c>
      <c r="F1343" s="45">
        <f t="shared" si="62"/>
        <v>178.80894000000276</v>
      </c>
    </row>
    <row r="1344" spans="3:6">
      <c r="C1344" s="48">
        <v>1343</v>
      </c>
      <c r="D1344" s="45">
        <f t="shared" si="61"/>
        <v>18.420000000000144</v>
      </c>
      <c r="E1344" s="45">
        <f t="shared" si="60"/>
        <v>18.420000000000002</v>
      </c>
      <c r="F1344" s="45">
        <f t="shared" si="62"/>
        <v>178.94228000000277</v>
      </c>
    </row>
    <row r="1345" spans="3:6">
      <c r="C1345" s="48">
        <v>1344</v>
      </c>
      <c r="D1345" s="45">
        <f t="shared" si="61"/>
        <v>18.430000000000145</v>
      </c>
      <c r="E1345" s="45">
        <f t="shared" si="60"/>
        <v>18.43</v>
      </c>
      <c r="F1345" s="45">
        <f t="shared" si="62"/>
        <v>179.07562000000277</v>
      </c>
    </row>
    <row r="1346" spans="3:6">
      <c r="C1346" s="48">
        <v>1345</v>
      </c>
      <c r="D1346" s="45">
        <f t="shared" si="61"/>
        <v>18.440000000000147</v>
      </c>
      <c r="E1346" s="45">
        <f t="shared" si="60"/>
        <v>18.440000000000001</v>
      </c>
      <c r="F1346" s="45">
        <f t="shared" si="62"/>
        <v>179.20896000000278</v>
      </c>
    </row>
    <row r="1347" spans="3:6">
      <c r="C1347" s="48">
        <v>1346</v>
      </c>
      <c r="D1347" s="45">
        <f t="shared" si="61"/>
        <v>18.450000000000149</v>
      </c>
      <c r="E1347" s="45">
        <f t="shared" ref="E1347:E1410" si="63">ROUND(D1347,2)</f>
        <v>18.45</v>
      </c>
      <c r="F1347" s="45">
        <f t="shared" si="62"/>
        <v>179.34230000000278</v>
      </c>
    </row>
    <row r="1348" spans="3:6">
      <c r="C1348" s="48">
        <v>1347</v>
      </c>
      <c r="D1348" s="45">
        <f t="shared" ref="D1348:D1411" si="64">D1347+$D$1</f>
        <v>18.46000000000015</v>
      </c>
      <c r="E1348" s="45">
        <f t="shared" si="63"/>
        <v>18.46</v>
      </c>
      <c r="F1348" s="45">
        <f t="shared" ref="F1348:F1411" si="65">F1347+$F$1</f>
        <v>179.47564000000278</v>
      </c>
    </row>
    <row r="1349" spans="3:6">
      <c r="C1349" s="48">
        <v>1348</v>
      </c>
      <c r="D1349" s="45">
        <f t="shared" si="64"/>
        <v>18.470000000000152</v>
      </c>
      <c r="E1349" s="45">
        <f t="shared" si="63"/>
        <v>18.47</v>
      </c>
      <c r="F1349" s="45">
        <f t="shared" si="65"/>
        <v>179.60898000000279</v>
      </c>
    </row>
    <row r="1350" spans="3:6">
      <c r="C1350" s="48">
        <v>1349</v>
      </c>
      <c r="D1350" s="45">
        <f t="shared" si="64"/>
        <v>18.480000000000153</v>
      </c>
      <c r="E1350" s="45">
        <f t="shared" si="63"/>
        <v>18.48</v>
      </c>
      <c r="F1350" s="45">
        <f t="shared" si="65"/>
        <v>179.74232000000279</v>
      </c>
    </row>
    <row r="1351" spans="3:6">
      <c r="C1351" s="48">
        <v>1350</v>
      </c>
      <c r="D1351" s="45">
        <f t="shared" si="64"/>
        <v>18.490000000000155</v>
      </c>
      <c r="E1351" s="45">
        <f t="shared" si="63"/>
        <v>18.489999999999998</v>
      </c>
      <c r="F1351" s="45">
        <f t="shared" si="65"/>
        <v>179.8756600000028</v>
      </c>
    </row>
    <row r="1352" spans="3:6">
      <c r="C1352" s="48">
        <v>1351</v>
      </c>
      <c r="D1352" s="45">
        <f t="shared" si="64"/>
        <v>18.500000000000156</v>
      </c>
      <c r="E1352" s="45">
        <f t="shared" si="63"/>
        <v>18.5</v>
      </c>
      <c r="F1352" s="45">
        <f t="shared" si="65"/>
        <v>180.0090000000028</v>
      </c>
    </row>
    <row r="1353" spans="3:6">
      <c r="C1353" s="48">
        <v>1352</v>
      </c>
      <c r="D1353" s="45">
        <f t="shared" si="64"/>
        <v>18.510000000000158</v>
      </c>
      <c r="E1353" s="45">
        <f t="shared" si="63"/>
        <v>18.510000000000002</v>
      </c>
      <c r="F1353" s="45">
        <f t="shared" si="65"/>
        <v>180.1423400000028</v>
      </c>
    </row>
    <row r="1354" spans="3:6">
      <c r="C1354" s="48">
        <v>1353</v>
      </c>
      <c r="D1354" s="45">
        <f t="shared" si="64"/>
        <v>18.520000000000159</v>
      </c>
      <c r="E1354" s="45">
        <f t="shared" si="63"/>
        <v>18.52</v>
      </c>
      <c r="F1354" s="45">
        <f t="shared" si="65"/>
        <v>180.27568000000281</v>
      </c>
    </row>
    <row r="1355" spans="3:6">
      <c r="C1355" s="48">
        <v>1354</v>
      </c>
      <c r="D1355" s="45">
        <f t="shared" si="64"/>
        <v>18.530000000000161</v>
      </c>
      <c r="E1355" s="45">
        <f t="shared" si="63"/>
        <v>18.53</v>
      </c>
      <c r="F1355" s="45">
        <f t="shared" si="65"/>
        <v>180.40902000000281</v>
      </c>
    </row>
    <row r="1356" spans="3:6">
      <c r="C1356" s="48">
        <v>1355</v>
      </c>
      <c r="D1356" s="45">
        <f t="shared" si="64"/>
        <v>18.540000000000163</v>
      </c>
      <c r="E1356" s="45">
        <f t="shared" si="63"/>
        <v>18.54</v>
      </c>
      <c r="F1356" s="45">
        <f t="shared" si="65"/>
        <v>180.54236000000282</v>
      </c>
    </row>
    <row r="1357" spans="3:6">
      <c r="C1357" s="48">
        <v>1356</v>
      </c>
      <c r="D1357" s="45">
        <f t="shared" si="64"/>
        <v>18.550000000000164</v>
      </c>
      <c r="E1357" s="45">
        <f t="shared" si="63"/>
        <v>18.55</v>
      </c>
      <c r="F1357" s="45">
        <f t="shared" si="65"/>
        <v>180.67570000000282</v>
      </c>
    </row>
    <row r="1358" spans="3:6">
      <c r="C1358" s="48">
        <v>1357</v>
      </c>
      <c r="D1358" s="45">
        <f t="shared" si="64"/>
        <v>18.560000000000166</v>
      </c>
      <c r="E1358" s="45">
        <f t="shared" si="63"/>
        <v>18.559999999999999</v>
      </c>
      <c r="F1358" s="45">
        <f t="shared" si="65"/>
        <v>180.80904000000282</v>
      </c>
    </row>
    <row r="1359" spans="3:6">
      <c r="C1359" s="48">
        <v>1358</v>
      </c>
      <c r="D1359" s="45">
        <f t="shared" si="64"/>
        <v>18.570000000000167</v>
      </c>
      <c r="E1359" s="45">
        <f t="shared" si="63"/>
        <v>18.57</v>
      </c>
      <c r="F1359" s="45">
        <f t="shared" si="65"/>
        <v>180.94238000000283</v>
      </c>
    </row>
    <row r="1360" spans="3:6">
      <c r="C1360" s="48">
        <v>1359</v>
      </c>
      <c r="D1360" s="45">
        <f t="shared" si="64"/>
        <v>18.580000000000169</v>
      </c>
      <c r="E1360" s="45">
        <f t="shared" si="63"/>
        <v>18.579999999999998</v>
      </c>
      <c r="F1360" s="45">
        <f t="shared" si="65"/>
        <v>181.07572000000283</v>
      </c>
    </row>
    <row r="1361" spans="3:6">
      <c r="C1361" s="48">
        <v>1360</v>
      </c>
      <c r="D1361" s="45">
        <f t="shared" si="64"/>
        <v>18.59000000000017</v>
      </c>
      <c r="E1361" s="45">
        <f t="shared" si="63"/>
        <v>18.59</v>
      </c>
      <c r="F1361" s="45">
        <f t="shared" si="65"/>
        <v>181.20906000000284</v>
      </c>
    </row>
    <row r="1362" spans="3:6">
      <c r="C1362" s="48">
        <v>1361</v>
      </c>
      <c r="D1362" s="45">
        <f t="shared" si="64"/>
        <v>18.600000000000172</v>
      </c>
      <c r="E1362" s="45">
        <f t="shared" si="63"/>
        <v>18.600000000000001</v>
      </c>
      <c r="F1362" s="45">
        <f t="shared" si="65"/>
        <v>181.34240000000284</v>
      </c>
    </row>
    <row r="1363" spans="3:6">
      <c r="C1363" s="48">
        <v>1362</v>
      </c>
      <c r="D1363" s="45">
        <f t="shared" si="64"/>
        <v>18.610000000000174</v>
      </c>
      <c r="E1363" s="45">
        <f t="shared" si="63"/>
        <v>18.61</v>
      </c>
      <c r="F1363" s="45">
        <f t="shared" si="65"/>
        <v>181.47574000000284</v>
      </c>
    </row>
    <row r="1364" spans="3:6">
      <c r="C1364" s="48">
        <v>1363</v>
      </c>
      <c r="D1364" s="45">
        <f t="shared" si="64"/>
        <v>18.620000000000175</v>
      </c>
      <c r="E1364" s="45">
        <f t="shared" si="63"/>
        <v>18.62</v>
      </c>
      <c r="F1364" s="45">
        <f t="shared" si="65"/>
        <v>181.60908000000285</v>
      </c>
    </row>
    <row r="1365" spans="3:6">
      <c r="C1365" s="48">
        <v>1364</v>
      </c>
      <c r="D1365" s="45">
        <f t="shared" si="64"/>
        <v>18.630000000000177</v>
      </c>
      <c r="E1365" s="45">
        <f t="shared" si="63"/>
        <v>18.63</v>
      </c>
      <c r="F1365" s="45">
        <f t="shared" si="65"/>
        <v>181.74242000000285</v>
      </c>
    </row>
    <row r="1366" spans="3:6">
      <c r="C1366" s="48">
        <v>1365</v>
      </c>
      <c r="D1366" s="45">
        <f t="shared" si="64"/>
        <v>18.640000000000178</v>
      </c>
      <c r="E1366" s="45">
        <f t="shared" si="63"/>
        <v>18.64</v>
      </c>
      <c r="F1366" s="45">
        <f t="shared" si="65"/>
        <v>181.87576000000286</v>
      </c>
    </row>
    <row r="1367" spans="3:6">
      <c r="C1367" s="48">
        <v>1366</v>
      </c>
      <c r="D1367" s="45">
        <f t="shared" si="64"/>
        <v>18.65000000000018</v>
      </c>
      <c r="E1367" s="45">
        <f t="shared" si="63"/>
        <v>18.649999999999999</v>
      </c>
      <c r="F1367" s="45">
        <f t="shared" si="65"/>
        <v>182.00910000000286</v>
      </c>
    </row>
    <row r="1368" spans="3:6">
      <c r="C1368" s="48">
        <v>1367</v>
      </c>
      <c r="D1368" s="45">
        <f t="shared" si="64"/>
        <v>18.660000000000181</v>
      </c>
      <c r="E1368" s="45">
        <f t="shared" si="63"/>
        <v>18.66</v>
      </c>
      <c r="F1368" s="45">
        <f t="shared" si="65"/>
        <v>182.14244000000286</v>
      </c>
    </row>
    <row r="1369" spans="3:6">
      <c r="C1369" s="48">
        <v>1368</v>
      </c>
      <c r="D1369" s="45">
        <f t="shared" si="64"/>
        <v>18.670000000000183</v>
      </c>
      <c r="E1369" s="45">
        <f t="shared" si="63"/>
        <v>18.670000000000002</v>
      </c>
      <c r="F1369" s="45">
        <f t="shared" si="65"/>
        <v>182.27578000000287</v>
      </c>
    </row>
    <row r="1370" spans="3:6">
      <c r="C1370" s="48">
        <v>1369</v>
      </c>
      <c r="D1370" s="45">
        <f t="shared" si="64"/>
        <v>18.680000000000184</v>
      </c>
      <c r="E1370" s="45">
        <f t="shared" si="63"/>
        <v>18.68</v>
      </c>
      <c r="F1370" s="45">
        <f t="shared" si="65"/>
        <v>182.40912000000287</v>
      </c>
    </row>
    <row r="1371" spans="3:6">
      <c r="C1371" s="48">
        <v>1370</v>
      </c>
      <c r="D1371" s="45">
        <f t="shared" si="64"/>
        <v>18.690000000000186</v>
      </c>
      <c r="E1371" s="45">
        <f t="shared" si="63"/>
        <v>18.690000000000001</v>
      </c>
      <c r="F1371" s="45">
        <f t="shared" si="65"/>
        <v>182.54246000000288</v>
      </c>
    </row>
    <row r="1372" spans="3:6">
      <c r="C1372" s="48">
        <v>1371</v>
      </c>
      <c r="D1372" s="45">
        <f t="shared" si="64"/>
        <v>18.700000000000188</v>
      </c>
      <c r="E1372" s="45">
        <f t="shared" si="63"/>
        <v>18.7</v>
      </c>
      <c r="F1372" s="45">
        <f t="shared" si="65"/>
        <v>182.67580000000288</v>
      </c>
    </row>
    <row r="1373" spans="3:6">
      <c r="C1373" s="48">
        <v>1372</v>
      </c>
      <c r="D1373" s="45">
        <f t="shared" si="64"/>
        <v>18.710000000000189</v>
      </c>
      <c r="E1373" s="45">
        <f t="shared" si="63"/>
        <v>18.71</v>
      </c>
      <c r="F1373" s="45">
        <f t="shared" si="65"/>
        <v>182.80914000000288</v>
      </c>
    </row>
    <row r="1374" spans="3:6">
      <c r="C1374" s="48">
        <v>1373</v>
      </c>
      <c r="D1374" s="45">
        <f t="shared" si="64"/>
        <v>18.720000000000191</v>
      </c>
      <c r="E1374" s="45">
        <f t="shared" si="63"/>
        <v>18.72</v>
      </c>
      <c r="F1374" s="45">
        <f t="shared" si="65"/>
        <v>182.94248000000289</v>
      </c>
    </row>
    <row r="1375" spans="3:6">
      <c r="C1375" s="48">
        <v>1374</v>
      </c>
      <c r="D1375" s="45">
        <f t="shared" si="64"/>
        <v>18.730000000000192</v>
      </c>
      <c r="E1375" s="45">
        <f t="shared" si="63"/>
        <v>18.73</v>
      </c>
      <c r="F1375" s="45">
        <f t="shared" si="65"/>
        <v>183.07582000000289</v>
      </c>
    </row>
    <row r="1376" spans="3:6">
      <c r="C1376" s="48">
        <v>1375</v>
      </c>
      <c r="D1376" s="45">
        <f t="shared" si="64"/>
        <v>18.740000000000194</v>
      </c>
      <c r="E1376" s="45">
        <f t="shared" si="63"/>
        <v>18.739999999999998</v>
      </c>
      <c r="F1376" s="45">
        <f t="shared" si="65"/>
        <v>183.2091600000029</v>
      </c>
    </row>
    <row r="1377" spans="3:6">
      <c r="C1377" s="48">
        <v>1376</v>
      </c>
      <c r="D1377" s="45">
        <f t="shared" si="64"/>
        <v>18.750000000000195</v>
      </c>
      <c r="E1377" s="45">
        <f t="shared" si="63"/>
        <v>18.75</v>
      </c>
      <c r="F1377" s="45">
        <f t="shared" si="65"/>
        <v>183.3425000000029</v>
      </c>
    </row>
    <row r="1378" spans="3:6">
      <c r="C1378" s="48">
        <v>1377</v>
      </c>
      <c r="D1378" s="45">
        <f t="shared" si="64"/>
        <v>18.760000000000197</v>
      </c>
      <c r="E1378" s="45">
        <f t="shared" si="63"/>
        <v>18.760000000000002</v>
      </c>
      <c r="F1378" s="45">
        <f t="shared" si="65"/>
        <v>183.4758400000029</v>
      </c>
    </row>
    <row r="1379" spans="3:6">
      <c r="C1379" s="48">
        <v>1378</v>
      </c>
      <c r="D1379" s="45">
        <f t="shared" si="64"/>
        <v>18.770000000000199</v>
      </c>
      <c r="E1379" s="45">
        <f t="shared" si="63"/>
        <v>18.77</v>
      </c>
      <c r="F1379" s="45">
        <f t="shared" si="65"/>
        <v>183.60918000000291</v>
      </c>
    </row>
    <row r="1380" spans="3:6">
      <c r="C1380" s="48">
        <v>1379</v>
      </c>
      <c r="D1380" s="45">
        <f t="shared" si="64"/>
        <v>18.7800000000002</v>
      </c>
      <c r="E1380" s="45">
        <f t="shared" si="63"/>
        <v>18.78</v>
      </c>
      <c r="F1380" s="45">
        <f t="shared" si="65"/>
        <v>183.74252000000291</v>
      </c>
    </row>
    <row r="1381" spans="3:6">
      <c r="C1381" s="48">
        <v>1380</v>
      </c>
      <c r="D1381" s="45">
        <f t="shared" si="64"/>
        <v>18.790000000000202</v>
      </c>
      <c r="E1381" s="45">
        <f t="shared" si="63"/>
        <v>18.79</v>
      </c>
      <c r="F1381" s="45">
        <f t="shared" si="65"/>
        <v>183.87586000000292</v>
      </c>
    </row>
    <row r="1382" spans="3:6">
      <c r="C1382" s="48">
        <v>1381</v>
      </c>
      <c r="D1382" s="45">
        <f t="shared" si="64"/>
        <v>18.800000000000203</v>
      </c>
      <c r="E1382" s="45">
        <f t="shared" si="63"/>
        <v>18.8</v>
      </c>
      <c r="F1382" s="45">
        <f t="shared" si="65"/>
        <v>184.00920000000292</v>
      </c>
    </row>
    <row r="1383" spans="3:6">
      <c r="C1383" s="48">
        <v>1382</v>
      </c>
      <c r="D1383" s="45">
        <f t="shared" si="64"/>
        <v>18.810000000000205</v>
      </c>
      <c r="E1383" s="45">
        <f t="shared" si="63"/>
        <v>18.809999999999999</v>
      </c>
      <c r="F1383" s="45">
        <f t="shared" si="65"/>
        <v>184.14254000000292</v>
      </c>
    </row>
    <row r="1384" spans="3:6">
      <c r="C1384" s="48">
        <v>1383</v>
      </c>
      <c r="D1384" s="45">
        <f t="shared" si="64"/>
        <v>18.820000000000206</v>
      </c>
      <c r="E1384" s="45">
        <f t="shared" si="63"/>
        <v>18.82</v>
      </c>
      <c r="F1384" s="45">
        <f t="shared" si="65"/>
        <v>184.27588000000293</v>
      </c>
    </row>
    <row r="1385" spans="3:6">
      <c r="C1385" s="48">
        <v>1384</v>
      </c>
      <c r="D1385" s="45">
        <f t="shared" si="64"/>
        <v>18.830000000000208</v>
      </c>
      <c r="E1385" s="45">
        <f t="shared" si="63"/>
        <v>18.829999999999998</v>
      </c>
      <c r="F1385" s="45">
        <f t="shared" si="65"/>
        <v>184.40922000000293</v>
      </c>
    </row>
    <row r="1386" spans="3:6">
      <c r="C1386" s="48">
        <v>1385</v>
      </c>
      <c r="D1386" s="45">
        <f t="shared" si="64"/>
        <v>18.840000000000209</v>
      </c>
      <c r="E1386" s="45">
        <f t="shared" si="63"/>
        <v>18.84</v>
      </c>
      <c r="F1386" s="45">
        <f t="shared" si="65"/>
        <v>184.54256000000294</v>
      </c>
    </row>
    <row r="1387" spans="3:6">
      <c r="C1387" s="48">
        <v>1386</v>
      </c>
      <c r="D1387" s="45">
        <f t="shared" si="64"/>
        <v>18.850000000000211</v>
      </c>
      <c r="E1387" s="45">
        <f t="shared" si="63"/>
        <v>18.850000000000001</v>
      </c>
      <c r="F1387" s="45">
        <f t="shared" si="65"/>
        <v>184.67590000000294</v>
      </c>
    </row>
    <row r="1388" spans="3:6">
      <c r="C1388" s="48">
        <v>1387</v>
      </c>
      <c r="D1388" s="45">
        <f t="shared" si="64"/>
        <v>18.860000000000213</v>
      </c>
      <c r="E1388" s="45">
        <f t="shared" si="63"/>
        <v>18.86</v>
      </c>
      <c r="F1388" s="45">
        <f t="shared" si="65"/>
        <v>184.80924000000294</v>
      </c>
    </row>
    <row r="1389" spans="3:6">
      <c r="C1389" s="48">
        <v>1388</v>
      </c>
      <c r="D1389" s="45">
        <f t="shared" si="64"/>
        <v>18.870000000000214</v>
      </c>
      <c r="E1389" s="45">
        <f t="shared" si="63"/>
        <v>18.87</v>
      </c>
      <c r="F1389" s="45">
        <f t="shared" si="65"/>
        <v>184.94258000000295</v>
      </c>
    </row>
    <row r="1390" spans="3:6">
      <c r="C1390" s="48">
        <v>1389</v>
      </c>
      <c r="D1390" s="45">
        <f t="shared" si="64"/>
        <v>18.880000000000216</v>
      </c>
      <c r="E1390" s="45">
        <f t="shared" si="63"/>
        <v>18.88</v>
      </c>
      <c r="F1390" s="45">
        <f t="shared" si="65"/>
        <v>185.07592000000295</v>
      </c>
    </row>
    <row r="1391" spans="3:6">
      <c r="C1391" s="48">
        <v>1390</v>
      </c>
      <c r="D1391" s="45">
        <f t="shared" si="64"/>
        <v>18.890000000000217</v>
      </c>
      <c r="E1391" s="45">
        <f t="shared" si="63"/>
        <v>18.89</v>
      </c>
      <c r="F1391" s="45">
        <f t="shared" si="65"/>
        <v>185.20926000000296</v>
      </c>
    </row>
    <row r="1392" spans="3:6">
      <c r="C1392" s="48">
        <v>1391</v>
      </c>
      <c r="D1392" s="45">
        <f t="shared" si="64"/>
        <v>18.900000000000219</v>
      </c>
      <c r="E1392" s="45">
        <f t="shared" si="63"/>
        <v>18.899999999999999</v>
      </c>
      <c r="F1392" s="45">
        <f t="shared" si="65"/>
        <v>185.34260000000296</v>
      </c>
    </row>
    <row r="1393" spans="3:6">
      <c r="C1393" s="48">
        <v>1392</v>
      </c>
      <c r="D1393" s="45">
        <f t="shared" si="64"/>
        <v>18.91000000000022</v>
      </c>
      <c r="E1393" s="45">
        <f t="shared" si="63"/>
        <v>18.91</v>
      </c>
      <c r="F1393" s="45">
        <f t="shared" si="65"/>
        <v>185.47594000000296</v>
      </c>
    </row>
    <row r="1394" spans="3:6">
      <c r="C1394" s="48">
        <v>1393</v>
      </c>
      <c r="D1394" s="45">
        <f t="shared" si="64"/>
        <v>18.920000000000222</v>
      </c>
      <c r="E1394" s="45">
        <f t="shared" si="63"/>
        <v>18.920000000000002</v>
      </c>
      <c r="F1394" s="45">
        <f t="shared" si="65"/>
        <v>185.60928000000297</v>
      </c>
    </row>
    <row r="1395" spans="3:6">
      <c r="C1395" s="48">
        <v>1394</v>
      </c>
      <c r="D1395" s="45">
        <f t="shared" si="64"/>
        <v>18.930000000000224</v>
      </c>
      <c r="E1395" s="45">
        <f t="shared" si="63"/>
        <v>18.93</v>
      </c>
      <c r="F1395" s="45">
        <f t="shared" si="65"/>
        <v>185.74262000000297</v>
      </c>
    </row>
    <row r="1396" spans="3:6">
      <c r="C1396" s="48">
        <v>1395</v>
      </c>
      <c r="D1396" s="45">
        <f t="shared" si="64"/>
        <v>18.940000000000225</v>
      </c>
      <c r="E1396" s="45">
        <f t="shared" si="63"/>
        <v>18.940000000000001</v>
      </c>
      <c r="F1396" s="45">
        <f t="shared" si="65"/>
        <v>185.87596000000298</v>
      </c>
    </row>
    <row r="1397" spans="3:6">
      <c r="C1397" s="48">
        <v>1396</v>
      </c>
      <c r="D1397" s="45">
        <f t="shared" si="64"/>
        <v>18.950000000000227</v>
      </c>
      <c r="E1397" s="45">
        <f t="shared" si="63"/>
        <v>18.95</v>
      </c>
      <c r="F1397" s="45">
        <f t="shared" si="65"/>
        <v>186.00930000000298</v>
      </c>
    </row>
    <row r="1398" spans="3:6">
      <c r="C1398" s="48">
        <v>1397</v>
      </c>
      <c r="D1398" s="45">
        <f t="shared" si="64"/>
        <v>18.960000000000228</v>
      </c>
      <c r="E1398" s="45">
        <f t="shared" si="63"/>
        <v>18.96</v>
      </c>
      <c r="F1398" s="45">
        <f t="shared" si="65"/>
        <v>186.14264000000298</v>
      </c>
    </row>
    <row r="1399" spans="3:6">
      <c r="C1399" s="48">
        <v>1398</v>
      </c>
      <c r="D1399" s="45">
        <f t="shared" si="64"/>
        <v>18.97000000000023</v>
      </c>
      <c r="E1399" s="45">
        <f t="shared" si="63"/>
        <v>18.97</v>
      </c>
      <c r="F1399" s="45">
        <f t="shared" si="65"/>
        <v>186.27598000000299</v>
      </c>
    </row>
    <row r="1400" spans="3:6">
      <c r="C1400" s="48">
        <v>1399</v>
      </c>
      <c r="D1400" s="45">
        <f t="shared" si="64"/>
        <v>18.980000000000231</v>
      </c>
      <c r="E1400" s="45">
        <f t="shared" si="63"/>
        <v>18.98</v>
      </c>
      <c r="F1400" s="45">
        <f t="shared" si="65"/>
        <v>186.40932000000299</v>
      </c>
    </row>
    <row r="1401" spans="3:6">
      <c r="C1401" s="48">
        <v>1400</v>
      </c>
      <c r="D1401" s="45">
        <f t="shared" si="64"/>
        <v>18.990000000000233</v>
      </c>
      <c r="E1401" s="45">
        <f t="shared" si="63"/>
        <v>18.989999999999998</v>
      </c>
      <c r="F1401" s="45">
        <f t="shared" si="65"/>
        <v>186.542660000003</v>
      </c>
    </row>
    <row r="1402" spans="3:6">
      <c r="C1402" s="48">
        <v>1401</v>
      </c>
      <c r="D1402" s="45">
        <f t="shared" si="64"/>
        <v>19.000000000000234</v>
      </c>
      <c r="E1402" s="45">
        <f t="shared" si="63"/>
        <v>19</v>
      </c>
      <c r="F1402" s="45">
        <f t="shared" si="65"/>
        <v>186.676000000003</v>
      </c>
    </row>
    <row r="1403" spans="3:6">
      <c r="C1403" s="48">
        <v>1402</v>
      </c>
      <c r="D1403" s="45">
        <f t="shared" si="64"/>
        <v>19.010000000000236</v>
      </c>
      <c r="E1403" s="45">
        <f t="shared" si="63"/>
        <v>19.010000000000002</v>
      </c>
      <c r="F1403" s="45">
        <f t="shared" si="65"/>
        <v>186.809340000003</v>
      </c>
    </row>
    <row r="1404" spans="3:6">
      <c r="C1404" s="48">
        <v>1403</v>
      </c>
      <c r="D1404" s="45">
        <f t="shared" si="64"/>
        <v>19.020000000000238</v>
      </c>
      <c r="E1404" s="45">
        <f t="shared" si="63"/>
        <v>19.02</v>
      </c>
      <c r="F1404" s="45">
        <f t="shared" si="65"/>
        <v>186.94268000000301</v>
      </c>
    </row>
    <row r="1405" spans="3:6">
      <c r="C1405" s="48">
        <v>1404</v>
      </c>
      <c r="D1405" s="45">
        <f t="shared" si="64"/>
        <v>19.030000000000239</v>
      </c>
      <c r="E1405" s="45">
        <f t="shared" si="63"/>
        <v>19.03</v>
      </c>
      <c r="F1405" s="45">
        <f t="shared" si="65"/>
        <v>187.07602000000301</v>
      </c>
    </row>
    <row r="1406" spans="3:6">
      <c r="C1406" s="48">
        <v>1405</v>
      </c>
      <c r="D1406" s="45">
        <f t="shared" si="64"/>
        <v>19.040000000000241</v>
      </c>
      <c r="E1406" s="45">
        <f t="shared" si="63"/>
        <v>19.04</v>
      </c>
      <c r="F1406" s="45">
        <f t="shared" si="65"/>
        <v>187.20936000000302</v>
      </c>
    </row>
    <row r="1407" spans="3:6">
      <c r="C1407" s="48">
        <v>1406</v>
      </c>
      <c r="D1407" s="45">
        <f t="shared" si="64"/>
        <v>19.050000000000242</v>
      </c>
      <c r="E1407" s="45">
        <f t="shared" si="63"/>
        <v>19.05</v>
      </c>
      <c r="F1407" s="45">
        <f t="shared" si="65"/>
        <v>187.34270000000302</v>
      </c>
    </row>
    <row r="1408" spans="3:6">
      <c r="C1408" s="48">
        <v>1407</v>
      </c>
      <c r="D1408" s="45">
        <f t="shared" si="64"/>
        <v>19.060000000000244</v>
      </c>
      <c r="E1408" s="45">
        <f t="shared" si="63"/>
        <v>19.059999999999999</v>
      </c>
      <c r="F1408" s="45">
        <f t="shared" si="65"/>
        <v>187.47604000000302</v>
      </c>
    </row>
    <row r="1409" spans="3:6">
      <c r="C1409" s="48">
        <v>1408</v>
      </c>
      <c r="D1409" s="45">
        <f t="shared" si="64"/>
        <v>19.070000000000245</v>
      </c>
      <c r="E1409" s="45">
        <f t="shared" si="63"/>
        <v>19.07</v>
      </c>
      <c r="F1409" s="45">
        <f t="shared" si="65"/>
        <v>187.60938000000303</v>
      </c>
    </row>
    <row r="1410" spans="3:6">
      <c r="C1410" s="48">
        <v>1409</v>
      </c>
      <c r="D1410" s="45">
        <f t="shared" si="64"/>
        <v>19.080000000000247</v>
      </c>
      <c r="E1410" s="45">
        <f t="shared" si="63"/>
        <v>19.079999999999998</v>
      </c>
      <c r="F1410" s="45">
        <f t="shared" si="65"/>
        <v>187.74272000000303</v>
      </c>
    </row>
    <row r="1411" spans="3:6">
      <c r="C1411" s="48">
        <v>1410</v>
      </c>
      <c r="D1411" s="45">
        <f t="shared" si="64"/>
        <v>19.090000000000249</v>
      </c>
      <c r="E1411" s="45">
        <f t="shared" ref="E1411:E1474" si="66">ROUND(D1411,2)</f>
        <v>19.09</v>
      </c>
      <c r="F1411" s="45">
        <f t="shared" si="65"/>
        <v>187.87606000000304</v>
      </c>
    </row>
    <row r="1412" spans="3:6">
      <c r="C1412" s="48">
        <v>1411</v>
      </c>
      <c r="D1412" s="45">
        <f t="shared" ref="D1412:D1475" si="67">D1411+$D$1</f>
        <v>19.10000000000025</v>
      </c>
      <c r="E1412" s="45">
        <f t="shared" si="66"/>
        <v>19.100000000000001</v>
      </c>
      <c r="F1412" s="45">
        <f t="shared" ref="F1412:F1475" si="68">F1411+$F$1</f>
        <v>188.00940000000304</v>
      </c>
    </row>
    <row r="1413" spans="3:6">
      <c r="C1413" s="48">
        <v>1412</v>
      </c>
      <c r="D1413" s="45">
        <f t="shared" si="67"/>
        <v>19.110000000000252</v>
      </c>
      <c r="E1413" s="45">
        <f t="shared" si="66"/>
        <v>19.11</v>
      </c>
      <c r="F1413" s="45">
        <f t="shared" si="68"/>
        <v>188.14274000000304</v>
      </c>
    </row>
    <row r="1414" spans="3:6">
      <c r="C1414" s="48">
        <v>1413</v>
      </c>
      <c r="D1414" s="45">
        <f t="shared" si="67"/>
        <v>19.120000000000253</v>
      </c>
      <c r="E1414" s="45">
        <f t="shared" si="66"/>
        <v>19.12</v>
      </c>
      <c r="F1414" s="45">
        <f t="shared" si="68"/>
        <v>188.27608000000305</v>
      </c>
    </row>
    <row r="1415" spans="3:6">
      <c r="C1415" s="48">
        <v>1414</v>
      </c>
      <c r="D1415" s="45">
        <f t="shared" si="67"/>
        <v>19.130000000000255</v>
      </c>
      <c r="E1415" s="45">
        <f t="shared" si="66"/>
        <v>19.13</v>
      </c>
      <c r="F1415" s="45">
        <f t="shared" si="68"/>
        <v>188.40942000000305</v>
      </c>
    </row>
    <row r="1416" spans="3:6">
      <c r="C1416" s="48">
        <v>1415</v>
      </c>
      <c r="D1416" s="45">
        <f t="shared" si="67"/>
        <v>19.140000000000256</v>
      </c>
      <c r="E1416" s="45">
        <f t="shared" si="66"/>
        <v>19.14</v>
      </c>
      <c r="F1416" s="45">
        <f t="shared" si="68"/>
        <v>188.54276000000306</v>
      </c>
    </row>
    <row r="1417" spans="3:6">
      <c r="C1417" s="48">
        <v>1416</v>
      </c>
      <c r="D1417" s="45">
        <f t="shared" si="67"/>
        <v>19.150000000000258</v>
      </c>
      <c r="E1417" s="45">
        <f t="shared" si="66"/>
        <v>19.149999999999999</v>
      </c>
      <c r="F1417" s="45">
        <f t="shared" si="68"/>
        <v>188.67610000000306</v>
      </c>
    </row>
    <row r="1418" spans="3:6">
      <c r="C1418" s="48">
        <v>1417</v>
      </c>
      <c r="D1418" s="45">
        <f t="shared" si="67"/>
        <v>19.160000000000259</v>
      </c>
      <c r="E1418" s="45">
        <f t="shared" si="66"/>
        <v>19.16</v>
      </c>
      <c r="F1418" s="45">
        <f t="shared" si="68"/>
        <v>188.80944000000306</v>
      </c>
    </row>
    <row r="1419" spans="3:6">
      <c r="C1419" s="48">
        <v>1418</v>
      </c>
      <c r="D1419" s="45">
        <f t="shared" si="67"/>
        <v>19.170000000000261</v>
      </c>
      <c r="E1419" s="45">
        <f t="shared" si="66"/>
        <v>19.170000000000002</v>
      </c>
      <c r="F1419" s="45">
        <f t="shared" si="68"/>
        <v>188.94278000000307</v>
      </c>
    </row>
    <row r="1420" spans="3:6">
      <c r="C1420" s="48">
        <v>1419</v>
      </c>
      <c r="D1420" s="45">
        <f t="shared" si="67"/>
        <v>19.180000000000263</v>
      </c>
      <c r="E1420" s="45">
        <f t="shared" si="66"/>
        <v>19.18</v>
      </c>
      <c r="F1420" s="45">
        <f t="shared" si="68"/>
        <v>189.07612000000307</v>
      </c>
    </row>
    <row r="1421" spans="3:6">
      <c r="C1421" s="48">
        <v>1420</v>
      </c>
      <c r="D1421" s="45">
        <f t="shared" si="67"/>
        <v>19.190000000000264</v>
      </c>
      <c r="E1421" s="45">
        <f t="shared" si="66"/>
        <v>19.190000000000001</v>
      </c>
      <c r="F1421" s="45">
        <f t="shared" si="68"/>
        <v>189.20946000000308</v>
      </c>
    </row>
    <row r="1422" spans="3:6">
      <c r="C1422" s="48">
        <v>1421</v>
      </c>
      <c r="D1422" s="45">
        <f t="shared" si="67"/>
        <v>19.200000000000266</v>
      </c>
      <c r="E1422" s="45">
        <f t="shared" si="66"/>
        <v>19.2</v>
      </c>
      <c r="F1422" s="45">
        <f t="shared" si="68"/>
        <v>189.34280000000308</v>
      </c>
    </row>
    <row r="1423" spans="3:6">
      <c r="C1423" s="48">
        <v>1422</v>
      </c>
      <c r="D1423" s="45">
        <f t="shared" si="67"/>
        <v>19.210000000000267</v>
      </c>
      <c r="E1423" s="45">
        <f t="shared" si="66"/>
        <v>19.21</v>
      </c>
      <c r="F1423" s="45">
        <f t="shared" si="68"/>
        <v>189.47614000000308</v>
      </c>
    </row>
    <row r="1424" spans="3:6">
      <c r="C1424" s="48">
        <v>1423</v>
      </c>
      <c r="D1424" s="45">
        <f t="shared" si="67"/>
        <v>19.220000000000269</v>
      </c>
      <c r="E1424" s="45">
        <f t="shared" si="66"/>
        <v>19.22</v>
      </c>
      <c r="F1424" s="45">
        <f t="shared" si="68"/>
        <v>189.60948000000309</v>
      </c>
    </row>
    <row r="1425" spans="3:6">
      <c r="C1425" s="48">
        <v>1424</v>
      </c>
      <c r="D1425" s="45">
        <f t="shared" si="67"/>
        <v>19.23000000000027</v>
      </c>
      <c r="E1425" s="45">
        <f t="shared" si="66"/>
        <v>19.23</v>
      </c>
      <c r="F1425" s="45">
        <f t="shared" si="68"/>
        <v>189.74282000000309</v>
      </c>
    </row>
    <row r="1426" spans="3:6">
      <c r="C1426" s="48">
        <v>1425</v>
      </c>
      <c r="D1426" s="45">
        <f t="shared" si="67"/>
        <v>19.240000000000272</v>
      </c>
      <c r="E1426" s="45">
        <f t="shared" si="66"/>
        <v>19.239999999999998</v>
      </c>
      <c r="F1426" s="45">
        <f t="shared" si="68"/>
        <v>189.8761600000031</v>
      </c>
    </row>
    <row r="1427" spans="3:6">
      <c r="C1427" s="48">
        <v>1426</v>
      </c>
      <c r="D1427" s="45">
        <f t="shared" si="67"/>
        <v>19.250000000000274</v>
      </c>
      <c r="E1427" s="45">
        <f t="shared" si="66"/>
        <v>19.25</v>
      </c>
      <c r="F1427" s="45">
        <f t="shared" si="68"/>
        <v>190.0095000000031</v>
      </c>
    </row>
    <row r="1428" spans="3:6">
      <c r="C1428" s="48">
        <v>1427</v>
      </c>
      <c r="D1428" s="45">
        <f t="shared" si="67"/>
        <v>19.260000000000275</v>
      </c>
      <c r="E1428" s="45">
        <f t="shared" si="66"/>
        <v>19.260000000000002</v>
      </c>
      <c r="F1428" s="45">
        <f t="shared" si="68"/>
        <v>190.1428400000031</v>
      </c>
    </row>
    <row r="1429" spans="3:6">
      <c r="C1429" s="48">
        <v>1428</v>
      </c>
      <c r="D1429" s="45">
        <f t="shared" si="67"/>
        <v>19.270000000000277</v>
      </c>
      <c r="E1429" s="45">
        <f t="shared" si="66"/>
        <v>19.27</v>
      </c>
      <c r="F1429" s="45">
        <f t="shared" si="68"/>
        <v>190.27618000000311</v>
      </c>
    </row>
    <row r="1430" spans="3:6">
      <c r="C1430" s="48">
        <v>1429</v>
      </c>
      <c r="D1430" s="45">
        <f t="shared" si="67"/>
        <v>19.280000000000278</v>
      </c>
      <c r="E1430" s="45">
        <f t="shared" si="66"/>
        <v>19.28</v>
      </c>
      <c r="F1430" s="45">
        <f t="shared" si="68"/>
        <v>190.40952000000311</v>
      </c>
    </row>
    <row r="1431" spans="3:6">
      <c r="C1431" s="48">
        <v>1430</v>
      </c>
      <c r="D1431" s="45">
        <f t="shared" si="67"/>
        <v>19.29000000000028</v>
      </c>
      <c r="E1431" s="45">
        <f t="shared" si="66"/>
        <v>19.29</v>
      </c>
      <c r="F1431" s="45">
        <f t="shared" si="68"/>
        <v>190.54286000000312</v>
      </c>
    </row>
    <row r="1432" spans="3:6">
      <c r="C1432" s="48">
        <v>1431</v>
      </c>
      <c r="D1432" s="45">
        <f t="shared" si="67"/>
        <v>19.300000000000281</v>
      </c>
      <c r="E1432" s="45">
        <f t="shared" si="66"/>
        <v>19.3</v>
      </c>
      <c r="F1432" s="45">
        <f t="shared" si="68"/>
        <v>190.67620000000312</v>
      </c>
    </row>
    <row r="1433" spans="3:6">
      <c r="C1433" s="48">
        <v>1432</v>
      </c>
      <c r="D1433" s="45">
        <f t="shared" si="67"/>
        <v>19.310000000000283</v>
      </c>
      <c r="E1433" s="45">
        <f t="shared" si="66"/>
        <v>19.309999999999999</v>
      </c>
      <c r="F1433" s="45">
        <f t="shared" si="68"/>
        <v>190.80954000000312</v>
      </c>
    </row>
    <row r="1434" spans="3:6">
      <c r="C1434" s="48">
        <v>1433</v>
      </c>
      <c r="D1434" s="45">
        <f t="shared" si="67"/>
        <v>19.320000000000285</v>
      </c>
      <c r="E1434" s="45">
        <f t="shared" si="66"/>
        <v>19.32</v>
      </c>
      <c r="F1434" s="45">
        <f t="shared" si="68"/>
        <v>190.94288000000313</v>
      </c>
    </row>
    <row r="1435" spans="3:6">
      <c r="C1435" s="48">
        <v>1434</v>
      </c>
      <c r="D1435" s="45">
        <f t="shared" si="67"/>
        <v>19.330000000000286</v>
      </c>
      <c r="E1435" s="45">
        <f t="shared" si="66"/>
        <v>19.329999999999998</v>
      </c>
      <c r="F1435" s="45">
        <f t="shared" si="68"/>
        <v>191.07622000000313</v>
      </c>
    </row>
    <row r="1436" spans="3:6">
      <c r="C1436" s="48">
        <v>1435</v>
      </c>
      <c r="D1436" s="45">
        <f t="shared" si="67"/>
        <v>19.340000000000288</v>
      </c>
      <c r="E1436" s="45">
        <f t="shared" si="66"/>
        <v>19.34</v>
      </c>
      <c r="F1436" s="45">
        <f t="shared" si="68"/>
        <v>191.20956000000314</v>
      </c>
    </row>
    <row r="1437" spans="3:6">
      <c r="C1437" s="48">
        <v>1436</v>
      </c>
      <c r="D1437" s="45">
        <f t="shared" si="67"/>
        <v>19.350000000000289</v>
      </c>
      <c r="E1437" s="45">
        <f t="shared" si="66"/>
        <v>19.350000000000001</v>
      </c>
      <c r="F1437" s="45">
        <f t="shared" si="68"/>
        <v>191.34290000000314</v>
      </c>
    </row>
    <row r="1438" spans="3:6">
      <c r="C1438" s="48">
        <v>1437</v>
      </c>
      <c r="D1438" s="45">
        <f t="shared" si="67"/>
        <v>19.360000000000291</v>
      </c>
      <c r="E1438" s="45">
        <f t="shared" si="66"/>
        <v>19.36</v>
      </c>
      <c r="F1438" s="45">
        <f t="shared" si="68"/>
        <v>191.47624000000314</v>
      </c>
    </row>
    <row r="1439" spans="3:6">
      <c r="C1439" s="48">
        <v>1438</v>
      </c>
      <c r="D1439" s="45">
        <f t="shared" si="67"/>
        <v>19.370000000000292</v>
      </c>
      <c r="E1439" s="45">
        <f t="shared" si="66"/>
        <v>19.37</v>
      </c>
      <c r="F1439" s="45">
        <f t="shared" si="68"/>
        <v>191.60958000000315</v>
      </c>
    </row>
    <row r="1440" spans="3:6">
      <c r="C1440" s="48">
        <v>1439</v>
      </c>
      <c r="D1440" s="45">
        <f t="shared" si="67"/>
        <v>19.380000000000294</v>
      </c>
      <c r="E1440" s="45">
        <f t="shared" si="66"/>
        <v>19.38</v>
      </c>
      <c r="F1440" s="45">
        <f t="shared" si="68"/>
        <v>191.74292000000315</v>
      </c>
    </row>
    <row r="1441" spans="3:6">
      <c r="C1441" s="48">
        <v>1440</v>
      </c>
      <c r="D1441" s="45">
        <f t="shared" si="67"/>
        <v>19.390000000000295</v>
      </c>
      <c r="E1441" s="45">
        <f t="shared" si="66"/>
        <v>19.39</v>
      </c>
      <c r="F1441" s="45">
        <f t="shared" si="68"/>
        <v>191.87626000000316</v>
      </c>
    </row>
    <row r="1442" spans="3:6">
      <c r="C1442" s="48">
        <v>1441</v>
      </c>
      <c r="D1442" s="45">
        <f t="shared" si="67"/>
        <v>19.400000000000297</v>
      </c>
      <c r="E1442" s="45">
        <f t="shared" si="66"/>
        <v>19.399999999999999</v>
      </c>
      <c r="F1442" s="45">
        <f t="shared" si="68"/>
        <v>192.00960000000316</v>
      </c>
    </row>
    <row r="1443" spans="3:6">
      <c r="C1443" s="48">
        <v>1442</v>
      </c>
      <c r="D1443" s="45">
        <f t="shared" si="67"/>
        <v>19.410000000000299</v>
      </c>
      <c r="E1443" s="45">
        <f t="shared" si="66"/>
        <v>19.41</v>
      </c>
      <c r="F1443" s="45">
        <f t="shared" si="68"/>
        <v>192.14294000000316</v>
      </c>
    </row>
    <row r="1444" spans="3:6">
      <c r="C1444" s="48">
        <v>1443</v>
      </c>
      <c r="D1444" s="45">
        <f t="shared" si="67"/>
        <v>19.4200000000003</v>
      </c>
      <c r="E1444" s="45">
        <f t="shared" si="66"/>
        <v>19.420000000000002</v>
      </c>
      <c r="F1444" s="45">
        <f t="shared" si="68"/>
        <v>192.27628000000317</v>
      </c>
    </row>
    <row r="1445" spans="3:6">
      <c r="C1445" s="48">
        <v>1444</v>
      </c>
      <c r="D1445" s="45">
        <f t="shared" si="67"/>
        <v>19.430000000000302</v>
      </c>
      <c r="E1445" s="45">
        <f t="shared" si="66"/>
        <v>19.43</v>
      </c>
      <c r="F1445" s="45">
        <f t="shared" si="68"/>
        <v>192.40962000000317</v>
      </c>
    </row>
    <row r="1446" spans="3:6">
      <c r="C1446" s="48">
        <v>1445</v>
      </c>
      <c r="D1446" s="45">
        <f t="shared" si="67"/>
        <v>19.440000000000303</v>
      </c>
      <c r="E1446" s="45">
        <f t="shared" si="66"/>
        <v>19.440000000000001</v>
      </c>
      <c r="F1446" s="45">
        <f t="shared" si="68"/>
        <v>192.54296000000318</v>
      </c>
    </row>
    <row r="1447" spans="3:6">
      <c r="C1447" s="48">
        <v>1446</v>
      </c>
      <c r="D1447" s="45">
        <f t="shared" si="67"/>
        <v>19.450000000000305</v>
      </c>
      <c r="E1447" s="45">
        <f t="shared" si="66"/>
        <v>19.45</v>
      </c>
      <c r="F1447" s="45">
        <f t="shared" si="68"/>
        <v>192.67630000000318</v>
      </c>
    </row>
    <row r="1448" spans="3:6">
      <c r="C1448" s="48">
        <v>1447</v>
      </c>
      <c r="D1448" s="45">
        <f t="shared" si="67"/>
        <v>19.460000000000306</v>
      </c>
      <c r="E1448" s="45">
        <f t="shared" si="66"/>
        <v>19.46</v>
      </c>
      <c r="F1448" s="45">
        <f t="shared" si="68"/>
        <v>192.80964000000318</v>
      </c>
    </row>
    <row r="1449" spans="3:6">
      <c r="C1449" s="48">
        <v>1448</v>
      </c>
      <c r="D1449" s="45">
        <f t="shared" si="67"/>
        <v>19.470000000000308</v>
      </c>
      <c r="E1449" s="45">
        <f t="shared" si="66"/>
        <v>19.47</v>
      </c>
      <c r="F1449" s="45">
        <f t="shared" si="68"/>
        <v>192.94298000000319</v>
      </c>
    </row>
    <row r="1450" spans="3:6">
      <c r="C1450" s="48">
        <v>1449</v>
      </c>
      <c r="D1450" s="45">
        <f t="shared" si="67"/>
        <v>19.48000000000031</v>
      </c>
      <c r="E1450" s="45">
        <f t="shared" si="66"/>
        <v>19.48</v>
      </c>
      <c r="F1450" s="45">
        <f t="shared" si="68"/>
        <v>193.07632000000319</v>
      </c>
    </row>
    <row r="1451" spans="3:6">
      <c r="C1451" s="48">
        <v>1450</v>
      </c>
      <c r="D1451" s="45">
        <f t="shared" si="67"/>
        <v>19.490000000000311</v>
      </c>
      <c r="E1451" s="45">
        <f t="shared" si="66"/>
        <v>19.489999999999998</v>
      </c>
      <c r="F1451" s="45">
        <f t="shared" si="68"/>
        <v>193.2096600000032</v>
      </c>
    </row>
    <row r="1452" spans="3:6">
      <c r="C1452" s="48">
        <v>1451</v>
      </c>
      <c r="D1452" s="45">
        <f t="shared" si="67"/>
        <v>19.500000000000313</v>
      </c>
      <c r="E1452" s="45">
        <f t="shared" si="66"/>
        <v>19.5</v>
      </c>
      <c r="F1452" s="45">
        <f t="shared" si="68"/>
        <v>193.3430000000032</v>
      </c>
    </row>
    <row r="1453" spans="3:6">
      <c r="C1453" s="48">
        <v>1452</v>
      </c>
      <c r="D1453" s="45">
        <f t="shared" si="67"/>
        <v>19.510000000000314</v>
      </c>
      <c r="E1453" s="45">
        <f t="shared" si="66"/>
        <v>19.510000000000002</v>
      </c>
      <c r="F1453" s="45">
        <f t="shared" si="68"/>
        <v>193.4763400000032</v>
      </c>
    </row>
    <row r="1454" spans="3:6">
      <c r="C1454" s="48">
        <v>1453</v>
      </c>
      <c r="D1454" s="45">
        <f t="shared" si="67"/>
        <v>19.520000000000316</v>
      </c>
      <c r="E1454" s="45">
        <f t="shared" si="66"/>
        <v>19.52</v>
      </c>
      <c r="F1454" s="45">
        <f t="shared" si="68"/>
        <v>193.60968000000321</v>
      </c>
    </row>
    <row r="1455" spans="3:6">
      <c r="C1455" s="48">
        <v>1454</v>
      </c>
      <c r="D1455" s="45">
        <f t="shared" si="67"/>
        <v>19.530000000000317</v>
      </c>
      <c r="E1455" s="45">
        <f t="shared" si="66"/>
        <v>19.53</v>
      </c>
      <c r="F1455" s="45">
        <f t="shared" si="68"/>
        <v>193.74302000000321</v>
      </c>
    </row>
    <row r="1456" spans="3:6">
      <c r="C1456" s="48">
        <v>1455</v>
      </c>
      <c r="D1456" s="45">
        <f t="shared" si="67"/>
        <v>19.540000000000319</v>
      </c>
      <c r="E1456" s="45">
        <f t="shared" si="66"/>
        <v>19.54</v>
      </c>
      <c r="F1456" s="45">
        <f t="shared" si="68"/>
        <v>193.87636000000322</v>
      </c>
    </row>
    <row r="1457" spans="3:6">
      <c r="C1457" s="48">
        <v>1456</v>
      </c>
      <c r="D1457" s="45">
        <f t="shared" si="67"/>
        <v>19.55000000000032</v>
      </c>
      <c r="E1457" s="45">
        <f t="shared" si="66"/>
        <v>19.55</v>
      </c>
      <c r="F1457" s="45">
        <f t="shared" si="68"/>
        <v>194.00970000000322</v>
      </c>
    </row>
    <row r="1458" spans="3:6">
      <c r="C1458" s="48">
        <v>1457</v>
      </c>
      <c r="D1458" s="45">
        <f t="shared" si="67"/>
        <v>19.560000000000322</v>
      </c>
      <c r="E1458" s="45">
        <f t="shared" si="66"/>
        <v>19.559999999999999</v>
      </c>
      <c r="F1458" s="45">
        <f t="shared" si="68"/>
        <v>194.14304000000323</v>
      </c>
    </row>
    <row r="1459" spans="3:6">
      <c r="C1459" s="48">
        <v>1458</v>
      </c>
      <c r="D1459" s="45">
        <f t="shared" si="67"/>
        <v>19.570000000000324</v>
      </c>
      <c r="E1459" s="45">
        <f t="shared" si="66"/>
        <v>19.57</v>
      </c>
      <c r="F1459" s="45">
        <f t="shared" si="68"/>
        <v>194.27638000000323</v>
      </c>
    </row>
    <row r="1460" spans="3:6">
      <c r="C1460" s="48">
        <v>1459</v>
      </c>
      <c r="D1460" s="45">
        <f t="shared" si="67"/>
        <v>19.580000000000325</v>
      </c>
      <c r="E1460" s="45">
        <f t="shared" si="66"/>
        <v>19.579999999999998</v>
      </c>
      <c r="F1460" s="45">
        <f t="shared" si="68"/>
        <v>194.40972000000323</v>
      </c>
    </row>
    <row r="1461" spans="3:6">
      <c r="C1461" s="48">
        <v>1460</v>
      </c>
      <c r="D1461" s="45">
        <f t="shared" si="67"/>
        <v>19.590000000000327</v>
      </c>
      <c r="E1461" s="45">
        <f t="shared" si="66"/>
        <v>19.59</v>
      </c>
      <c r="F1461" s="45">
        <f t="shared" si="68"/>
        <v>194.54306000000324</v>
      </c>
    </row>
    <row r="1462" spans="3:6">
      <c r="C1462" s="48">
        <v>1461</v>
      </c>
      <c r="D1462" s="45">
        <f t="shared" si="67"/>
        <v>19.600000000000328</v>
      </c>
      <c r="E1462" s="45">
        <f t="shared" si="66"/>
        <v>19.600000000000001</v>
      </c>
      <c r="F1462" s="45">
        <f t="shared" si="68"/>
        <v>194.67640000000324</v>
      </c>
    </row>
    <row r="1463" spans="3:6">
      <c r="C1463" s="48">
        <v>1462</v>
      </c>
      <c r="D1463" s="45">
        <f t="shared" si="67"/>
        <v>19.61000000000033</v>
      </c>
      <c r="E1463" s="45">
        <f t="shared" si="66"/>
        <v>19.61</v>
      </c>
      <c r="F1463" s="45">
        <f t="shared" si="68"/>
        <v>194.80974000000325</v>
      </c>
    </row>
    <row r="1464" spans="3:6">
      <c r="C1464" s="48">
        <v>1463</v>
      </c>
      <c r="D1464" s="45">
        <f t="shared" si="67"/>
        <v>19.620000000000331</v>
      </c>
      <c r="E1464" s="45">
        <f t="shared" si="66"/>
        <v>19.62</v>
      </c>
      <c r="F1464" s="45">
        <f t="shared" si="68"/>
        <v>194.94308000000325</v>
      </c>
    </row>
    <row r="1465" spans="3:6">
      <c r="C1465" s="48">
        <v>1464</v>
      </c>
      <c r="D1465" s="45">
        <f t="shared" si="67"/>
        <v>19.630000000000333</v>
      </c>
      <c r="E1465" s="45">
        <f t="shared" si="66"/>
        <v>19.63</v>
      </c>
      <c r="F1465" s="45">
        <f t="shared" si="68"/>
        <v>195.07642000000325</v>
      </c>
    </row>
    <row r="1466" spans="3:6">
      <c r="C1466" s="48">
        <v>1465</v>
      </c>
      <c r="D1466" s="45">
        <f t="shared" si="67"/>
        <v>19.640000000000335</v>
      </c>
      <c r="E1466" s="45">
        <f t="shared" si="66"/>
        <v>19.64</v>
      </c>
      <c r="F1466" s="45">
        <f t="shared" si="68"/>
        <v>195.20976000000326</v>
      </c>
    </row>
    <row r="1467" spans="3:6">
      <c r="C1467" s="48">
        <v>1466</v>
      </c>
      <c r="D1467" s="45">
        <f t="shared" si="67"/>
        <v>19.650000000000336</v>
      </c>
      <c r="E1467" s="45">
        <f t="shared" si="66"/>
        <v>19.649999999999999</v>
      </c>
      <c r="F1467" s="45">
        <f t="shared" si="68"/>
        <v>195.34310000000326</v>
      </c>
    </row>
    <row r="1468" spans="3:6">
      <c r="C1468" s="48">
        <v>1467</v>
      </c>
      <c r="D1468" s="45">
        <f t="shared" si="67"/>
        <v>19.660000000000338</v>
      </c>
      <c r="E1468" s="45">
        <f t="shared" si="66"/>
        <v>19.66</v>
      </c>
      <c r="F1468" s="45">
        <f t="shared" si="68"/>
        <v>195.47644000000327</v>
      </c>
    </row>
    <row r="1469" spans="3:6">
      <c r="C1469" s="48">
        <v>1468</v>
      </c>
      <c r="D1469" s="45">
        <f t="shared" si="67"/>
        <v>19.670000000000339</v>
      </c>
      <c r="E1469" s="45">
        <f t="shared" si="66"/>
        <v>19.670000000000002</v>
      </c>
      <c r="F1469" s="45">
        <f t="shared" si="68"/>
        <v>195.60978000000327</v>
      </c>
    </row>
    <row r="1470" spans="3:6">
      <c r="C1470" s="48">
        <v>1469</v>
      </c>
      <c r="D1470" s="45">
        <f t="shared" si="67"/>
        <v>19.680000000000341</v>
      </c>
      <c r="E1470" s="45">
        <f t="shared" si="66"/>
        <v>19.68</v>
      </c>
      <c r="F1470" s="45">
        <f t="shared" si="68"/>
        <v>195.74312000000327</v>
      </c>
    </row>
    <row r="1471" spans="3:6">
      <c r="C1471" s="48">
        <v>1470</v>
      </c>
      <c r="D1471" s="45">
        <f t="shared" si="67"/>
        <v>19.690000000000342</v>
      </c>
      <c r="E1471" s="45">
        <f t="shared" si="66"/>
        <v>19.690000000000001</v>
      </c>
      <c r="F1471" s="45">
        <f t="shared" si="68"/>
        <v>195.87646000000328</v>
      </c>
    </row>
    <row r="1472" spans="3:6">
      <c r="C1472" s="48">
        <v>1471</v>
      </c>
      <c r="D1472" s="45">
        <f t="shared" si="67"/>
        <v>19.700000000000344</v>
      </c>
      <c r="E1472" s="45">
        <f t="shared" si="66"/>
        <v>19.7</v>
      </c>
      <c r="F1472" s="45">
        <f t="shared" si="68"/>
        <v>196.00980000000328</v>
      </c>
    </row>
    <row r="1473" spans="3:6">
      <c r="C1473" s="48">
        <v>1472</v>
      </c>
      <c r="D1473" s="45">
        <f t="shared" si="67"/>
        <v>19.710000000000345</v>
      </c>
      <c r="E1473" s="45">
        <f t="shared" si="66"/>
        <v>19.71</v>
      </c>
      <c r="F1473" s="45">
        <f t="shared" si="68"/>
        <v>196.14314000000329</v>
      </c>
    </row>
    <row r="1474" spans="3:6">
      <c r="C1474" s="48">
        <v>1473</v>
      </c>
      <c r="D1474" s="45">
        <f t="shared" si="67"/>
        <v>19.720000000000347</v>
      </c>
      <c r="E1474" s="45">
        <f t="shared" si="66"/>
        <v>19.72</v>
      </c>
      <c r="F1474" s="45">
        <f t="shared" si="68"/>
        <v>196.27648000000329</v>
      </c>
    </row>
    <row r="1475" spans="3:6">
      <c r="C1475" s="48">
        <v>1474</v>
      </c>
      <c r="D1475" s="45">
        <f t="shared" si="67"/>
        <v>19.730000000000349</v>
      </c>
      <c r="E1475" s="45">
        <f t="shared" ref="E1475:E1502" si="69">ROUND(D1475,2)</f>
        <v>19.73</v>
      </c>
      <c r="F1475" s="45">
        <f t="shared" si="68"/>
        <v>196.40982000000329</v>
      </c>
    </row>
    <row r="1476" spans="3:6">
      <c r="C1476" s="48">
        <v>1475</v>
      </c>
      <c r="D1476" s="45">
        <f t="shared" ref="D1476:D1502" si="70">D1475+$D$1</f>
        <v>19.74000000000035</v>
      </c>
      <c r="E1476" s="45">
        <f t="shared" si="69"/>
        <v>19.739999999999998</v>
      </c>
      <c r="F1476" s="45">
        <f t="shared" ref="F1476:F1502" si="71">F1475+$F$1</f>
        <v>196.5431600000033</v>
      </c>
    </row>
    <row r="1477" spans="3:6">
      <c r="C1477" s="48">
        <v>1476</v>
      </c>
      <c r="D1477" s="45">
        <f t="shared" si="70"/>
        <v>19.750000000000352</v>
      </c>
      <c r="E1477" s="45">
        <f t="shared" si="69"/>
        <v>19.75</v>
      </c>
      <c r="F1477" s="45">
        <f t="shared" si="71"/>
        <v>196.6765000000033</v>
      </c>
    </row>
    <row r="1478" spans="3:6">
      <c r="C1478" s="48">
        <v>1477</v>
      </c>
      <c r="D1478" s="45">
        <f t="shared" si="70"/>
        <v>19.760000000000353</v>
      </c>
      <c r="E1478" s="45">
        <f t="shared" si="69"/>
        <v>19.760000000000002</v>
      </c>
      <c r="F1478" s="45">
        <f t="shared" si="71"/>
        <v>196.80984000000331</v>
      </c>
    </row>
    <row r="1479" spans="3:6">
      <c r="C1479" s="48">
        <v>1478</v>
      </c>
      <c r="D1479" s="45">
        <f t="shared" si="70"/>
        <v>19.770000000000355</v>
      </c>
      <c r="E1479" s="45">
        <f t="shared" si="69"/>
        <v>19.77</v>
      </c>
      <c r="F1479" s="45">
        <f t="shared" si="71"/>
        <v>196.94318000000331</v>
      </c>
    </row>
    <row r="1480" spans="3:6">
      <c r="C1480" s="48">
        <v>1479</v>
      </c>
      <c r="D1480" s="45">
        <f t="shared" si="70"/>
        <v>19.780000000000356</v>
      </c>
      <c r="E1480" s="45">
        <f t="shared" si="69"/>
        <v>19.78</v>
      </c>
      <c r="F1480" s="45">
        <f t="shared" si="71"/>
        <v>197.07652000000331</v>
      </c>
    </row>
    <row r="1481" spans="3:6">
      <c r="C1481" s="48">
        <v>1480</v>
      </c>
      <c r="D1481" s="45">
        <f t="shared" si="70"/>
        <v>19.790000000000358</v>
      </c>
      <c r="E1481" s="45">
        <f t="shared" si="69"/>
        <v>19.79</v>
      </c>
      <c r="F1481" s="45">
        <f t="shared" si="71"/>
        <v>197.20986000000332</v>
      </c>
    </row>
    <row r="1482" spans="3:6">
      <c r="C1482" s="48">
        <v>1481</v>
      </c>
      <c r="D1482" s="45">
        <f t="shared" si="70"/>
        <v>19.80000000000036</v>
      </c>
      <c r="E1482" s="45">
        <f t="shared" si="69"/>
        <v>19.8</v>
      </c>
      <c r="F1482" s="45">
        <f t="shared" si="71"/>
        <v>197.34320000000332</v>
      </c>
    </row>
    <row r="1483" spans="3:6">
      <c r="C1483" s="48">
        <v>1482</v>
      </c>
      <c r="D1483" s="45">
        <f t="shared" si="70"/>
        <v>19.810000000000361</v>
      </c>
      <c r="E1483" s="45">
        <f t="shared" si="69"/>
        <v>19.809999999999999</v>
      </c>
      <c r="F1483" s="45">
        <f t="shared" si="71"/>
        <v>197.47654000000333</v>
      </c>
    </row>
    <row r="1484" spans="3:6">
      <c r="C1484" s="48">
        <v>1483</v>
      </c>
      <c r="D1484" s="45">
        <f t="shared" si="70"/>
        <v>19.820000000000363</v>
      </c>
      <c r="E1484" s="45">
        <f t="shared" si="69"/>
        <v>19.82</v>
      </c>
      <c r="F1484" s="45">
        <f t="shared" si="71"/>
        <v>197.60988000000333</v>
      </c>
    </row>
    <row r="1485" spans="3:6">
      <c r="C1485" s="48">
        <v>1484</v>
      </c>
      <c r="D1485" s="45">
        <f t="shared" si="70"/>
        <v>19.830000000000364</v>
      </c>
      <c r="E1485" s="45">
        <f t="shared" si="69"/>
        <v>19.829999999999998</v>
      </c>
      <c r="F1485" s="45">
        <f t="shared" si="71"/>
        <v>197.74322000000333</v>
      </c>
    </row>
    <row r="1486" spans="3:6">
      <c r="C1486" s="48">
        <v>1485</v>
      </c>
      <c r="D1486" s="45">
        <f t="shared" si="70"/>
        <v>19.840000000000366</v>
      </c>
      <c r="E1486" s="45">
        <f t="shared" si="69"/>
        <v>19.84</v>
      </c>
      <c r="F1486" s="45">
        <f t="shared" si="71"/>
        <v>197.87656000000334</v>
      </c>
    </row>
    <row r="1487" spans="3:6">
      <c r="C1487" s="48">
        <v>1486</v>
      </c>
      <c r="D1487" s="45">
        <f t="shared" si="70"/>
        <v>19.850000000000367</v>
      </c>
      <c r="E1487" s="45">
        <f t="shared" si="69"/>
        <v>19.850000000000001</v>
      </c>
      <c r="F1487" s="45">
        <f t="shared" si="71"/>
        <v>198.00990000000334</v>
      </c>
    </row>
    <row r="1488" spans="3:6">
      <c r="C1488" s="48">
        <v>1487</v>
      </c>
      <c r="D1488" s="45">
        <f t="shared" si="70"/>
        <v>19.860000000000369</v>
      </c>
      <c r="E1488" s="45">
        <f t="shared" si="69"/>
        <v>19.86</v>
      </c>
      <c r="F1488" s="45">
        <f t="shared" si="71"/>
        <v>198.14324000000335</v>
      </c>
    </row>
    <row r="1489" spans="3:6">
      <c r="C1489" s="48">
        <v>1488</v>
      </c>
      <c r="D1489" s="45">
        <f t="shared" si="70"/>
        <v>19.87000000000037</v>
      </c>
      <c r="E1489" s="45">
        <f t="shared" si="69"/>
        <v>19.87</v>
      </c>
      <c r="F1489" s="45">
        <f t="shared" si="71"/>
        <v>198.27658000000335</v>
      </c>
    </row>
    <row r="1490" spans="3:6">
      <c r="C1490" s="48">
        <v>1489</v>
      </c>
      <c r="D1490" s="45">
        <f t="shared" si="70"/>
        <v>19.880000000000372</v>
      </c>
      <c r="E1490" s="45">
        <f t="shared" si="69"/>
        <v>19.88</v>
      </c>
      <c r="F1490" s="45">
        <f t="shared" si="71"/>
        <v>198.40992000000335</v>
      </c>
    </row>
    <row r="1491" spans="3:6">
      <c r="C1491" s="48">
        <v>1490</v>
      </c>
      <c r="D1491" s="45">
        <f t="shared" si="70"/>
        <v>19.890000000000374</v>
      </c>
      <c r="E1491" s="45">
        <f t="shared" si="69"/>
        <v>19.89</v>
      </c>
      <c r="F1491" s="45">
        <f t="shared" si="71"/>
        <v>198.54326000000336</v>
      </c>
    </row>
    <row r="1492" spans="3:6">
      <c r="C1492" s="48">
        <v>1491</v>
      </c>
      <c r="D1492" s="45">
        <f t="shared" si="70"/>
        <v>19.900000000000375</v>
      </c>
      <c r="E1492" s="45">
        <f t="shared" si="69"/>
        <v>19.899999999999999</v>
      </c>
      <c r="F1492" s="45">
        <f t="shared" si="71"/>
        <v>198.67660000000336</v>
      </c>
    </row>
    <row r="1493" spans="3:6">
      <c r="C1493" s="48">
        <v>1492</v>
      </c>
      <c r="D1493" s="45">
        <f t="shared" si="70"/>
        <v>19.910000000000377</v>
      </c>
      <c r="E1493" s="45">
        <f t="shared" si="69"/>
        <v>19.91</v>
      </c>
      <c r="F1493" s="45">
        <f t="shared" si="71"/>
        <v>198.80994000000337</v>
      </c>
    </row>
    <row r="1494" spans="3:6">
      <c r="C1494" s="48">
        <v>1493</v>
      </c>
      <c r="D1494" s="45">
        <f t="shared" si="70"/>
        <v>19.920000000000378</v>
      </c>
      <c r="E1494" s="45">
        <f t="shared" si="69"/>
        <v>19.920000000000002</v>
      </c>
      <c r="F1494" s="45">
        <f t="shared" si="71"/>
        <v>198.94328000000337</v>
      </c>
    </row>
    <row r="1495" spans="3:6">
      <c r="C1495" s="48">
        <v>1494</v>
      </c>
      <c r="D1495" s="45">
        <f t="shared" si="70"/>
        <v>19.93000000000038</v>
      </c>
      <c r="E1495" s="45">
        <f t="shared" si="69"/>
        <v>19.93</v>
      </c>
      <c r="F1495" s="45">
        <f t="shared" si="71"/>
        <v>199.07662000000337</v>
      </c>
    </row>
    <row r="1496" spans="3:6">
      <c r="C1496" s="48">
        <v>1495</v>
      </c>
      <c r="D1496" s="45">
        <f t="shared" si="70"/>
        <v>19.940000000000381</v>
      </c>
      <c r="E1496" s="45">
        <f t="shared" si="69"/>
        <v>19.940000000000001</v>
      </c>
      <c r="F1496" s="45">
        <f t="shared" si="71"/>
        <v>199.20996000000338</v>
      </c>
    </row>
    <row r="1497" spans="3:6">
      <c r="C1497" s="48">
        <v>1496</v>
      </c>
      <c r="D1497" s="45">
        <f t="shared" si="70"/>
        <v>19.950000000000383</v>
      </c>
      <c r="E1497" s="45">
        <f t="shared" si="69"/>
        <v>19.95</v>
      </c>
      <c r="F1497" s="45">
        <f t="shared" si="71"/>
        <v>199.34330000000338</v>
      </c>
    </row>
    <row r="1498" spans="3:6">
      <c r="C1498" s="48">
        <v>1497</v>
      </c>
      <c r="D1498" s="45">
        <f t="shared" si="70"/>
        <v>19.960000000000385</v>
      </c>
      <c r="E1498" s="45">
        <f t="shared" si="69"/>
        <v>19.96</v>
      </c>
      <c r="F1498" s="45">
        <f t="shared" si="71"/>
        <v>199.47664000000339</v>
      </c>
    </row>
    <row r="1499" spans="3:6">
      <c r="C1499" s="48">
        <v>1498</v>
      </c>
      <c r="D1499" s="45">
        <f t="shared" si="70"/>
        <v>19.970000000000386</v>
      </c>
      <c r="E1499" s="45">
        <f t="shared" si="69"/>
        <v>19.97</v>
      </c>
      <c r="F1499" s="45">
        <f t="shared" si="71"/>
        <v>199.60998000000339</v>
      </c>
    </row>
    <row r="1500" spans="3:6">
      <c r="C1500" s="48">
        <v>1499</v>
      </c>
      <c r="D1500" s="45">
        <f t="shared" si="70"/>
        <v>19.980000000000388</v>
      </c>
      <c r="E1500" s="45">
        <f t="shared" si="69"/>
        <v>19.98</v>
      </c>
      <c r="F1500" s="45">
        <f t="shared" si="71"/>
        <v>199.74332000000339</v>
      </c>
    </row>
    <row r="1501" spans="3:6">
      <c r="C1501" s="48">
        <v>1500</v>
      </c>
      <c r="D1501" s="45">
        <f t="shared" si="70"/>
        <v>19.990000000000389</v>
      </c>
      <c r="E1501" s="45">
        <f t="shared" si="69"/>
        <v>19.989999999999998</v>
      </c>
      <c r="F1501" s="45">
        <f t="shared" si="71"/>
        <v>199.8766600000034</v>
      </c>
    </row>
    <row r="1502" spans="3:6">
      <c r="C1502" s="48">
        <v>1501</v>
      </c>
      <c r="D1502" s="45">
        <f t="shared" si="70"/>
        <v>20.000000000000391</v>
      </c>
      <c r="E1502" s="45">
        <f t="shared" si="69"/>
        <v>20</v>
      </c>
      <c r="F1502" s="45">
        <f t="shared" si="71"/>
        <v>200.0100000000034</v>
      </c>
    </row>
    <row r="1503" spans="3:6">
      <c r="F1503" s="45"/>
    </row>
    <row r="1504" spans="3:6">
      <c r="F1504" s="45"/>
    </row>
    <row r="1505" spans="6:6">
      <c r="F1505" s="45"/>
    </row>
    <row r="1506" spans="6:6">
      <c r="F1506" s="45"/>
    </row>
    <row r="1507" spans="6:6">
      <c r="F1507" s="45"/>
    </row>
    <row r="1508" spans="6:6">
      <c r="F1508" s="45"/>
    </row>
    <row r="1509" spans="6:6">
      <c r="F1509" s="45"/>
    </row>
    <row r="1510" spans="6:6">
      <c r="F1510" s="45"/>
    </row>
    <row r="1511" spans="6:6">
      <c r="F1511" s="45"/>
    </row>
    <row r="1512" spans="6:6">
      <c r="F1512" s="45"/>
    </row>
    <row r="1513" spans="6:6">
      <c r="F1513" s="45"/>
    </row>
    <row r="1514" spans="6:6">
      <c r="F1514" s="45"/>
    </row>
    <row r="1515" spans="6:6">
      <c r="F1515" s="45"/>
    </row>
    <row r="1516" spans="6:6">
      <c r="F1516" s="45"/>
    </row>
    <row r="1517" spans="6:6">
      <c r="F1517" s="45"/>
    </row>
    <row r="1518" spans="6:6">
      <c r="F1518" s="45"/>
    </row>
    <row r="1519" spans="6:6">
      <c r="F1519" s="45"/>
    </row>
    <row r="1520" spans="6:6">
      <c r="F1520" s="45"/>
    </row>
    <row r="1521" spans="6:6">
      <c r="F1521" s="45"/>
    </row>
    <row r="1522" spans="6:6">
      <c r="F1522" s="45"/>
    </row>
    <row r="1523" spans="6:6">
      <c r="F1523" s="45"/>
    </row>
    <row r="1524" spans="6:6">
      <c r="F1524" s="45"/>
    </row>
    <row r="1525" spans="6:6">
      <c r="F1525" s="45"/>
    </row>
    <row r="1526" spans="6:6">
      <c r="F1526" s="45"/>
    </row>
    <row r="1527" spans="6:6">
      <c r="F1527" s="45"/>
    </row>
    <row r="1528" spans="6:6">
      <c r="F1528" s="45"/>
    </row>
    <row r="1529" spans="6:6">
      <c r="F1529" s="45"/>
    </row>
    <row r="1530" spans="6:6">
      <c r="F1530" s="45"/>
    </row>
    <row r="1531" spans="6:6">
      <c r="F1531" s="45"/>
    </row>
    <row r="1532" spans="6:6">
      <c r="F1532" s="45"/>
    </row>
    <row r="1533" spans="6:6">
      <c r="F1533" s="45"/>
    </row>
    <row r="1534" spans="6:6">
      <c r="F1534" s="45"/>
    </row>
    <row r="1535" spans="6:6">
      <c r="F1535" s="45"/>
    </row>
    <row r="1536" spans="6:6">
      <c r="F1536" s="45"/>
    </row>
    <row r="1537" spans="6:6">
      <c r="F1537" s="45"/>
    </row>
    <row r="1538" spans="6:6">
      <c r="F1538" s="45"/>
    </row>
    <row r="1539" spans="6:6">
      <c r="F1539" s="45"/>
    </row>
    <row r="1540" spans="6:6">
      <c r="F1540" s="45"/>
    </row>
    <row r="1541" spans="6:6">
      <c r="F1541" s="45"/>
    </row>
    <row r="1542" spans="6:6">
      <c r="F1542" s="45"/>
    </row>
    <row r="1543" spans="6:6">
      <c r="F1543" s="45"/>
    </row>
    <row r="1544" spans="6:6">
      <c r="F1544" s="45"/>
    </row>
    <row r="1545" spans="6:6">
      <c r="F1545" s="45"/>
    </row>
    <row r="1546" spans="6:6">
      <c r="F1546" s="45"/>
    </row>
    <row r="1547" spans="6:6">
      <c r="F1547" s="45"/>
    </row>
    <row r="1548" spans="6:6">
      <c r="F1548" s="45"/>
    </row>
    <row r="1549" spans="6:6">
      <c r="F1549" s="45"/>
    </row>
    <row r="1550" spans="6:6">
      <c r="F1550" s="45"/>
    </row>
    <row r="1551" spans="6:6">
      <c r="F1551" s="45"/>
    </row>
    <row r="1552" spans="6:6">
      <c r="F1552" s="45"/>
    </row>
    <row r="1553" spans="6:6">
      <c r="F1553" s="45"/>
    </row>
    <row r="1554" spans="6:6">
      <c r="F1554" s="45"/>
    </row>
    <row r="1555" spans="6:6">
      <c r="F1555" s="45"/>
    </row>
    <row r="1556" spans="6:6">
      <c r="F1556" s="45"/>
    </row>
    <row r="1557" spans="6:6">
      <c r="F1557" s="45"/>
    </row>
    <row r="1558" spans="6:6">
      <c r="F1558" s="45"/>
    </row>
    <row r="1559" spans="6:6">
      <c r="F1559" s="45"/>
    </row>
    <row r="1560" spans="6:6">
      <c r="F1560" s="45"/>
    </row>
    <row r="1561" spans="6:6">
      <c r="F1561" s="45"/>
    </row>
    <row r="1562" spans="6:6">
      <c r="F1562" s="45"/>
    </row>
    <row r="1563" spans="6:6">
      <c r="F1563" s="45"/>
    </row>
    <row r="1564" spans="6:6">
      <c r="F1564" s="45"/>
    </row>
    <row r="1565" spans="6:6">
      <c r="F1565" s="45"/>
    </row>
    <row r="1566" spans="6:6">
      <c r="F1566" s="45"/>
    </row>
    <row r="1567" spans="6:6">
      <c r="F1567" s="45"/>
    </row>
    <row r="1568" spans="6:6">
      <c r="F1568" s="45"/>
    </row>
    <row r="1569" spans="6:6">
      <c r="F1569" s="45"/>
    </row>
    <row r="1570" spans="6:6">
      <c r="F1570" s="45"/>
    </row>
    <row r="1571" spans="6:6">
      <c r="F1571" s="45"/>
    </row>
    <row r="1572" spans="6:6">
      <c r="F1572" s="45"/>
    </row>
    <row r="1573" spans="6:6">
      <c r="F1573" s="45"/>
    </row>
    <row r="1574" spans="6:6">
      <c r="F1574" s="45"/>
    </row>
    <row r="1575" spans="6:6">
      <c r="F1575" s="45"/>
    </row>
    <row r="1576" spans="6:6">
      <c r="F1576" s="45"/>
    </row>
    <row r="1577" spans="6:6">
      <c r="F1577" s="45"/>
    </row>
    <row r="1578" spans="6:6">
      <c r="F1578" s="45"/>
    </row>
    <row r="1579" spans="6:6">
      <c r="F1579" s="45"/>
    </row>
    <row r="1580" spans="6:6">
      <c r="F1580" s="45"/>
    </row>
    <row r="1581" spans="6:6">
      <c r="F1581" s="45"/>
    </row>
    <row r="1582" spans="6:6">
      <c r="F1582" s="45"/>
    </row>
    <row r="1583" spans="6:6">
      <c r="F1583" s="45"/>
    </row>
    <row r="1584" spans="6:6">
      <c r="F1584" s="45"/>
    </row>
    <row r="1585" spans="6:6">
      <c r="F1585" s="45"/>
    </row>
    <row r="1586" spans="6:6">
      <c r="F1586" s="45"/>
    </row>
    <row r="1587" spans="6:6">
      <c r="F1587" s="45"/>
    </row>
    <row r="1588" spans="6:6">
      <c r="F1588" s="45"/>
    </row>
    <row r="1589" spans="6:6">
      <c r="F1589" s="45"/>
    </row>
    <row r="1590" spans="6:6">
      <c r="F1590" s="45"/>
    </row>
    <row r="1591" spans="6:6">
      <c r="F1591" s="45"/>
    </row>
    <row r="1592" spans="6:6">
      <c r="F1592" s="45"/>
    </row>
    <row r="1593" spans="6:6">
      <c r="F1593" s="45"/>
    </row>
    <row r="1594" spans="6:6">
      <c r="F1594" s="45"/>
    </row>
    <row r="1595" spans="6:6">
      <c r="F1595" s="45"/>
    </row>
    <row r="1596" spans="6:6">
      <c r="F1596" s="45"/>
    </row>
    <row r="1597" spans="6:6">
      <c r="F1597" s="45"/>
    </row>
    <row r="1598" spans="6:6">
      <c r="F1598" s="45"/>
    </row>
    <row r="1599" spans="6:6">
      <c r="F1599" s="45"/>
    </row>
    <row r="1600" spans="6:6">
      <c r="F1600" s="45"/>
    </row>
    <row r="1601" spans="6:6">
      <c r="F1601" s="45"/>
    </row>
    <row r="1602" spans="6:6">
      <c r="F1602" s="45"/>
    </row>
    <row r="1603" spans="6:6">
      <c r="F1603" s="45"/>
    </row>
    <row r="1604" spans="6:6">
      <c r="F1604" s="45"/>
    </row>
    <row r="1605" spans="6:6">
      <c r="F1605" s="45"/>
    </row>
    <row r="1606" spans="6:6">
      <c r="F1606" s="45"/>
    </row>
    <row r="1607" spans="6:6">
      <c r="F1607" s="45"/>
    </row>
    <row r="1608" spans="6:6">
      <c r="F1608" s="45"/>
    </row>
    <row r="1609" spans="6:6">
      <c r="F1609" s="45"/>
    </row>
    <row r="1610" spans="6:6">
      <c r="F1610" s="45"/>
    </row>
    <row r="1611" spans="6:6">
      <c r="F1611" s="45"/>
    </row>
    <row r="1612" spans="6:6">
      <c r="F1612" s="45"/>
    </row>
    <row r="1613" spans="6:6">
      <c r="F1613" s="45"/>
    </row>
    <row r="1614" spans="6:6">
      <c r="F1614" s="45"/>
    </row>
    <row r="1615" spans="6:6">
      <c r="F1615" s="45"/>
    </row>
    <row r="1616" spans="6:6">
      <c r="F1616" s="45"/>
    </row>
    <row r="1617" spans="6:6">
      <c r="F1617" s="45"/>
    </row>
    <row r="1618" spans="6:6">
      <c r="F1618" s="45"/>
    </row>
    <row r="1619" spans="6:6">
      <c r="F1619" s="45"/>
    </row>
    <row r="1620" spans="6:6">
      <c r="F1620" s="45"/>
    </row>
    <row r="1621" spans="6:6">
      <c r="F1621" s="45"/>
    </row>
    <row r="1622" spans="6:6">
      <c r="F1622" s="45"/>
    </row>
    <row r="1623" spans="6:6">
      <c r="F1623" s="45"/>
    </row>
    <row r="1624" spans="6:6">
      <c r="F1624" s="45"/>
    </row>
    <row r="1625" spans="6:6">
      <c r="F1625" s="45"/>
    </row>
    <row r="1626" spans="6:6">
      <c r="F1626" s="45"/>
    </row>
    <row r="1627" spans="6:6">
      <c r="F1627" s="45"/>
    </row>
    <row r="1628" spans="6:6">
      <c r="F1628" s="45"/>
    </row>
    <row r="1629" spans="6:6">
      <c r="F1629" s="45"/>
    </row>
    <row r="1630" spans="6:6">
      <c r="F1630" s="45"/>
    </row>
    <row r="1631" spans="6:6">
      <c r="F1631" s="45"/>
    </row>
    <row r="1632" spans="6:6">
      <c r="F1632" s="45"/>
    </row>
    <row r="1633" spans="6:6">
      <c r="F1633" s="45"/>
    </row>
    <row r="1634" spans="6:6">
      <c r="F1634" s="45"/>
    </row>
    <row r="1635" spans="6:6">
      <c r="F1635" s="45"/>
    </row>
    <row r="1636" spans="6:6">
      <c r="F1636" s="45"/>
    </row>
    <row r="1637" spans="6:6">
      <c r="F1637" s="45"/>
    </row>
    <row r="1638" spans="6:6">
      <c r="F1638" s="45"/>
    </row>
    <row r="1639" spans="6:6">
      <c r="F1639" s="45"/>
    </row>
    <row r="1640" spans="6:6">
      <c r="F1640" s="45"/>
    </row>
    <row r="1641" spans="6:6">
      <c r="F1641" s="45"/>
    </row>
    <row r="1642" spans="6:6">
      <c r="F1642" s="45"/>
    </row>
    <row r="1643" spans="6:6">
      <c r="F1643" s="45"/>
    </row>
    <row r="1644" spans="6:6">
      <c r="F1644" s="45"/>
    </row>
    <row r="1645" spans="6:6">
      <c r="F1645" s="45"/>
    </row>
    <row r="1646" spans="6:6">
      <c r="F1646" s="45"/>
    </row>
    <row r="1647" spans="6:6">
      <c r="F1647" s="45"/>
    </row>
    <row r="1648" spans="6:6">
      <c r="F1648" s="45"/>
    </row>
    <row r="1649" spans="6:6">
      <c r="F1649" s="45"/>
    </row>
    <row r="1650" spans="6:6">
      <c r="F1650" s="45"/>
    </row>
    <row r="1651" spans="6:6">
      <c r="F1651" s="45"/>
    </row>
    <row r="1652" spans="6:6">
      <c r="F1652" s="45"/>
    </row>
    <row r="1653" spans="6:6">
      <c r="F1653" s="45"/>
    </row>
    <row r="1654" spans="6:6">
      <c r="F1654" s="45"/>
    </row>
    <row r="1655" spans="6:6">
      <c r="F1655" s="45"/>
    </row>
    <row r="1656" spans="6:6">
      <c r="F1656" s="45"/>
    </row>
    <row r="1657" spans="6:6">
      <c r="F1657" s="45"/>
    </row>
    <row r="1658" spans="6:6">
      <c r="F1658" s="45"/>
    </row>
    <row r="1659" spans="6:6">
      <c r="F1659" s="45"/>
    </row>
    <row r="1660" spans="6:6">
      <c r="F1660" s="45"/>
    </row>
    <row r="1661" spans="6:6">
      <c r="F1661" s="45"/>
    </row>
    <row r="1662" spans="6:6">
      <c r="F1662" s="45"/>
    </row>
    <row r="1663" spans="6:6">
      <c r="F1663" s="45"/>
    </row>
    <row r="1664" spans="6:6">
      <c r="F1664" s="45"/>
    </row>
    <row r="1665" spans="6:6">
      <c r="F1665" s="45"/>
    </row>
    <row r="1666" spans="6:6">
      <c r="F1666" s="45"/>
    </row>
    <row r="1667" spans="6:6">
      <c r="F1667" s="45"/>
    </row>
    <row r="1668" spans="6:6">
      <c r="F1668" s="45"/>
    </row>
    <row r="1669" spans="6:6">
      <c r="F1669" s="45"/>
    </row>
    <row r="1670" spans="6:6">
      <c r="F1670" s="45"/>
    </row>
    <row r="1671" spans="6:6">
      <c r="F1671" s="45"/>
    </row>
    <row r="1672" spans="6:6">
      <c r="F1672" s="45"/>
    </row>
    <row r="1673" spans="6:6">
      <c r="F1673" s="45"/>
    </row>
    <row r="1674" spans="6:6">
      <c r="F1674" s="45"/>
    </row>
    <row r="1675" spans="6:6">
      <c r="F1675" s="45"/>
    </row>
    <row r="1676" spans="6:6">
      <c r="F1676" s="45"/>
    </row>
    <row r="1677" spans="6:6">
      <c r="F1677" s="45"/>
    </row>
    <row r="1678" spans="6:6">
      <c r="F1678" s="45"/>
    </row>
    <row r="1679" spans="6:6">
      <c r="F1679" s="45"/>
    </row>
    <row r="1680" spans="6:6">
      <c r="F1680" s="45"/>
    </row>
    <row r="1681" spans="6:6">
      <c r="F1681" s="45"/>
    </row>
    <row r="1682" spans="6:6">
      <c r="F1682" s="45"/>
    </row>
    <row r="1683" spans="6:6">
      <c r="F1683" s="45"/>
    </row>
    <row r="1684" spans="6:6">
      <c r="F1684" s="45"/>
    </row>
    <row r="1685" spans="6:6">
      <c r="F1685" s="45"/>
    </row>
    <row r="1686" spans="6:6">
      <c r="F1686" s="45"/>
    </row>
    <row r="1687" spans="6:6">
      <c r="F1687" s="45"/>
    </row>
    <row r="1688" spans="6:6">
      <c r="F1688" s="45"/>
    </row>
    <row r="1689" spans="6:6">
      <c r="F1689" s="45"/>
    </row>
    <row r="1690" spans="6:6">
      <c r="F1690" s="45"/>
    </row>
    <row r="1691" spans="6:6">
      <c r="F1691" s="45"/>
    </row>
    <row r="1692" spans="6:6">
      <c r="F1692" s="45"/>
    </row>
    <row r="1693" spans="6:6">
      <c r="F1693" s="45"/>
    </row>
    <row r="1694" spans="6:6">
      <c r="F1694" s="45"/>
    </row>
    <row r="1695" spans="6:6">
      <c r="F1695" s="45"/>
    </row>
    <row r="1696" spans="6:6">
      <c r="F1696" s="45"/>
    </row>
    <row r="1697" spans="6:6">
      <c r="F1697" s="45"/>
    </row>
    <row r="1698" spans="6:6">
      <c r="F1698" s="45"/>
    </row>
    <row r="1699" spans="6:6">
      <c r="F1699" s="45"/>
    </row>
    <row r="1700" spans="6:6">
      <c r="F1700" s="45"/>
    </row>
    <row r="1701" spans="6:6">
      <c r="F1701" s="45"/>
    </row>
    <row r="1702" spans="6:6">
      <c r="F1702" s="45"/>
    </row>
    <row r="1703" spans="6:6">
      <c r="F1703" s="45"/>
    </row>
    <row r="1704" spans="6:6">
      <c r="F1704" s="45"/>
    </row>
    <row r="1705" spans="6:6">
      <c r="F1705" s="45"/>
    </row>
    <row r="1706" spans="6:6">
      <c r="F1706" s="45"/>
    </row>
    <row r="1707" spans="6:6">
      <c r="F1707" s="45"/>
    </row>
    <row r="1708" spans="6:6">
      <c r="F1708" s="45"/>
    </row>
    <row r="1709" spans="6:6">
      <c r="F1709" s="45"/>
    </row>
    <row r="1710" spans="6:6">
      <c r="F1710" s="45"/>
    </row>
    <row r="1711" spans="6:6">
      <c r="F1711" s="45"/>
    </row>
    <row r="1712" spans="6:6">
      <c r="F1712" s="45"/>
    </row>
    <row r="1713" spans="6:6">
      <c r="F1713" s="45"/>
    </row>
    <row r="1714" spans="6:6">
      <c r="F1714" s="45"/>
    </row>
    <row r="1715" spans="6:6">
      <c r="F1715" s="45"/>
    </row>
    <row r="1716" spans="6:6">
      <c r="F1716" s="45"/>
    </row>
    <row r="1717" spans="6:6">
      <c r="F1717" s="45"/>
    </row>
    <row r="1718" spans="6:6">
      <c r="F1718" s="45"/>
    </row>
    <row r="1719" spans="6:6">
      <c r="F1719" s="45"/>
    </row>
    <row r="1720" spans="6:6">
      <c r="F1720" s="45"/>
    </row>
    <row r="1721" spans="6:6">
      <c r="F1721" s="45"/>
    </row>
    <row r="1722" spans="6:6">
      <c r="F1722" s="45"/>
    </row>
    <row r="1723" spans="6:6">
      <c r="F1723" s="45"/>
    </row>
    <row r="1724" spans="6:6">
      <c r="F1724" s="45"/>
    </row>
    <row r="1725" spans="6:6">
      <c r="F1725" s="45"/>
    </row>
    <row r="1726" spans="6:6">
      <c r="F1726" s="45"/>
    </row>
    <row r="1727" spans="6:6">
      <c r="F1727" s="45"/>
    </row>
    <row r="1728" spans="6:6">
      <c r="F1728" s="45"/>
    </row>
    <row r="1729" spans="6:6">
      <c r="F1729" s="45"/>
    </row>
    <row r="1730" spans="6:6">
      <c r="F1730" s="45"/>
    </row>
    <row r="1731" spans="6:6">
      <c r="F1731" s="45"/>
    </row>
    <row r="1732" spans="6:6">
      <c r="F1732" s="45"/>
    </row>
    <row r="1733" spans="6:6">
      <c r="F1733" s="45"/>
    </row>
    <row r="1734" spans="6:6">
      <c r="F1734" s="45"/>
    </row>
    <row r="1735" spans="6:6">
      <c r="F1735" s="45"/>
    </row>
    <row r="1736" spans="6:6">
      <c r="F1736" s="45"/>
    </row>
    <row r="1737" spans="6:6">
      <c r="F1737" s="45"/>
    </row>
    <row r="1738" spans="6:6">
      <c r="F1738" s="45"/>
    </row>
    <row r="1739" spans="6:6">
      <c r="F1739" s="45"/>
    </row>
    <row r="1740" spans="6:6">
      <c r="F1740" s="45"/>
    </row>
    <row r="1741" spans="6:6">
      <c r="F1741" s="45"/>
    </row>
    <row r="1742" spans="6:6">
      <c r="F1742" s="45"/>
    </row>
    <row r="1743" spans="6:6">
      <c r="F1743" s="45"/>
    </row>
    <row r="1744" spans="6:6">
      <c r="F1744" s="45"/>
    </row>
    <row r="1745" spans="6:6">
      <c r="F1745" s="45"/>
    </row>
    <row r="1746" spans="6:6">
      <c r="F1746" s="45"/>
    </row>
    <row r="1747" spans="6:6">
      <c r="F1747" s="45"/>
    </row>
    <row r="1748" spans="6:6">
      <c r="F1748" s="45"/>
    </row>
    <row r="1749" spans="6:6">
      <c r="F1749" s="45"/>
    </row>
    <row r="1750" spans="6:6">
      <c r="F1750" s="45"/>
    </row>
    <row r="1751" spans="6:6">
      <c r="F1751" s="45"/>
    </row>
    <row r="1752" spans="6:6">
      <c r="F1752" s="45"/>
    </row>
    <row r="1753" spans="6:6">
      <c r="F1753" s="45"/>
    </row>
    <row r="1754" spans="6:6">
      <c r="F1754" s="45"/>
    </row>
    <row r="1755" spans="6:6">
      <c r="F1755" s="45"/>
    </row>
    <row r="1756" spans="6:6">
      <c r="F1756" s="45"/>
    </row>
    <row r="1757" spans="6:6">
      <c r="F1757" s="45"/>
    </row>
    <row r="1758" spans="6:6">
      <c r="F1758" s="45"/>
    </row>
    <row r="1759" spans="6:6">
      <c r="F1759" s="45"/>
    </row>
    <row r="1760" spans="6:6">
      <c r="F1760" s="45"/>
    </row>
    <row r="1761" spans="6:6">
      <c r="F1761" s="45"/>
    </row>
    <row r="1762" spans="6:6">
      <c r="F1762" s="45"/>
    </row>
    <row r="1763" spans="6:6">
      <c r="F1763" s="45"/>
    </row>
    <row r="1764" spans="6:6">
      <c r="F1764" s="45"/>
    </row>
    <row r="1765" spans="6:6">
      <c r="F1765" s="45"/>
    </row>
    <row r="1766" spans="6:6">
      <c r="F1766" s="45"/>
    </row>
    <row r="1767" spans="6:6">
      <c r="F1767" s="45"/>
    </row>
    <row r="1768" spans="6:6">
      <c r="F1768" s="45"/>
    </row>
    <row r="1769" spans="6:6">
      <c r="F1769" s="45"/>
    </row>
    <row r="1770" spans="6:6">
      <c r="F1770" s="45"/>
    </row>
    <row r="1771" spans="6:6">
      <c r="F1771" s="45"/>
    </row>
    <row r="1772" spans="6:6">
      <c r="F1772" s="45"/>
    </row>
    <row r="1773" spans="6:6">
      <c r="F1773" s="45"/>
    </row>
    <row r="1774" spans="6:6">
      <c r="F1774" s="45"/>
    </row>
    <row r="1775" spans="6:6">
      <c r="F1775" s="45"/>
    </row>
    <row r="1776" spans="6:6">
      <c r="F1776" s="45"/>
    </row>
    <row r="1777" spans="6:6">
      <c r="F1777" s="45"/>
    </row>
    <row r="1778" spans="6:6">
      <c r="F1778" s="45"/>
    </row>
    <row r="1779" spans="6:6">
      <c r="F1779" s="45"/>
    </row>
    <row r="1780" spans="6:6">
      <c r="F1780" s="45"/>
    </row>
    <row r="1781" spans="6:6">
      <c r="F1781" s="45"/>
    </row>
    <row r="1782" spans="6:6">
      <c r="F1782" s="45"/>
    </row>
    <row r="1783" spans="6:6">
      <c r="F1783" s="45"/>
    </row>
    <row r="1784" spans="6:6">
      <c r="F1784" s="45"/>
    </row>
    <row r="1785" spans="6:6">
      <c r="F1785" s="45"/>
    </row>
    <row r="1786" spans="6:6">
      <c r="F1786" s="45"/>
    </row>
    <row r="1787" spans="6:6">
      <c r="F1787" s="45"/>
    </row>
    <row r="1788" spans="6:6">
      <c r="F1788" s="45"/>
    </row>
    <row r="1789" spans="6:6">
      <c r="F1789" s="45"/>
    </row>
    <row r="1790" spans="6:6">
      <c r="F1790" s="45"/>
    </row>
    <row r="1791" spans="6:6">
      <c r="F1791" s="45"/>
    </row>
    <row r="1792" spans="6:6">
      <c r="F1792" s="45"/>
    </row>
    <row r="1793" spans="6:6">
      <c r="F1793" s="45"/>
    </row>
    <row r="1794" spans="6:6">
      <c r="F1794" s="45"/>
    </row>
    <row r="1795" spans="6:6">
      <c r="F1795" s="45"/>
    </row>
    <row r="1796" spans="6:6">
      <c r="F1796" s="45"/>
    </row>
    <row r="1797" spans="6:6">
      <c r="F1797" s="45"/>
    </row>
    <row r="1798" spans="6:6">
      <c r="F1798" s="45"/>
    </row>
    <row r="1799" spans="6:6">
      <c r="F1799" s="45"/>
    </row>
    <row r="1800" spans="6:6">
      <c r="F1800" s="45"/>
    </row>
    <row r="1801" spans="6:6">
      <c r="F1801" s="45"/>
    </row>
    <row r="1802" spans="6:6">
      <c r="F1802" s="45"/>
    </row>
    <row r="1803" spans="6:6">
      <c r="F1803" s="45"/>
    </row>
    <row r="1804" spans="6:6">
      <c r="F1804" s="45"/>
    </row>
    <row r="1805" spans="6:6">
      <c r="F1805" s="45"/>
    </row>
    <row r="1806" spans="6:6">
      <c r="F1806" s="45"/>
    </row>
    <row r="1807" spans="6:6">
      <c r="F1807" s="45"/>
    </row>
    <row r="1808" spans="6:6">
      <c r="F1808" s="45"/>
    </row>
    <row r="1809" spans="6:6">
      <c r="F1809" s="45"/>
    </row>
    <row r="1810" spans="6:6">
      <c r="F1810" s="45"/>
    </row>
    <row r="1811" spans="6:6">
      <c r="F1811" s="45"/>
    </row>
    <row r="1812" spans="6:6">
      <c r="F1812" s="45"/>
    </row>
    <row r="1813" spans="6:6">
      <c r="F1813" s="45"/>
    </row>
    <row r="1814" spans="6:6">
      <c r="F1814" s="45"/>
    </row>
    <row r="1815" spans="6:6">
      <c r="F1815" s="45"/>
    </row>
    <row r="1816" spans="6:6">
      <c r="F1816" s="45"/>
    </row>
    <row r="1817" spans="6:6">
      <c r="F1817" s="45"/>
    </row>
    <row r="1818" spans="6:6">
      <c r="F1818" s="45"/>
    </row>
    <row r="1819" spans="6:6">
      <c r="F1819" s="45"/>
    </row>
    <row r="1820" spans="6:6">
      <c r="F1820" s="45"/>
    </row>
    <row r="1821" spans="6:6">
      <c r="F1821" s="45"/>
    </row>
    <row r="1822" spans="6:6">
      <c r="F1822" s="45"/>
    </row>
    <row r="1823" spans="6:6">
      <c r="F1823" s="45"/>
    </row>
    <row r="1824" spans="6:6">
      <c r="F1824" s="45"/>
    </row>
    <row r="1825" spans="6:6">
      <c r="F1825" s="45"/>
    </row>
    <row r="1826" spans="6:6">
      <c r="F1826" s="45"/>
    </row>
    <row r="1827" spans="6:6">
      <c r="F1827" s="45"/>
    </row>
    <row r="1828" spans="6:6">
      <c r="F1828" s="45"/>
    </row>
    <row r="1829" spans="6:6">
      <c r="F1829" s="45"/>
    </row>
    <row r="1830" spans="6:6">
      <c r="F1830" s="45"/>
    </row>
    <row r="1831" spans="6:6">
      <c r="F1831" s="45"/>
    </row>
    <row r="1832" spans="6:6">
      <c r="F1832" s="45"/>
    </row>
    <row r="1833" spans="6:6">
      <c r="F1833" s="45"/>
    </row>
    <row r="1834" spans="6:6">
      <c r="F1834" s="45"/>
    </row>
    <row r="1835" spans="6:6">
      <c r="F1835" s="45"/>
    </row>
    <row r="1836" spans="6:6">
      <c r="F1836" s="45"/>
    </row>
    <row r="1837" spans="6:6">
      <c r="F1837" s="45"/>
    </row>
    <row r="1838" spans="6:6">
      <c r="F1838" s="45"/>
    </row>
    <row r="1839" spans="6:6">
      <c r="F1839" s="45"/>
    </row>
    <row r="1840" spans="6:6">
      <c r="F1840" s="45"/>
    </row>
    <row r="1841" spans="6:6">
      <c r="F1841" s="45"/>
    </row>
    <row r="1842" spans="6:6">
      <c r="F1842" s="45"/>
    </row>
    <row r="1843" spans="6:6">
      <c r="F1843" s="45"/>
    </row>
    <row r="1844" spans="6:6">
      <c r="F1844" s="45"/>
    </row>
    <row r="1845" spans="6:6">
      <c r="F1845" s="45"/>
    </row>
    <row r="1846" spans="6:6">
      <c r="F1846" s="45"/>
    </row>
    <row r="1847" spans="6:6">
      <c r="F1847" s="45"/>
    </row>
    <row r="1848" spans="6:6">
      <c r="F1848" s="45"/>
    </row>
    <row r="1849" spans="6:6">
      <c r="F1849" s="45"/>
    </row>
    <row r="1850" spans="6:6">
      <c r="F1850" s="45"/>
    </row>
    <row r="1851" spans="6:6">
      <c r="F1851" s="45"/>
    </row>
    <row r="1852" spans="6:6">
      <c r="F1852" s="45"/>
    </row>
    <row r="1853" spans="6:6">
      <c r="F1853" s="45"/>
    </row>
    <row r="1854" spans="6:6">
      <c r="F1854" s="45"/>
    </row>
    <row r="1855" spans="6:6">
      <c r="F1855" s="45"/>
    </row>
    <row r="1856" spans="6:6">
      <c r="F1856" s="45"/>
    </row>
    <row r="1857" spans="6:6">
      <c r="F1857" s="45"/>
    </row>
    <row r="1858" spans="6:6">
      <c r="F1858" s="45"/>
    </row>
    <row r="1859" spans="6:6">
      <c r="F1859" s="45"/>
    </row>
    <row r="1860" spans="6:6">
      <c r="F1860" s="45"/>
    </row>
    <row r="1861" spans="6:6">
      <c r="F1861" s="45"/>
    </row>
    <row r="1862" spans="6:6">
      <c r="F1862" s="45"/>
    </row>
    <row r="1863" spans="6:6">
      <c r="F1863" s="45"/>
    </row>
    <row r="1864" spans="6:6">
      <c r="F1864" s="45"/>
    </row>
    <row r="1865" spans="6:6">
      <c r="F1865" s="45"/>
    </row>
    <row r="1866" spans="6:6">
      <c r="F1866" s="45"/>
    </row>
    <row r="1867" spans="6:6">
      <c r="F1867" s="45"/>
    </row>
    <row r="1868" spans="6:6">
      <c r="F1868" s="45"/>
    </row>
    <row r="1869" spans="6:6">
      <c r="F1869" s="45"/>
    </row>
    <row r="1870" spans="6:6">
      <c r="F1870" s="45"/>
    </row>
    <row r="1871" spans="6:6">
      <c r="F1871" s="45"/>
    </row>
    <row r="1872" spans="6:6">
      <c r="F1872" s="45"/>
    </row>
    <row r="1873" spans="6:6">
      <c r="F1873" s="45"/>
    </row>
    <row r="1874" spans="6:6">
      <c r="F1874" s="45"/>
    </row>
    <row r="1875" spans="6:6">
      <c r="F1875" s="45"/>
    </row>
    <row r="1876" spans="6:6">
      <c r="F1876" s="45"/>
    </row>
    <row r="1877" spans="6:6">
      <c r="F1877" s="45"/>
    </row>
    <row r="1878" spans="6:6">
      <c r="F1878" s="45"/>
    </row>
    <row r="1879" spans="6:6">
      <c r="F1879" s="45"/>
    </row>
    <row r="1880" spans="6:6">
      <c r="F1880" s="45"/>
    </row>
    <row r="1881" spans="6:6">
      <c r="F1881" s="45"/>
    </row>
    <row r="1882" spans="6:6">
      <c r="F1882" s="45"/>
    </row>
    <row r="1883" spans="6:6">
      <c r="F1883" s="45"/>
    </row>
    <row r="1884" spans="6:6">
      <c r="F1884" s="45"/>
    </row>
    <row r="1885" spans="6:6">
      <c r="F1885" s="45"/>
    </row>
    <row r="1886" spans="6:6">
      <c r="F1886" s="45"/>
    </row>
    <row r="1887" spans="6:6">
      <c r="F1887" s="45"/>
    </row>
    <row r="1888" spans="6:6">
      <c r="F1888" s="45"/>
    </row>
    <row r="1889" spans="6:6">
      <c r="F1889" s="45"/>
    </row>
    <row r="1890" spans="6:6">
      <c r="F1890" s="45"/>
    </row>
    <row r="1891" spans="6:6">
      <c r="F1891" s="45"/>
    </row>
    <row r="1892" spans="6:6">
      <c r="F1892" s="45"/>
    </row>
    <row r="1893" spans="6:6">
      <c r="F1893" s="45"/>
    </row>
    <row r="1894" spans="6:6">
      <c r="F1894" s="45"/>
    </row>
    <row r="1895" spans="6:6">
      <c r="F1895" s="45"/>
    </row>
    <row r="1896" spans="6:6">
      <c r="F1896" s="45"/>
    </row>
    <row r="1897" spans="6:6">
      <c r="F1897" s="45"/>
    </row>
    <row r="1898" spans="6:6">
      <c r="F1898" s="45"/>
    </row>
    <row r="1899" spans="6:6">
      <c r="F1899" s="45"/>
    </row>
    <row r="1900" spans="6:6">
      <c r="F1900" s="45"/>
    </row>
    <row r="1901" spans="6:6">
      <c r="F1901" s="45"/>
    </row>
    <row r="1902" spans="6:6">
      <c r="F1902" s="45"/>
    </row>
    <row r="1903" spans="6:6">
      <c r="F1903" s="45"/>
    </row>
    <row r="1904" spans="6:6">
      <c r="F1904" s="45"/>
    </row>
    <row r="1905" spans="6:6">
      <c r="F1905" s="45"/>
    </row>
    <row r="1906" spans="6:6">
      <c r="F1906" s="45"/>
    </row>
    <row r="1907" spans="6:6">
      <c r="F1907" s="45"/>
    </row>
    <row r="1908" spans="6:6">
      <c r="F1908" s="45"/>
    </row>
    <row r="1909" spans="6:6">
      <c r="F1909" s="45"/>
    </row>
    <row r="1910" spans="6:6">
      <c r="F1910" s="45"/>
    </row>
    <row r="1911" spans="6:6">
      <c r="F1911" s="45"/>
    </row>
    <row r="1912" spans="6:6">
      <c r="F1912" s="45"/>
    </row>
    <row r="1913" spans="6:6">
      <c r="F1913" s="45"/>
    </row>
    <row r="1914" spans="6:6">
      <c r="F1914" s="45"/>
    </row>
    <row r="1915" spans="6:6">
      <c r="F1915" s="45"/>
    </row>
    <row r="1916" spans="6:6">
      <c r="F1916" s="45"/>
    </row>
    <row r="1917" spans="6:6">
      <c r="F1917" s="45"/>
    </row>
    <row r="1918" spans="6:6">
      <c r="F1918" s="45"/>
    </row>
    <row r="1919" spans="6:6">
      <c r="F1919" s="45"/>
    </row>
    <row r="1920" spans="6:6">
      <c r="F1920" s="45"/>
    </row>
    <row r="1921" spans="6:6">
      <c r="F1921" s="45"/>
    </row>
    <row r="1922" spans="6:6">
      <c r="F1922" s="45"/>
    </row>
    <row r="1923" spans="6:6">
      <c r="F1923" s="45"/>
    </row>
    <row r="1924" spans="6:6">
      <c r="F1924" s="45"/>
    </row>
    <row r="1925" spans="6:6">
      <c r="F1925" s="45"/>
    </row>
    <row r="1926" spans="6:6">
      <c r="F1926" s="45"/>
    </row>
    <row r="1927" spans="6:6">
      <c r="F1927" s="45"/>
    </row>
    <row r="1928" spans="6:6">
      <c r="F1928" s="45"/>
    </row>
    <row r="1929" spans="6:6">
      <c r="F1929" s="45"/>
    </row>
    <row r="1930" spans="6:6">
      <c r="F1930" s="45"/>
    </row>
    <row r="1931" spans="6:6">
      <c r="F1931" s="45"/>
    </row>
    <row r="1932" spans="6:6">
      <c r="F1932" s="45"/>
    </row>
    <row r="1933" spans="6:6">
      <c r="F1933" s="45"/>
    </row>
    <row r="1934" spans="6:6">
      <c r="F1934" s="45"/>
    </row>
    <row r="1935" spans="6:6">
      <c r="F1935" s="45"/>
    </row>
    <row r="1936" spans="6:6">
      <c r="F1936" s="45"/>
    </row>
    <row r="1937" spans="6:6">
      <c r="F1937" s="45"/>
    </row>
    <row r="1938" spans="6:6">
      <c r="F1938" s="45"/>
    </row>
    <row r="1939" spans="6:6">
      <c r="F1939" s="45"/>
    </row>
    <row r="1940" spans="6:6">
      <c r="F1940" s="45"/>
    </row>
    <row r="1941" spans="6:6">
      <c r="F1941" s="45"/>
    </row>
    <row r="1942" spans="6:6">
      <c r="F1942" s="45"/>
    </row>
    <row r="1943" spans="6:6">
      <c r="F1943" s="45"/>
    </row>
    <row r="1944" spans="6:6">
      <c r="F1944" s="45"/>
    </row>
    <row r="1945" spans="6:6">
      <c r="F1945" s="45"/>
    </row>
    <row r="1946" spans="6:6">
      <c r="F1946" s="45"/>
    </row>
    <row r="1947" spans="6:6">
      <c r="F1947" s="45"/>
    </row>
    <row r="1948" spans="6:6">
      <c r="F1948" s="45"/>
    </row>
    <row r="1949" spans="6:6">
      <c r="F1949" s="45"/>
    </row>
    <row r="1950" spans="6:6">
      <c r="F1950" s="45"/>
    </row>
    <row r="1951" spans="6:6">
      <c r="F1951" s="45"/>
    </row>
    <row r="1952" spans="6:6">
      <c r="F1952" s="45"/>
    </row>
    <row r="1953" spans="6:6">
      <c r="F1953" s="45"/>
    </row>
    <row r="1954" spans="6:6">
      <c r="F1954" s="45"/>
    </row>
    <row r="1955" spans="6:6">
      <c r="F1955" s="45"/>
    </row>
    <row r="1956" spans="6:6">
      <c r="F1956" s="45"/>
    </row>
    <row r="1957" spans="6:6">
      <c r="F1957" s="45"/>
    </row>
    <row r="1958" spans="6:6">
      <c r="F1958" s="45"/>
    </row>
    <row r="1959" spans="6:6">
      <c r="F1959" s="45"/>
    </row>
    <row r="1960" spans="6:6">
      <c r="F1960" s="45"/>
    </row>
    <row r="1961" spans="6:6">
      <c r="F1961" s="45"/>
    </row>
    <row r="1962" spans="6:6">
      <c r="F1962" s="45"/>
    </row>
    <row r="1963" spans="6:6">
      <c r="F1963" s="45"/>
    </row>
    <row r="1964" spans="6:6">
      <c r="F1964" s="45"/>
    </row>
    <row r="1965" spans="6:6">
      <c r="F1965" s="45"/>
    </row>
    <row r="1966" spans="6:6">
      <c r="F1966" s="45"/>
    </row>
    <row r="1967" spans="6:6">
      <c r="F1967" s="45"/>
    </row>
    <row r="1968" spans="6:6">
      <c r="F1968" s="45"/>
    </row>
    <row r="1969" spans="6:6">
      <c r="F1969" s="45"/>
    </row>
    <row r="1970" spans="6:6">
      <c r="F1970" s="45"/>
    </row>
    <row r="1971" spans="6:6">
      <c r="F1971" s="45"/>
    </row>
    <row r="1972" spans="6:6">
      <c r="F1972" s="45"/>
    </row>
    <row r="1973" spans="6:6">
      <c r="F1973" s="45"/>
    </row>
    <row r="1974" spans="6:6">
      <c r="F1974" s="45"/>
    </row>
    <row r="1975" spans="6:6">
      <c r="F1975" s="45"/>
    </row>
    <row r="1976" spans="6:6">
      <c r="F1976" s="45"/>
    </row>
    <row r="1977" spans="6:6">
      <c r="F1977" s="45"/>
    </row>
    <row r="1978" spans="6:6">
      <c r="F1978" s="45"/>
    </row>
    <row r="1979" spans="6:6">
      <c r="F1979" s="45"/>
    </row>
    <row r="1980" spans="6:6">
      <c r="F1980" s="45"/>
    </row>
    <row r="1981" spans="6:6">
      <c r="F1981" s="45"/>
    </row>
    <row r="1982" spans="6:6">
      <c r="F1982" s="45"/>
    </row>
    <row r="1983" spans="6:6">
      <c r="F1983" s="45"/>
    </row>
    <row r="1984" spans="6:6">
      <c r="F1984" s="45"/>
    </row>
    <row r="1985" spans="6:6">
      <c r="F1985" s="45"/>
    </row>
    <row r="1986" spans="6:6">
      <c r="F1986" s="45"/>
    </row>
    <row r="1987" spans="6:6">
      <c r="F1987" s="45"/>
    </row>
    <row r="1988" spans="6:6">
      <c r="F1988" s="45"/>
    </row>
    <row r="1989" spans="6:6">
      <c r="F1989" s="45"/>
    </row>
    <row r="1990" spans="6:6">
      <c r="F1990" s="45"/>
    </row>
    <row r="1991" spans="6:6">
      <c r="F1991" s="45"/>
    </row>
    <row r="1992" spans="6:6">
      <c r="F1992" s="45"/>
    </row>
    <row r="1993" spans="6:6">
      <c r="F1993" s="45"/>
    </row>
    <row r="1994" spans="6:6">
      <c r="F1994" s="45"/>
    </row>
    <row r="1995" spans="6:6">
      <c r="F1995" s="45"/>
    </row>
    <row r="1996" spans="6:6">
      <c r="F1996" s="45"/>
    </row>
    <row r="1997" spans="6:6">
      <c r="F1997" s="45"/>
    </row>
    <row r="1998" spans="6:6">
      <c r="F1998" s="45"/>
    </row>
    <row r="1999" spans="6:6">
      <c r="F1999" s="45"/>
    </row>
    <row r="2000" spans="6:6">
      <c r="F2000" s="45"/>
    </row>
    <row r="2001" spans="6:6">
      <c r="F2001" s="45"/>
    </row>
    <row r="2002" spans="6:6">
      <c r="F2002" s="45"/>
    </row>
  </sheetData>
  <sheetProtection algorithmName="SHA-512" hashValue="E1SNqStCRF726BQ0k1m1mcrT7IHYSSpxUj6A2FIVDaLChXDYhQdOKMh73Kx36qdFHSOUIFBm8FfTlLjX9dWfhA==" saltValue="HViFocQGvV3a3M6+W6GOKw==" spinCount="100000" sheet="1" objects="1" scenarios="1"/>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B827-F721-BB4E-8B35-D7E6482D5221}">
  <dimension ref="B1:S2002"/>
  <sheetViews>
    <sheetView topLeftCell="D1" workbookViewId="0">
      <selection activeCell="D1" sqref="A1:XFD1048576"/>
    </sheetView>
  </sheetViews>
  <sheetFormatPr baseColWidth="10" defaultRowHeight="15"/>
  <cols>
    <col min="1" max="3" width="10.83203125" style="48"/>
    <col min="4" max="5" width="10.83203125" style="45"/>
    <col min="6" max="6" width="10.83203125" style="48"/>
    <col min="7" max="7" width="16.1640625" style="48" customWidth="1"/>
    <col min="8" max="18" width="10.83203125" style="48"/>
    <col min="19" max="19" width="12.1640625" style="48" bestFit="1" customWidth="1"/>
    <col min="20" max="16384" width="10.83203125" style="48"/>
  </cols>
  <sheetData>
    <row r="1" spans="2:19">
      <c r="B1" s="48" t="s">
        <v>9</v>
      </c>
      <c r="C1" s="45" t="s">
        <v>0</v>
      </c>
      <c r="D1" s="46">
        <v>0.01</v>
      </c>
      <c r="E1" s="46" t="s">
        <v>1</v>
      </c>
      <c r="F1" s="47">
        <v>0.13333999999999999</v>
      </c>
      <c r="G1" s="47" t="s">
        <v>2</v>
      </c>
      <c r="H1" s="48" t="s">
        <v>3</v>
      </c>
      <c r="I1" s="48" t="s">
        <v>4</v>
      </c>
      <c r="J1" s="48" t="s">
        <v>5</v>
      </c>
      <c r="K1" s="47" t="s">
        <v>13</v>
      </c>
      <c r="M1" s="48" t="s">
        <v>6</v>
      </c>
    </row>
    <row r="2" spans="2:19">
      <c r="B2" s="48">
        <f>MAX(F:F)</f>
        <v>200.0100000000034</v>
      </c>
      <c r="C2" s="48">
        <v>1</v>
      </c>
      <c r="D2" s="45">
        <v>5</v>
      </c>
      <c r="E2" s="45">
        <f>ROUND(D2,2)</f>
        <v>5</v>
      </c>
      <c r="F2" s="45">
        <v>0</v>
      </c>
      <c r="G2" s="49"/>
      <c r="H2" s="48">
        <v>0</v>
      </c>
      <c r="I2" s="48">
        <v>270</v>
      </c>
      <c r="J2" s="48">
        <v>0</v>
      </c>
      <c r="K2" s="50">
        <f>ROUND('生产计算器（种猪）'!H8,2)</f>
        <v>9.9</v>
      </c>
      <c r="L2" s="48" t="s">
        <v>7</v>
      </c>
      <c r="M2" s="48">
        <f>VLOOKUP(K2,E:F,2,0)</f>
        <v>65.336599999999365</v>
      </c>
    </row>
    <row r="3" spans="2:19">
      <c r="C3" s="48">
        <v>2</v>
      </c>
      <c r="D3" s="45">
        <f>D2+$D$1</f>
        <v>5.01</v>
      </c>
      <c r="E3" s="45">
        <f t="shared" ref="E3:E66" si="0">ROUND(D3,2)</f>
        <v>5.01</v>
      </c>
      <c r="F3" s="45">
        <f>F2+$F$1</f>
        <v>0.13333999999999999</v>
      </c>
      <c r="G3" s="49"/>
      <c r="H3" s="48">
        <v>27</v>
      </c>
      <c r="I3" s="48">
        <v>18</v>
      </c>
      <c r="J3" s="48">
        <v>27</v>
      </c>
      <c r="L3" s="48" t="s">
        <v>8</v>
      </c>
      <c r="M3" s="48">
        <v>2</v>
      </c>
    </row>
    <row r="4" spans="2:19">
      <c r="C4" s="48">
        <v>3</v>
      </c>
      <c r="D4" s="45">
        <f t="shared" ref="D4:D67" si="1">D3+$D$1</f>
        <v>5.0199999999999996</v>
      </c>
      <c r="E4" s="45">
        <f t="shared" si="0"/>
        <v>5.0199999999999996</v>
      </c>
      <c r="F4" s="45">
        <f t="shared" ref="F4:F67" si="2">F3+$F$1</f>
        <v>0.26667999999999997</v>
      </c>
      <c r="G4" s="49"/>
      <c r="H4" s="48">
        <v>0</v>
      </c>
      <c r="I4" s="48">
        <v>54</v>
      </c>
      <c r="J4" s="48">
        <v>0</v>
      </c>
      <c r="M4" s="48">
        <f>270-M2-M3</f>
        <v>202.66340000000065</v>
      </c>
    </row>
    <row r="5" spans="2:19">
      <c r="C5" s="48">
        <v>4</v>
      </c>
      <c r="D5" s="45">
        <f t="shared" si="1"/>
        <v>5.0299999999999994</v>
      </c>
      <c r="E5" s="45">
        <f t="shared" si="0"/>
        <v>5.03</v>
      </c>
      <c r="F5" s="45">
        <f t="shared" si="2"/>
        <v>0.40001999999999993</v>
      </c>
      <c r="G5" s="49"/>
      <c r="H5" s="48">
        <v>27</v>
      </c>
      <c r="I5" s="48">
        <v>18</v>
      </c>
      <c r="J5" s="48">
        <v>27</v>
      </c>
    </row>
    <row r="6" spans="2:19">
      <c r="C6" s="48">
        <v>5</v>
      </c>
      <c r="D6" s="45">
        <f t="shared" si="1"/>
        <v>5.0399999999999991</v>
      </c>
      <c r="E6" s="45">
        <f t="shared" si="0"/>
        <v>5.04</v>
      </c>
      <c r="F6" s="45">
        <f t="shared" si="2"/>
        <v>0.53335999999999995</v>
      </c>
      <c r="G6" s="49">
        <v>8</v>
      </c>
      <c r="H6" s="48">
        <v>0</v>
      </c>
      <c r="J6" s="48">
        <v>0</v>
      </c>
    </row>
    <row r="7" spans="2:19">
      <c r="C7" s="48">
        <v>6</v>
      </c>
      <c r="D7" s="45">
        <f t="shared" si="1"/>
        <v>5.0499999999999989</v>
      </c>
      <c r="E7" s="45">
        <f t="shared" si="0"/>
        <v>5.05</v>
      </c>
      <c r="F7" s="45">
        <f t="shared" si="2"/>
        <v>0.66669999999999996</v>
      </c>
      <c r="G7" s="49"/>
      <c r="H7" s="48">
        <v>27</v>
      </c>
      <c r="J7" s="48">
        <v>27</v>
      </c>
    </row>
    <row r="8" spans="2:19">
      <c r="C8" s="48">
        <v>7</v>
      </c>
      <c r="D8" s="45">
        <f t="shared" si="1"/>
        <v>5.0599999999999987</v>
      </c>
      <c r="E8" s="45">
        <f t="shared" si="0"/>
        <v>5.0599999999999996</v>
      </c>
      <c r="F8" s="45">
        <f t="shared" si="2"/>
        <v>0.80003999999999997</v>
      </c>
      <c r="G8" s="49"/>
      <c r="H8" s="48">
        <v>0</v>
      </c>
      <c r="J8" s="48">
        <v>0</v>
      </c>
    </row>
    <row r="9" spans="2:19">
      <c r="C9" s="48">
        <v>8</v>
      </c>
      <c r="D9" s="45">
        <f t="shared" si="1"/>
        <v>5.0699999999999985</v>
      </c>
      <c r="E9" s="45">
        <f t="shared" si="0"/>
        <v>5.07</v>
      </c>
      <c r="F9" s="45">
        <f t="shared" si="2"/>
        <v>0.93337999999999999</v>
      </c>
      <c r="G9" s="49"/>
      <c r="H9" s="48">
        <v>27</v>
      </c>
      <c r="J9" s="48">
        <v>27</v>
      </c>
    </row>
    <row r="10" spans="2:19">
      <c r="C10" s="48">
        <v>9</v>
      </c>
      <c r="D10" s="45">
        <f t="shared" si="1"/>
        <v>5.0799999999999983</v>
      </c>
      <c r="E10" s="45">
        <f t="shared" si="0"/>
        <v>5.08</v>
      </c>
      <c r="F10" s="45">
        <f t="shared" si="2"/>
        <v>1.0667199999999999</v>
      </c>
      <c r="G10" s="49">
        <v>11</v>
      </c>
      <c r="H10" s="48">
        <v>0</v>
      </c>
      <c r="J10" s="48">
        <v>0</v>
      </c>
    </row>
    <row r="11" spans="2:19">
      <c r="C11" s="48">
        <v>10</v>
      </c>
      <c r="D11" s="45">
        <f t="shared" si="1"/>
        <v>5.0899999999999981</v>
      </c>
      <c r="E11" s="45">
        <f t="shared" si="0"/>
        <v>5.09</v>
      </c>
      <c r="F11" s="45">
        <f t="shared" si="2"/>
        <v>1.2000599999999999</v>
      </c>
      <c r="G11" s="49"/>
      <c r="H11" s="48">
        <v>27</v>
      </c>
      <c r="J11" s="48">
        <v>27</v>
      </c>
      <c r="S11" s="51"/>
    </row>
    <row r="12" spans="2:19" ht="28">
      <c r="C12" s="48">
        <v>11</v>
      </c>
      <c r="D12" s="45">
        <f t="shared" si="1"/>
        <v>5.0999999999999979</v>
      </c>
      <c r="E12" s="45">
        <f t="shared" si="0"/>
        <v>5.0999999999999996</v>
      </c>
      <c r="F12" s="45">
        <f t="shared" si="2"/>
        <v>1.3333999999999999</v>
      </c>
      <c r="G12" s="49"/>
      <c r="H12" s="48">
        <v>0</v>
      </c>
      <c r="J12" s="48">
        <v>0</v>
      </c>
      <c r="S12" s="52"/>
    </row>
    <row r="13" spans="2:19">
      <c r="C13" s="48">
        <v>12</v>
      </c>
      <c r="D13" s="45">
        <f t="shared" si="1"/>
        <v>5.1099999999999977</v>
      </c>
      <c r="E13" s="45">
        <f t="shared" si="0"/>
        <v>5.1100000000000003</v>
      </c>
      <c r="F13" s="45">
        <f t="shared" si="2"/>
        <v>1.4667399999999999</v>
      </c>
      <c r="G13" s="49"/>
      <c r="H13" s="48">
        <v>27</v>
      </c>
      <c r="J13" s="48">
        <v>27</v>
      </c>
    </row>
    <row r="14" spans="2:19">
      <c r="C14" s="48">
        <v>13</v>
      </c>
      <c r="D14" s="45">
        <f t="shared" si="1"/>
        <v>5.1199999999999974</v>
      </c>
      <c r="E14" s="45">
        <f t="shared" si="0"/>
        <v>5.12</v>
      </c>
      <c r="F14" s="45">
        <f t="shared" si="2"/>
        <v>1.6000799999999999</v>
      </c>
      <c r="G14" s="49">
        <v>14</v>
      </c>
      <c r="H14" s="48">
        <v>0</v>
      </c>
      <c r="J14" s="48">
        <v>0</v>
      </c>
    </row>
    <row r="15" spans="2:19">
      <c r="C15" s="48">
        <v>14</v>
      </c>
      <c r="D15" s="45">
        <f t="shared" si="1"/>
        <v>5.1299999999999972</v>
      </c>
      <c r="E15" s="45">
        <f t="shared" si="0"/>
        <v>5.13</v>
      </c>
      <c r="F15" s="45">
        <f t="shared" si="2"/>
        <v>1.73342</v>
      </c>
      <c r="G15" s="49"/>
      <c r="H15" s="48">
        <v>27</v>
      </c>
      <c r="J15" s="48">
        <v>27</v>
      </c>
    </row>
    <row r="16" spans="2:19">
      <c r="C16" s="48">
        <v>15</v>
      </c>
      <c r="D16" s="45">
        <f t="shared" si="1"/>
        <v>5.139999999999997</v>
      </c>
      <c r="E16" s="45">
        <f t="shared" si="0"/>
        <v>5.14</v>
      </c>
      <c r="F16" s="45">
        <f t="shared" si="2"/>
        <v>1.86676</v>
      </c>
      <c r="G16" s="49"/>
      <c r="H16" s="48">
        <v>0</v>
      </c>
      <c r="J16" s="48">
        <v>0</v>
      </c>
    </row>
    <row r="17" spans="3:10">
      <c r="C17" s="48">
        <v>16</v>
      </c>
      <c r="D17" s="45">
        <f t="shared" si="1"/>
        <v>5.1499999999999968</v>
      </c>
      <c r="E17" s="45">
        <f t="shared" si="0"/>
        <v>5.15</v>
      </c>
      <c r="F17" s="45">
        <f t="shared" si="2"/>
        <v>2.0000999999999998</v>
      </c>
      <c r="G17" s="49"/>
      <c r="H17" s="48">
        <v>27</v>
      </c>
      <c r="J17" s="48">
        <v>27</v>
      </c>
    </row>
    <row r="18" spans="3:10">
      <c r="C18" s="48">
        <v>17</v>
      </c>
      <c r="D18" s="45">
        <f t="shared" si="1"/>
        <v>5.1599999999999966</v>
      </c>
      <c r="E18" s="45">
        <f t="shared" si="0"/>
        <v>5.16</v>
      </c>
      <c r="F18" s="45">
        <f t="shared" si="2"/>
        <v>2.1334399999999998</v>
      </c>
      <c r="G18" s="49">
        <v>17</v>
      </c>
      <c r="H18" s="48">
        <v>0</v>
      </c>
      <c r="J18" s="48">
        <v>0</v>
      </c>
    </row>
    <row r="19" spans="3:10">
      <c r="C19" s="48">
        <v>18</v>
      </c>
      <c r="D19" s="45">
        <f t="shared" si="1"/>
        <v>5.1699999999999964</v>
      </c>
      <c r="E19" s="45">
        <f t="shared" si="0"/>
        <v>5.17</v>
      </c>
      <c r="F19" s="45">
        <f t="shared" si="2"/>
        <v>2.2667799999999998</v>
      </c>
      <c r="G19" s="49"/>
      <c r="H19" s="48">
        <v>27</v>
      </c>
      <c r="J19" s="48">
        <v>27</v>
      </c>
    </row>
    <row r="20" spans="3:10">
      <c r="C20" s="48">
        <v>19</v>
      </c>
      <c r="D20" s="45">
        <f t="shared" si="1"/>
        <v>5.1799999999999962</v>
      </c>
      <c r="E20" s="45">
        <f t="shared" si="0"/>
        <v>5.18</v>
      </c>
      <c r="F20" s="45">
        <f t="shared" si="2"/>
        <v>2.4001199999999998</v>
      </c>
      <c r="G20" s="49"/>
      <c r="H20" s="48">
        <v>0</v>
      </c>
      <c r="J20" s="48">
        <v>0</v>
      </c>
    </row>
    <row r="21" spans="3:10">
      <c r="C21" s="48">
        <v>20</v>
      </c>
      <c r="D21" s="45">
        <f t="shared" si="1"/>
        <v>5.1899999999999959</v>
      </c>
      <c r="E21" s="45">
        <f t="shared" si="0"/>
        <v>5.19</v>
      </c>
      <c r="F21" s="45">
        <f t="shared" si="2"/>
        <v>2.5334599999999998</v>
      </c>
      <c r="G21" s="49"/>
      <c r="H21" s="48">
        <v>27</v>
      </c>
      <c r="J21" s="48">
        <v>27</v>
      </c>
    </row>
    <row r="22" spans="3:10">
      <c r="C22" s="48">
        <v>21</v>
      </c>
      <c r="D22" s="45">
        <f t="shared" si="1"/>
        <v>5.1999999999999957</v>
      </c>
      <c r="E22" s="45">
        <f t="shared" si="0"/>
        <v>5.2</v>
      </c>
      <c r="F22" s="45">
        <f t="shared" si="2"/>
        <v>2.6667999999999998</v>
      </c>
      <c r="G22" s="49"/>
      <c r="H22" s="48">
        <v>0</v>
      </c>
      <c r="J22" s="48">
        <v>0</v>
      </c>
    </row>
    <row r="23" spans="3:10">
      <c r="C23" s="48">
        <v>22</v>
      </c>
      <c r="D23" s="45">
        <f t="shared" si="1"/>
        <v>5.2099999999999955</v>
      </c>
      <c r="E23" s="45">
        <f t="shared" si="0"/>
        <v>5.21</v>
      </c>
      <c r="F23" s="45">
        <f t="shared" si="2"/>
        <v>2.8001399999999999</v>
      </c>
      <c r="G23" s="49"/>
      <c r="H23" s="48">
        <v>90</v>
      </c>
      <c r="J23" s="48">
        <v>90</v>
      </c>
    </row>
    <row r="24" spans="3:10">
      <c r="C24" s="48">
        <v>23</v>
      </c>
      <c r="D24" s="45">
        <f t="shared" si="1"/>
        <v>5.2199999999999953</v>
      </c>
      <c r="E24" s="45">
        <f t="shared" si="0"/>
        <v>5.22</v>
      </c>
      <c r="F24" s="45">
        <f t="shared" si="2"/>
        <v>2.9334799999999999</v>
      </c>
    </row>
    <row r="25" spans="3:10">
      <c r="C25" s="48">
        <v>24</v>
      </c>
      <c r="D25" s="45">
        <f t="shared" si="1"/>
        <v>5.2299999999999951</v>
      </c>
      <c r="E25" s="45">
        <f t="shared" si="0"/>
        <v>5.23</v>
      </c>
      <c r="F25" s="45">
        <f t="shared" si="2"/>
        <v>3.0668199999999999</v>
      </c>
    </row>
    <row r="26" spans="3:10">
      <c r="C26" s="48">
        <v>25</v>
      </c>
      <c r="D26" s="45">
        <f t="shared" si="1"/>
        <v>5.2399999999999949</v>
      </c>
      <c r="E26" s="45">
        <f t="shared" si="0"/>
        <v>5.24</v>
      </c>
      <c r="F26" s="45">
        <f t="shared" si="2"/>
        <v>3.2001599999999999</v>
      </c>
    </row>
    <row r="27" spans="3:10">
      <c r="C27" s="48">
        <v>26</v>
      </c>
      <c r="D27" s="45">
        <f t="shared" si="1"/>
        <v>5.2499999999999947</v>
      </c>
      <c r="E27" s="45">
        <f t="shared" si="0"/>
        <v>5.25</v>
      </c>
      <c r="F27" s="45">
        <f t="shared" si="2"/>
        <v>3.3334999999999999</v>
      </c>
    </row>
    <row r="28" spans="3:10">
      <c r="C28" s="48">
        <v>27</v>
      </c>
      <c r="D28" s="45">
        <f t="shared" si="1"/>
        <v>5.2599999999999945</v>
      </c>
      <c r="E28" s="45">
        <f t="shared" si="0"/>
        <v>5.26</v>
      </c>
      <c r="F28" s="45">
        <f t="shared" si="2"/>
        <v>3.4668399999999999</v>
      </c>
    </row>
    <row r="29" spans="3:10">
      <c r="C29" s="48">
        <v>28</v>
      </c>
      <c r="D29" s="45">
        <f t="shared" si="1"/>
        <v>5.2699999999999942</v>
      </c>
      <c r="E29" s="45">
        <f t="shared" si="0"/>
        <v>5.27</v>
      </c>
      <c r="F29" s="45">
        <f t="shared" si="2"/>
        <v>3.6001799999999999</v>
      </c>
    </row>
    <row r="30" spans="3:10">
      <c r="C30" s="48">
        <v>29</v>
      </c>
      <c r="D30" s="45">
        <f t="shared" si="1"/>
        <v>5.279999999999994</v>
      </c>
      <c r="E30" s="45">
        <f t="shared" si="0"/>
        <v>5.28</v>
      </c>
      <c r="F30" s="45">
        <f t="shared" si="2"/>
        <v>3.7335199999999999</v>
      </c>
    </row>
    <row r="31" spans="3:10">
      <c r="C31" s="48">
        <v>30</v>
      </c>
      <c r="D31" s="45">
        <f t="shared" si="1"/>
        <v>5.2899999999999938</v>
      </c>
      <c r="E31" s="45">
        <f t="shared" si="0"/>
        <v>5.29</v>
      </c>
      <c r="F31" s="45">
        <f t="shared" si="2"/>
        <v>3.86686</v>
      </c>
    </row>
    <row r="32" spans="3:10">
      <c r="C32" s="48">
        <v>31</v>
      </c>
      <c r="D32" s="45">
        <f t="shared" si="1"/>
        <v>5.2999999999999936</v>
      </c>
      <c r="E32" s="45">
        <f t="shared" si="0"/>
        <v>5.3</v>
      </c>
      <c r="F32" s="45">
        <f t="shared" si="2"/>
        <v>4.0001999999999995</v>
      </c>
    </row>
    <row r="33" spans="3:6">
      <c r="C33" s="48">
        <v>32</v>
      </c>
      <c r="D33" s="45">
        <f t="shared" si="1"/>
        <v>5.3099999999999934</v>
      </c>
      <c r="E33" s="45">
        <f t="shared" si="0"/>
        <v>5.31</v>
      </c>
      <c r="F33" s="45">
        <f t="shared" si="2"/>
        <v>4.1335399999999991</v>
      </c>
    </row>
    <row r="34" spans="3:6">
      <c r="C34" s="48">
        <v>33</v>
      </c>
      <c r="D34" s="45">
        <f t="shared" si="1"/>
        <v>5.3199999999999932</v>
      </c>
      <c r="E34" s="45">
        <f t="shared" si="0"/>
        <v>5.32</v>
      </c>
      <c r="F34" s="45">
        <f t="shared" si="2"/>
        <v>4.2668799999999987</v>
      </c>
    </row>
    <row r="35" spans="3:6">
      <c r="C35" s="48">
        <v>34</v>
      </c>
      <c r="D35" s="45">
        <f t="shared" si="1"/>
        <v>5.329999999999993</v>
      </c>
      <c r="E35" s="45">
        <f t="shared" si="0"/>
        <v>5.33</v>
      </c>
      <c r="F35" s="45">
        <f t="shared" si="2"/>
        <v>4.4002199999999982</v>
      </c>
    </row>
    <row r="36" spans="3:6">
      <c r="C36" s="48">
        <v>35</v>
      </c>
      <c r="D36" s="45">
        <f t="shared" si="1"/>
        <v>5.3399999999999928</v>
      </c>
      <c r="E36" s="45">
        <f t="shared" si="0"/>
        <v>5.34</v>
      </c>
      <c r="F36" s="45">
        <f t="shared" si="2"/>
        <v>4.5335599999999978</v>
      </c>
    </row>
    <row r="37" spans="3:6">
      <c r="C37" s="48">
        <v>36</v>
      </c>
      <c r="D37" s="45">
        <f t="shared" si="1"/>
        <v>5.3499999999999925</v>
      </c>
      <c r="E37" s="45">
        <f t="shared" si="0"/>
        <v>5.35</v>
      </c>
      <c r="F37" s="45">
        <f t="shared" si="2"/>
        <v>4.6668999999999974</v>
      </c>
    </row>
    <row r="38" spans="3:6">
      <c r="C38" s="48">
        <v>37</v>
      </c>
      <c r="D38" s="45">
        <f t="shared" si="1"/>
        <v>5.3599999999999923</v>
      </c>
      <c r="E38" s="45">
        <f t="shared" si="0"/>
        <v>5.36</v>
      </c>
      <c r="F38" s="45">
        <f t="shared" si="2"/>
        <v>4.800239999999997</v>
      </c>
    </row>
    <row r="39" spans="3:6">
      <c r="C39" s="48">
        <v>38</v>
      </c>
      <c r="D39" s="45">
        <f t="shared" si="1"/>
        <v>5.3699999999999921</v>
      </c>
      <c r="E39" s="45">
        <f t="shared" si="0"/>
        <v>5.37</v>
      </c>
      <c r="F39" s="45">
        <f t="shared" si="2"/>
        <v>4.9335799999999965</v>
      </c>
    </row>
    <row r="40" spans="3:6">
      <c r="C40" s="48">
        <v>39</v>
      </c>
      <c r="D40" s="45">
        <f t="shared" si="1"/>
        <v>5.3799999999999919</v>
      </c>
      <c r="E40" s="45">
        <f t="shared" si="0"/>
        <v>5.38</v>
      </c>
      <c r="F40" s="45">
        <f t="shared" si="2"/>
        <v>5.0669199999999961</v>
      </c>
    </row>
    <row r="41" spans="3:6">
      <c r="C41" s="48">
        <v>40</v>
      </c>
      <c r="D41" s="45">
        <f t="shared" si="1"/>
        <v>5.3899999999999917</v>
      </c>
      <c r="E41" s="45">
        <f t="shared" si="0"/>
        <v>5.39</v>
      </c>
      <c r="F41" s="45">
        <f t="shared" si="2"/>
        <v>5.2002599999999957</v>
      </c>
    </row>
    <row r="42" spans="3:6">
      <c r="C42" s="48">
        <v>41</v>
      </c>
      <c r="D42" s="45">
        <f t="shared" si="1"/>
        <v>5.3999999999999915</v>
      </c>
      <c r="E42" s="45">
        <f t="shared" si="0"/>
        <v>5.4</v>
      </c>
      <c r="F42" s="45">
        <f t="shared" si="2"/>
        <v>5.3335999999999952</v>
      </c>
    </row>
    <row r="43" spans="3:6">
      <c r="C43" s="48">
        <v>42</v>
      </c>
      <c r="D43" s="45">
        <f t="shared" si="1"/>
        <v>5.4099999999999913</v>
      </c>
      <c r="E43" s="45">
        <f t="shared" si="0"/>
        <v>5.41</v>
      </c>
      <c r="F43" s="45">
        <f t="shared" si="2"/>
        <v>5.4669399999999948</v>
      </c>
    </row>
    <row r="44" spans="3:6">
      <c r="C44" s="48">
        <v>43</v>
      </c>
      <c r="D44" s="45">
        <f t="shared" si="1"/>
        <v>5.419999999999991</v>
      </c>
      <c r="E44" s="45">
        <f t="shared" si="0"/>
        <v>5.42</v>
      </c>
      <c r="F44" s="45">
        <f t="shared" si="2"/>
        <v>5.6002799999999944</v>
      </c>
    </row>
    <row r="45" spans="3:6">
      <c r="C45" s="48">
        <v>44</v>
      </c>
      <c r="D45" s="45">
        <f t="shared" si="1"/>
        <v>5.4299999999999908</v>
      </c>
      <c r="E45" s="45">
        <f t="shared" si="0"/>
        <v>5.43</v>
      </c>
      <c r="F45" s="45">
        <f t="shared" si="2"/>
        <v>5.7336199999999939</v>
      </c>
    </row>
    <row r="46" spans="3:6">
      <c r="C46" s="48">
        <v>45</v>
      </c>
      <c r="D46" s="45">
        <f t="shared" si="1"/>
        <v>5.4399999999999906</v>
      </c>
      <c r="E46" s="45">
        <f t="shared" si="0"/>
        <v>5.44</v>
      </c>
      <c r="F46" s="45">
        <f t="shared" si="2"/>
        <v>5.8669599999999935</v>
      </c>
    </row>
    <row r="47" spans="3:6">
      <c r="C47" s="48">
        <v>46</v>
      </c>
      <c r="D47" s="45">
        <f t="shared" si="1"/>
        <v>5.4499999999999904</v>
      </c>
      <c r="E47" s="45">
        <f t="shared" si="0"/>
        <v>5.45</v>
      </c>
      <c r="F47" s="45">
        <f t="shared" si="2"/>
        <v>6.0002999999999931</v>
      </c>
    </row>
    <row r="48" spans="3:6">
      <c r="C48" s="48">
        <v>47</v>
      </c>
      <c r="D48" s="45">
        <f t="shared" si="1"/>
        <v>5.4599999999999902</v>
      </c>
      <c r="E48" s="45">
        <f t="shared" si="0"/>
        <v>5.46</v>
      </c>
      <c r="F48" s="45">
        <f t="shared" si="2"/>
        <v>6.1336399999999927</v>
      </c>
    </row>
    <row r="49" spans="3:10">
      <c r="C49" s="48">
        <v>48</v>
      </c>
      <c r="D49" s="45">
        <f t="shared" si="1"/>
        <v>5.46999999999999</v>
      </c>
      <c r="E49" s="45">
        <f t="shared" si="0"/>
        <v>5.47</v>
      </c>
      <c r="F49" s="45">
        <f t="shared" si="2"/>
        <v>6.2669799999999922</v>
      </c>
    </row>
    <row r="50" spans="3:10">
      <c r="C50" s="48">
        <v>49</v>
      </c>
      <c r="D50" s="45">
        <f t="shared" si="1"/>
        <v>5.4799999999999898</v>
      </c>
      <c r="E50" s="45">
        <f t="shared" si="0"/>
        <v>5.48</v>
      </c>
      <c r="F50" s="45">
        <f t="shared" si="2"/>
        <v>6.4003199999999918</v>
      </c>
    </row>
    <row r="51" spans="3:10">
      <c r="C51" s="48">
        <v>50</v>
      </c>
      <c r="D51" s="45">
        <f t="shared" si="1"/>
        <v>5.4899999999999896</v>
      </c>
      <c r="E51" s="45">
        <f t="shared" si="0"/>
        <v>5.49</v>
      </c>
      <c r="F51" s="45">
        <f t="shared" si="2"/>
        <v>6.5336599999999914</v>
      </c>
      <c r="I51" s="53"/>
      <c r="J51" s="53"/>
    </row>
    <row r="52" spans="3:10">
      <c r="C52" s="48">
        <v>51</v>
      </c>
      <c r="D52" s="45">
        <f t="shared" si="1"/>
        <v>5.4999999999999893</v>
      </c>
      <c r="E52" s="45">
        <f t="shared" si="0"/>
        <v>5.5</v>
      </c>
      <c r="F52" s="45">
        <f t="shared" si="2"/>
        <v>6.6669999999999909</v>
      </c>
      <c r="I52" s="53"/>
      <c r="J52" s="53"/>
    </row>
    <row r="53" spans="3:10">
      <c r="C53" s="48">
        <v>52</v>
      </c>
      <c r="D53" s="45">
        <f t="shared" si="1"/>
        <v>5.5099999999999891</v>
      </c>
      <c r="E53" s="45">
        <f t="shared" si="0"/>
        <v>5.51</v>
      </c>
      <c r="F53" s="45">
        <f t="shared" si="2"/>
        <v>6.8003399999999905</v>
      </c>
      <c r="I53" s="53"/>
      <c r="J53" s="53"/>
    </row>
    <row r="54" spans="3:10">
      <c r="C54" s="48">
        <v>53</v>
      </c>
      <c r="D54" s="45">
        <f t="shared" si="1"/>
        <v>5.5199999999999889</v>
      </c>
      <c r="E54" s="45">
        <f t="shared" si="0"/>
        <v>5.52</v>
      </c>
      <c r="F54" s="45">
        <f t="shared" si="2"/>
        <v>6.9336799999999901</v>
      </c>
      <c r="I54" s="53"/>
      <c r="J54" s="53"/>
    </row>
    <row r="55" spans="3:10">
      <c r="C55" s="48">
        <v>54</v>
      </c>
      <c r="D55" s="45">
        <f t="shared" si="1"/>
        <v>5.5299999999999887</v>
      </c>
      <c r="E55" s="45">
        <f t="shared" si="0"/>
        <v>5.53</v>
      </c>
      <c r="F55" s="45">
        <f t="shared" si="2"/>
        <v>7.0670199999999896</v>
      </c>
      <c r="I55" s="53"/>
      <c r="J55" s="53"/>
    </row>
    <row r="56" spans="3:10">
      <c r="C56" s="48">
        <v>55</v>
      </c>
      <c r="D56" s="45">
        <f t="shared" si="1"/>
        <v>5.5399999999999885</v>
      </c>
      <c r="E56" s="45">
        <f t="shared" si="0"/>
        <v>5.54</v>
      </c>
      <c r="F56" s="45">
        <f t="shared" si="2"/>
        <v>7.2003599999999892</v>
      </c>
      <c r="I56" s="53"/>
      <c r="J56" s="53"/>
    </row>
    <row r="57" spans="3:10">
      <c r="C57" s="48">
        <v>56</v>
      </c>
      <c r="D57" s="45">
        <f t="shared" si="1"/>
        <v>5.5499999999999883</v>
      </c>
      <c r="E57" s="45">
        <f t="shared" si="0"/>
        <v>5.55</v>
      </c>
      <c r="F57" s="45">
        <f t="shared" si="2"/>
        <v>7.3336999999999888</v>
      </c>
      <c r="I57" s="53"/>
      <c r="J57" s="53"/>
    </row>
    <row r="58" spans="3:10">
      <c r="C58" s="48">
        <v>57</v>
      </c>
      <c r="D58" s="45">
        <f t="shared" si="1"/>
        <v>5.5599999999999881</v>
      </c>
      <c r="E58" s="45">
        <f t="shared" si="0"/>
        <v>5.56</v>
      </c>
      <c r="F58" s="45">
        <f t="shared" si="2"/>
        <v>7.4670399999999884</v>
      </c>
      <c r="I58" s="53"/>
      <c r="J58" s="53"/>
    </row>
    <row r="59" spans="3:10">
      <c r="C59" s="48">
        <v>58</v>
      </c>
      <c r="D59" s="45">
        <f t="shared" si="1"/>
        <v>5.5699999999999878</v>
      </c>
      <c r="E59" s="45">
        <f t="shared" si="0"/>
        <v>5.57</v>
      </c>
      <c r="F59" s="45">
        <f t="shared" si="2"/>
        <v>7.6003799999999879</v>
      </c>
      <c r="I59" s="53"/>
      <c r="J59" s="53"/>
    </row>
    <row r="60" spans="3:10">
      <c r="C60" s="48">
        <v>59</v>
      </c>
      <c r="D60" s="45">
        <f t="shared" si="1"/>
        <v>5.5799999999999876</v>
      </c>
      <c r="E60" s="45">
        <f t="shared" si="0"/>
        <v>5.58</v>
      </c>
      <c r="F60" s="45">
        <f t="shared" si="2"/>
        <v>7.7337199999999875</v>
      </c>
      <c r="I60" s="53"/>
      <c r="J60" s="53"/>
    </row>
    <row r="61" spans="3:10">
      <c r="C61" s="48">
        <v>60</v>
      </c>
      <c r="D61" s="45">
        <f t="shared" si="1"/>
        <v>5.5899999999999874</v>
      </c>
      <c r="E61" s="45">
        <f t="shared" si="0"/>
        <v>5.59</v>
      </c>
      <c r="F61" s="45">
        <f t="shared" si="2"/>
        <v>7.8670599999999871</v>
      </c>
      <c r="I61" s="53"/>
      <c r="J61" s="53"/>
    </row>
    <row r="62" spans="3:10">
      <c r="C62" s="48">
        <v>61</v>
      </c>
      <c r="D62" s="45">
        <f t="shared" si="1"/>
        <v>5.5999999999999872</v>
      </c>
      <c r="E62" s="45">
        <f t="shared" si="0"/>
        <v>5.6</v>
      </c>
      <c r="F62" s="45">
        <f t="shared" si="2"/>
        <v>8.0003999999999866</v>
      </c>
      <c r="I62" s="53"/>
      <c r="J62" s="53"/>
    </row>
    <row r="63" spans="3:10">
      <c r="C63" s="48">
        <v>62</v>
      </c>
      <c r="D63" s="45">
        <f t="shared" si="1"/>
        <v>5.609999999999987</v>
      </c>
      <c r="E63" s="45">
        <f t="shared" si="0"/>
        <v>5.61</v>
      </c>
      <c r="F63" s="45">
        <f t="shared" si="2"/>
        <v>8.1337399999999871</v>
      </c>
      <c r="I63" s="53"/>
      <c r="J63" s="53"/>
    </row>
    <row r="64" spans="3:10">
      <c r="C64" s="48">
        <v>63</v>
      </c>
      <c r="D64" s="45">
        <f t="shared" si="1"/>
        <v>5.6199999999999868</v>
      </c>
      <c r="E64" s="45">
        <f t="shared" si="0"/>
        <v>5.62</v>
      </c>
      <c r="F64" s="45">
        <f t="shared" si="2"/>
        <v>8.2670799999999875</v>
      </c>
      <c r="I64" s="53"/>
      <c r="J64" s="53"/>
    </row>
    <row r="65" spans="3:10">
      <c r="C65" s="48">
        <v>64</v>
      </c>
      <c r="D65" s="45">
        <f t="shared" si="1"/>
        <v>5.6299999999999866</v>
      </c>
      <c r="E65" s="45">
        <f t="shared" si="0"/>
        <v>5.63</v>
      </c>
      <c r="F65" s="45">
        <f t="shared" si="2"/>
        <v>8.400419999999988</v>
      </c>
      <c r="I65" s="53"/>
      <c r="J65" s="53"/>
    </row>
    <row r="66" spans="3:10">
      <c r="C66" s="48">
        <v>65</v>
      </c>
      <c r="D66" s="45">
        <f t="shared" si="1"/>
        <v>5.6399999999999864</v>
      </c>
      <c r="E66" s="45">
        <f t="shared" si="0"/>
        <v>5.64</v>
      </c>
      <c r="F66" s="45">
        <f t="shared" si="2"/>
        <v>8.5337599999999885</v>
      </c>
      <c r="I66" s="53"/>
      <c r="J66" s="53"/>
    </row>
    <row r="67" spans="3:10">
      <c r="C67" s="48">
        <v>66</v>
      </c>
      <c r="D67" s="45">
        <f t="shared" si="1"/>
        <v>5.6499999999999861</v>
      </c>
      <c r="E67" s="45">
        <f t="shared" ref="E67:E130" si="3">ROUND(D67,2)</f>
        <v>5.65</v>
      </c>
      <c r="F67" s="45">
        <f t="shared" si="2"/>
        <v>8.6670999999999889</v>
      </c>
      <c r="I67" s="53"/>
      <c r="J67" s="53"/>
    </row>
    <row r="68" spans="3:10">
      <c r="C68" s="48">
        <v>67</v>
      </c>
      <c r="D68" s="45">
        <f t="shared" ref="D68:D131" si="4">D67+$D$1</f>
        <v>5.6599999999999859</v>
      </c>
      <c r="E68" s="45">
        <f t="shared" si="3"/>
        <v>5.66</v>
      </c>
      <c r="F68" s="45">
        <f t="shared" ref="F68:F131" si="5">F67+$F$1</f>
        <v>8.8004399999999894</v>
      </c>
      <c r="I68" s="53"/>
      <c r="J68" s="53"/>
    </row>
    <row r="69" spans="3:10">
      <c r="C69" s="48">
        <v>68</v>
      </c>
      <c r="D69" s="45">
        <f t="shared" si="4"/>
        <v>5.6699999999999857</v>
      </c>
      <c r="E69" s="45">
        <f t="shared" si="3"/>
        <v>5.67</v>
      </c>
      <c r="F69" s="45">
        <f t="shared" si="5"/>
        <v>8.9337799999999898</v>
      </c>
      <c r="I69" s="53"/>
      <c r="J69" s="53"/>
    </row>
    <row r="70" spans="3:10">
      <c r="C70" s="48">
        <v>69</v>
      </c>
      <c r="D70" s="45">
        <f t="shared" si="4"/>
        <v>5.6799999999999855</v>
      </c>
      <c r="E70" s="45">
        <f t="shared" si="3"/>
        <v>5.68</v>
      </c>
      <c r="F70" s="45">
        <f t="shared" si="5"/>
        <v>9.0671199999999903</v>
      </c>
      <c r="I70" s="53"/>
      <c r="J70" s="53"/>
    </row>
    <row r="71" spans="3:10">
      <c r="C71" s="48">
        <v>70</v>
      </c>
      <c r="D71" s="45">
        <f t="shared" si="4"/>
        <v>5.6899999999999853</v>
      </c>
      <c r="E71" s="45">
        <f t="shared" si="3"/>
        <v>5.69</v>
      </c>
      <c r="F71" s="45">
        <f t="shared" si="5"/>
        <v>9.2004599999999908</v>
      </c>
      <c r="I71" s="53"/>
      <c r="J71" s="53"/>
    </row>
    <row r="72" spans="3:10">
      <c r="C72" s="48">
        <v>71</v>
      </c>
      <c r="D72" s="45">
        <f t="shared" si="4"/>
        <v>5.6999999999999851</v>
      </c>
      <c r="E72" s="45">
        <f t="shared" si="3"/>
        <v>5.7</v>
      </c>
      <c r="F72" s="45">
        <f t="shared" si="5"/>
        <v>9.3337999999999912</v>
      </c>
      <c r="I72" s="53"/>
      <c r="J72" s="53"/>
    </row>
    <row r="73" spans="3:10">
      <c r="C73" s="48">
        <v>72</v>
      </c>
      <c r="D73" s="45">
        <f t="shared" si="4"/>
        <v>5.7099999999999849</v>
      </c>
      <c r="E73" s="45">
        <f t="shared" si="3"/>
        <v>5.71</v>
      </c>
      <c r="F73" s="45">
        <f t="shared" si="5"/>
        <v>9.4671399999999917</v>
      </c>
      <c r="I73" s="53"/>
      <c r="J73" s="53"/>
    </row>
    <row r="74" spans="3:10">
      <c r="C74" s="48">
        <v>73</v>
      </c>
      <c r="D74" s="45">
        <f t="shared" si="4"/>
        <v>5.7199999999999847</v>
      </c>
      <c r="E74" s="45">
        <f t="shared" si="3"/>
        <v>5.72</v>
      </c>
      <c r="F74" s="45">
        <f t="shared" si="5"/>
        <v>9.6004799999999921</v>
      </c>
      <c r="I74" s="53"/>
      <c r="J74" s="53"/>
    </row>
    <row r="75" spans="3:10">
      <c r="C75" s="48">
        <v>74</v>
      </c>
      <c r="D75" s="45">
        <f t="shared" si="4"/>
        <v>5.7299999999999844</v>
      </c>
      <c r="E75" s="45">
        <f t="shared" si="3"/>
        <v>5.73</v>
      </c>
      <c r="F75" s="45">
        <f t="shared" si="5"/>
        <v>9.7338199999999926</v>
      </c>
      <c r="I75" s="53"/>
      <c r="J75" s="53"/>
    </row>
    <row r="76" spans="3:10">
      <c r="C76" s="48">
        <v>75</v>
      </c>
      <c r="D76" s="45">
        <f t="shared" si="4"/>
        <v>5.7399999999999842</v>
      </c>
      <c r="E76" s="45">
        <f t="shared" si="3"/>
        <v>5.74</v>
      </c>
      <c r="F76" s="45">
        <f t="shared" si="5"/>
        <v>9.867159999999993</v>
      </c>
      <c r="I76" s="53"/>
      <c r="J76" s="53"/>
    </row>
    <row r="77" spans="3:10">
      <c r="C77" s="48">
        <v>76</v>
      </c>
      <c r="D77" s="45">
        <f t="shared" si="4"/>
        <v>5.749999999999984</v>
      </c>
      <c r="E77" s="45">
        <f t="shared" si="3"/>
        <v>5.75</v>
      </c>
      <c r="F77" s="45">
        <f t="shared" si="5"/>
        <v>10.000499999999994</v>
      </c>
      <c r="I77" s="53"/>
      <c r="J77" s="53"/>
    </row>
    <row r="78" spans="3:10">
      <c r="C78" s="48">
        <v>77</v>
      </c>
      <c r="D78" s="45">
        <f t="shared" si="4"/>
        <v>5.7599999999999838</v>
      </c>
      <c r="E78" s="45">
        <f t="shared" si="3"/>
        <v>5.76</v>
      </c>
      <c r="F78" s="45">
        <f t="shared" si="5"/>
        <v>10.133839999999994</v>
      </c>
      <c r="I78" s="53"/>
      <c r="J78" s="53"/>
    </row>
    <row r="79" spans="3:10">
      <c r="C79" s="48">
        <v>78</v>
      </c>
      <c r="D79" s="45">
        <f t="shared" si="4"/>
        <v>5.7699999999999836</v>
      </c>
      <c r="E79" s="45">
        <f t="shared" si="3"/>
        <v>5.77</v>
      </c>
      <c r="F79" s="45">
        <f t="shared" si="5"/>
        <v>10.267179999999994</v>
      </c>
      <c r="I79" s="53"/>
      <c r="J79" s="53"/>
    </row>
    <row r="80" spans="3:10">
      <c r="C80" s="48">
        <v>79</v>
      </c>
      <c r="D80" s="45">
        <f t="shared" si="4"/>
        <v>5.7799999999999834</v>
      </c>
      <c r="E80" s="45">
        <f t="shared" si="3"/>
        <v>5.78</v>
      </c>
      <c r="F80" s="45">
        <f t="shared" si="5"/>
        <v>10.400519999999995</v>
      </c>
      <c r="I80" s="53"/>
      <c r="J80" s="53"/>
    </row>
    <row r="81" spans="3:10">
      <c r="C81" s="48">
        <v>80</v>
      </c>
      <c r="D81" s="45">
        <f t="shared" si="4"/>
        <v>5.7899999999999832</v>
      </c>
      <c r="E81" s="45">
        <f t="shared" si="3"/>
        <v>5.79</v>
      </c>
      <c r="F81" s="45">
        <f t="shared" si="5"/>
        <v>10.533859999999995</v>
      </c>
      <c r="I81" s="53"/>
      <c r="J81" s="53"/>
    </row>
    <row r="82" spans="3:10">
      <c r="C82" s="48">
        <v>81</v>
      </c>
      <c r="D82" s="45">
        <f t="shared" si="4"/>
        <v>5.7999999999999829</v>
      </c>
      <c r="E82" s="45">
        <f t="shared" si="3"/>
        <v>5.8</v>
      </c>
      <c r="F82" s="45">
        <f t="shared" si="5"/>
        <v>10.667199999999996</v>
      </c>
      <c r="I82" s="53"/>
      <c r="J82" s="53"/>
    </row>
    <row r="83" spans="3:10">
      <c r="C83" s="48">
        <v>82</v>
      </c>
      <c r="D83" s="45">
        <f t="shared" si="4"/>
        <v>5.8099999999999827</v>
      </c>
      <c r="E83" s="45">
        <f t="shared" si="3"/>
        <v>5.81</v>
      </c>
      <c r="F83" s="45">
        <f t="shared" si="5"/>
        <v>10.800539999999996</v>
      </c>
      <c r="I83" s="53"/>
      <c r="J83" s="53"/>
    </row>
    <row r="84" spans="3:10">
      <c r="C84" s="48">
        <v>83</v>
      </c>
      <c r="D84" s="45">
        <f t="shared" si="4"/>
        <v>5.8199999999999825</v>
      </c>
      <c r="E84" s="45">
        <f t="shared" si="3"/>
        <v>5.82</v>
      </c>
      <c r="F84" s="45">
        <f t="shared" si="5"/>
        <v>10.933879999999997</v>
      </c>
      <c r="I84" s="53"/>
      <c r="J84" s="53"/>
    </row>
    <row r="85" spans="3:10">
      <c r="C85" s="48">
        <v>84</v>
      </c>
      <c r="D85" s="45">
        <f t="shared" si="4"/>
        <v>5.8299999999999823</v>
      </c>
      <c r="E85" s="45">
        <f t="shared" si="3"/>
        <v>5.83</v>
      </c>
      <c r="F85" s="45">
        <f t="shared" si="5"/>
        <v>11.067219999999997</v>
      </c>
      <c r="I85" s="53"/>
      <c r="J85" s="53"/>
    </row>
    <row r="86" spans="3:10">
      <c r="C86" s="48">
        <v>85</v>
      </c>
      <c r="D86" s="45">
        <f t="shared" si="4"/>
        <v>5.8399999999999821</v>
      </c>
      <c r="E86" s="45">
        <f t="shared" si="3"/>
        <v>5.84</v>
      </c>
      <c r="F86" s="45">
        <f t="shared" si="5"/>
        <v>11.200559999999998</v>
      </c>
      <c r="I86" s="53"/>
      <c r="J86" s="53"/>
    </row>
    <row r="87" spans="3:10">
      <c r="C87" s="48">
        <v>86</v>
      </c>
      <c r="D87" s="45">
        <f t="shared" si="4"/>
        <v>5.8499999999999819</v>
      </c>
      <c r="E87" s="45">
        <f t="shared" si="3"/>
        <v>5.85</v>
      </c>
      <c r="F87" s="45">
        <f t="shared" si="5"/>
        <v>11.333899999999998</v>
      </c>
      <c r="I87" s="53"/>
      <c r="J87" s="53"/>
    </row>
    <row r="88" spans="3:10">
      <c r="C88" s="48">
        <v>87</v>
      </c>
      <c r="D88" s="45">
        <f t="shared" si="4"/>
        <v>5.8599999999999817</v>
      </c>
      <c r="E88" s="45">
        <f t="shared" si="3"/>
        <v>5.86</v>
      </c>
      <c r="F88" s="45">
        <f t="shared" si="5"/>
        <v>11.467239999999999</v>
      </c>
      <c r="I88" s="53"/>
      <c r="J88" s="53"/>
    </row>
    <row r="89" spans="3:10">
      <c r="C89" s="48">
        <v>88</v>
      </c>
      <c r="D89" s="45">
        <f t="shared" si="4"/>
        <v>5.8699999999999815</v>
      </c>
      <c r="E89" s="45">
        <f t="shared" si="3"/>
        <v>5.87</v>
      </c>
      <c r="F89" s="45">
        <f t="shared" si="5"/>
        <v>11.600579999999999</v>
      </c>
      <c r="I89" s="53"/>
      <c r="J89" s="53"/>
    </row>
    <row r="90" spans="3:10">
      <c r="C90" s="48">
        <v>89</v>
      </c>
      <c r="D90" s="45">
        <f t="shared" si="4"/>
        <v>5.8799999999999812</v>
      </c>
      <c r="E90" s="45">
        <f t="shared" si="3"/>
        <v>5.88</v>
      </c>
      <c r="F90" s="45">
        <f t="shared" si="5"/>
        <v>11.733919999999999</v>
      </c>
      <c r="I90" s="53"/>
      <c r="J90" s="53"/>
    </row>
    <row r="91" spans="3:10">
      <c r="C91" s="48">
        <v>90</v>
      </c>
      <c r="D91" s="45">
        <f t="shared" si="4"/>
        <v>5.889999999999981</v>
      </c>
      <c r="E91" s="45">
        <f t="shared" si="3"/>
        <v>5.89</v>
      </c>
      <c r="F91" s="45">
        <f t="shared" si="5"/>
        <v>11.86726</v>
      </c>
      <c r="I91" s="53"/>
      <c r="J91" s="53"/>
    </row>
    <row r="92" spans="3:10">
      <c r="C92" s="48">
        <v>91</v>
      </c>
      <c r="D92" s="45">
        <f t="shared" si="4"/>
        <v>5.8999999999999808</v>
      </c>
      <c r="E92" s="45">
        <f t="shared" si="3"/>
        <v>5.9</v>
      </c>
      <c r="F92" s="45">
        <f t="shared" si="5"/>
        <v>12.0006</v>
      </c>
      <c r="I92" s="53"/>
      <c r="J92" s="53"/>
    </row>
    <row r="93" spans="3:10">
      <c r="C93" s="48">
        <v>92</v>
      </c>
      <c r="D93" s="45">
        <f t="shared" si="4"/>
        <v>5.9099999999999806</v>
      </c>
      <c r="E93" s="45">
        <f t="shared" si="3"/>
        <v>5.91</v>
      </c>
      <c r="F93" s="45">
        <f t="shared" si="5"/>
        <v>12.133940000000001</v>
      </c>
      <c r="I93" s="53"/>
      <c r="J93" s="53"/>
    </row>
    <row r="94" spans="3:10">
      <c r="C94" s="48">
        <v>93</v>
      </c>
      <c r="D94" s="45">
        <f t="shared" si="4"/>
        <v>5.9199999999999804</v>
      </c>
      <c r="E94" s="45">
        <f t="shared" si="3"/>
        <v>5.92</v>
      </c>
      <c r="F94" s="45">
        <f t="shared" si="5"/>
        <v>12.267280000000001</v>
      </c>
      <c r="I94" s="53"/>
      <c r="J94" s="53"/>
    </row>
    <row r="95" spans="3:10">
      <c r="C95" s="48">
        <v>94</v>
      </c>
      <c r="D95" s="45">
        <f t="shared" si="4"/>
        <v>5.9299999999999802</v>
      </c>
      <c r="E95" s="45">
        <f t="shared" si="3"/>
        <v>5.93</v>
      </c>
      <c r="F95" s="45">
        <f t="shared" si="5"/>
        <v>12.400620000000002</v>
      </c>
      <c r="I95" s="53"/>
      <c r="J95" s="53"/>
    </row>
    <row r="96" spans="3:10">
      <c r="C96" s="48">
        <v>95</v>
      </c>
      <c r="D96" s="45">
        <f t="shared" si="4"/>
        <v>5.93999999999998</v>
      </c>
      <c r="E96" s="45">
        <f t="shared" si="3"/>
        <v>5.94</v>
      </c>
      <c r="F96" s="45">
        <f t="shared" si="5"/>
        <v>12.533960000000002</v>
      </c>
      <c r="I96" s="53"/>
      <c r="J96" s="53"/>
    </row>
    <row r="97" spans="3:10">
      <c r="C97" s="48">
        <v>96</v>
      </c>
      <c r="D97" s="45">
        <f t="shared" si="4"/>
        <v>5.9499999999999797</v>
      </c>
      <c r="E97" s="45">
        <f t="shared" si="3"/>
        <v>5.95</v>
      </c>
      <c r="F97" s="45">
        <f t="shared" si="5"/>
        <v>12.667300000000003</v>
      </c>
      <c r="I97" s="53"/>
      <c r="J97" s="53"/>
    </row>
    <row r="98" spans="3:10">
      <c r="C98" s="48">
        <v>97</v>
      </c>
      <c r="D98" s="45">
        <f t="shared" si="4"/>
        <v>5.9599999999999795</v>
      </c>
      <c r="E98" s="45">
        <f t="shared" si="3"/>
        <v>5.96</v>
      </c>
      <c r="F98" s="45">
        <f t="shared" si="5"/>
        <v>12.800640000000003</v>
      </c>
      <c r="I98" s="53"/>
      <c r="J98" s="53"/>
    </row>
    <row r="99" spans="3:10">
      <c r="C99" s="48">
        <v>98</v>
      </c>
      <c r="D99" s="45">
        <f t="shared" si="4"/>
        <v>5.9699999999999793</v>
      </c>
      <c r="E99" s="45">
        <f t="shared" si="3"/>
        <v>5.97</v>
      </c>
      <c r="F99" s="45">
        <f t="shared" si="5"/>
        <v>12.933980000000004</v>
      </c>
      <c r="I99" s="53"/>
      <c r="J99" s="53"/>
    </row>
    <row r="100" spans="3:10">
      <c r="C100" s="48">
        <v>99</v>
      </c>
      <c r="D100" s="45">
        <f t="shared" si="4"/>
        <v>5.9799999999999791</v>
      </c>
      <c r="E100" s="45">
        <f t="shared" si="3"/>
        <v>5.98</v>
      </c>
      <c r="F100" s="45">
        <f t="shared" si="5"/>
        <v>13.067320000000004</v>
      </c>
      <c r="I100" s="53"/>
      <c r="J100" s="53"/>
    </row>
    <row r="101" spans="3:10">
      <c r="C101" s="48">
        <v>100</v>
      </c>
      <c r="D101" s="45">
        <f t="shared" si="4"/>
        <v>5.9899999999999789</v>
      </c>
      <c r="E101" s="45">
        <f t="shared" si="3"/>
        <v>5.99</v>
      </c>
      <c r="F101" s="45">
        <f t="shared" si="5"/>
        <v>13.200660000000005</v>
      </c>
      <c r="I101" s="53"/>
      <c r="J101" s="53"/>
    </row>
    <row r="102" spans="3:10">
      <c r="C102" s="48">
        <v>101</v>
      </c>
      <c r="D102" s="45">
        <f t="shared" si="4"/>
        <v>5.9999999999999787</v>
      </c>
      <c r="E102" s="45">
        <f t="shared" si="3"/>
        <v>6</v>
      </c>
      <c r="F102" s="45">
        <f t="shared" si="5"/>
        <v>13.334000000000005</v>
      </c>
      <c r="I102" s="53"/>
      <c r="J102" s="53"/>
    </row>
    <row r="103" spans="3:10">
      <c r="C103" s="48">
        <v>102</v>
      </c>
      <c r="D103" s="45">
        <f t="shared" si="4"/>
        <v>6.0099999999999785</v>
      </c>
      <c r="E103" s="45">
        <f t="shared" si="3"/>
        <v>6.01</v>
      </c>
      <c r="F103" s="45">
        <f t="shared" si="5"/>
        <v>13.467340000000005</v>
      </c>
      <c r="I103" s="53"/>
      <c r="J103" s="53"/>
    </row>
    <row r="104" spans="3:10">
      <c r="C104" s="48">
        <v>103</v>
      </c>
      <c r="D104" s="45">
        <f t="shared" si="4"/>
        <v>6.0199999999999783</v>
      </c>
      <c r="E104" s="45">
        <f t="shared" si="3"/>
        <v>6.02</v>
      </c>
      <c r="F104" s="45">
        <f t="shared" si="5"/>
        <v>13.600680000000006</v>
      </c>
      <c r="I104" s="53"/>
      <c r="J104" s="53"/>
    </row>
    <row r="105" spans="3:10">
      <c r="C105" s="48">
        <v>104</v>
      </c>
      <c r="D105" s="45">
        <f t="shared" si="4"/>
        <v>6.029999999999978</v>
      </c>
      <c r="E105" s="45">
        <f t="shared" si="3"/>
        <v>6.03</v>
      </c>
      <c r="F105" s="45">
        <f t="shared" si="5"/>
        <v>13.734020000000006</v>
      </c>
      <c r="I105" s="53"/>
      <c r="J105" s="53"/>
    </row>
    <row r="106" spans="3:10">
      <c r="C106" s="48">
        <v>105</v>
      </c>
      <c r="D106" s="45">
        <f t="shared" si="4"/>
        <v>6.0399999999999778</v>
      </c>
      <c r="E106" s="45">
        <f t="shared" si="3"/>
        <v>6.04</v>
      </c>
      <c r="F106" s="45">
        <f t="shared" si="5"/>
        <v>13.867360000000007</v>
      </c>
      <c r="I106" s="53"/>
      <c r="J106" s="53"/>
    </row>
    <row r="107" spans="3:10">
      <c r="C107" s="48">
        <v>106</v>
      </c>
      <c r="D107" s="45">
        <f t="shared" si="4"/>
        <v>6.0499999999999776</v>
      </c>
      <c r="E107" s="45">
        <f t="shared" si="3"/>
        <v>6.05</v>
      </c>
      <c r="F107" s="45">
        <f t="shared" si="5"/>
        <v>14.000700000000007</v>
      </c>
      <c r="I107" s="53"/>
      <c r="J107" s="53"/>
    </row>
    <row r="108" spans="3:10">
      <c r="C108" s="48">
        <v>107</v>
      </c>
      <c r="D108" s="45">
        <f t="shared" si="4"/>
        <v>6.0599999999999774</v>
      </c>
      <c r="E108" s="45">
        <f t="shared" si="3"/>
        <v>6.06</v>
      </c>
      <c r="F108" s="45">
        <f t="shared" si="5"/>
        <v>14.134040000000008</v>
      </c>
      <c r="I108" s="53"/>
      <c r="J108" s="53"/>
    </row>
    <row r="109" spans="3:10">
      <c r="C109" s="48">
        <v>108</v>
      </c>
      <c r="D109" s="45">
        <f t="shared" si="4"/>
        <v>6.0699999999999772</v>
      </c>
      <c r="E109" s="45">
        <f t="shared" si="3"/>
        <v>6.07</v>
      </c>
      <c r="F109" s="45">
        <f t="shared" si="5"/>
        <v>14.267380000000008</v>
      </c>
      <c r="I109" s="53"/>
      <c r="J109" s="53"/>
    </row>
    <row r="110" spans="3:10">
      <c r="C110" s="48">
        <v>109</v>
      </c>
      <c r="D110" s="45">
        <f t="shared" si="4"/>
        <v>6.079999999999977</v>
      </c>
      <c r="E110" s="45">
        <f t="shared" si="3"/>
        <v>6.08</v>
      </c>
      <c r="F110" s="45">
        <f t="shared" si="5"/>
        <v>14.400720000000009</v>
      </c>
      <c r="I110" s="53"/>
      <c r="J110" s="53"/>
    </row>
    <row r="111" spans="3:10">
      <c r="C111" s="48">
        <v>110</v>
      </c>
      <c r="D111" s="45">
        <f t="shared" si="4"/>
        <v>6.0899999999999768</v>
      </c>
      <c r="E111" s="45">
        <f t="shared" si="3"/>
        <v>6.09</v>
      </c>
      <c r="F111" s="45">
        <f t="shared" si="5"/>
        <v>14.534060000000009</v>
      </c>
      <c r="I111" s="53"/>
      <c r="J111" s="53"/>
    </row>
    <row r="112" spans="3:10">
      <c r="C112" s="48">
        <v>111</v>
      </c>
      <c r="D112" s="45">
        <f t="shared" si="4"/>
        <v>6.0999999999999766</v>
      </c>
      <c r="E112" s="45">
        <f t="shared" si="3"/>
        <v>6.1</v>
      </c>
      <c r="F112" s="45">
        <f t="shared" si="5"/>
        <v>14.66740000000001</v>
      </c>
      <c r="I112" s="53"/>
      <c r="J112" s="53"/>
    </row>
    <row r="113" spans="3:10">
      <c r="C113" s="48">
        <v>112</v>
      </c>
      <c r="D113" s="45">
        <f t="shared" si="4"/>
        <v>6.1099999999999763</v>
      </c>
      <c r="E113" s="45">
        <f t="shared" si="3"/>
        <v>6.11</v>
      </c>
      <c r="F113" s="45">
        <f t="shared" si="5"/>
        <v>14.80074000000001</v>
      </c>
      <c r="I113" s="53"/>
      <c r="J113" s="53"/>
    </row>
    <row r="114" spans="3:10">
      <c r="C114" s="48">
        <v>113</v>
      </c>
      <c r="D114" s="45">
        <f t="shared" si="4"/>
        <v>6.1199999999999761</v>
      </c>
      <c r="E114" s="45">
        <f t="shared" si="3"/>
        <v>6.12</v>
      </c>
      <c r="F114" s="45">
        <f t="shared" si="5"/>
        <v>14.93408000000001</v>
      </c>
      <c r="I114" s="53"/>
      <c r="J114" s="53"/>
    </row>
    <row r="115" spans="3:10">
      <c r="C115" s="48">
        <v>114</v>
      </c>
      <c r="D115" s="45">
        <f t="shared" si="4"/>
        <v>6.1299999999999759</v>
      </c>
      <c r="E115" s="45">
        <f t="shared" si="3"/>
        <v>6.13</v>
      </c>
      <c r="F115" s="45">
        <f t="shared" si="5"/>
        <v>15.067420000000011</v>
      </c>
      <c r="I115" s="53"/>
      <c r="J115" s="53"/>
    </row>
    <row r="116" spans="3:10">
      <c r="C116" s="48">
        <v>115</v>
      </c>
      <c r="D116" s="45">
        <f t="shared" si="4"/>
        <v>6.1399999999999757</v>
      </c>
      <c r="E116" s="45">
        <f t="shared" si="3"/>
        <v>6.14</v>
      </c>
      <c r="F116" s="45">
        <f t="shared" si="5"/>
        <v>15.200760000000011</v>
      </c>
      <c r="I116" s="53"/>
      <c r="J116" s="53"/>
    </row>
    <row r="117" spans="3:10">
      <c r="C117" s="48">
        <v>116</v>
      </c>
      <c r="D117" s="45">
        <f t="shared" si="4"/>
        <v>6.1499999999999755</v>
      </c>
      <c r="E117" s="45">
        <f t="shared" si="3"/>
        <v>6.15</v>
      </c>
      <c r="F117" s="45">
        <f t="shared" si="5"/>
        <v>15.334100000000012</v>
      </c>
      <c r="I117" s="53"/>
      <c r="J117" s="53"/>
    </row>
    <row r="118" spans="3:10">
      <c r="C118" s="48">
        <v>117</v>
      </c>
      <c r="D118" s="45">
        <f t="shared" si="4"/>
        <v>6.1599999999999753</v>
      </c>
      <c r="E118" s="45">
        <f t="shared" si="3"/>
        <v>6.16</v>
      </c>
      <c r="F118" s="45">
        <f t="shared" si="5"/>
        <v>15.467440000000012</v>
      </c>
      <c r="I118" s="53"/>
      <c r="J118" s="53"/>
    </row>
    <row r="119" spans="3:10">
      <c r="C119" s="48">
        <v>118</v>
      </c>
      <c r="D119" s="45">
        <f t="shared" si="4"/>
        <v>6.1699999999999751</v>
      </c>
      <c r="E119" s="45">
        <f t="shared" si="3"/>
        <v>6.17</v>
      </c>
      <c r="F119" s="45">
        <f t="shared" si="5"/>
        <v>15.600780000000013</v>
      </c>
      <c r="I119" s="53"/>
      <c r="J119" s="53"/>
    </row>
    <row r="120" spans="3:10">
      <c r="C120" s="48">
        <v>119</v>
      </c>
      <c r="D120" s="45">
        <f t="shared" si="4"/>
        <v>6.1799999999999748</v>
      </c>
      <c r="E120" s="45">
        <f t="shared" si="3"/>
        <v>6.18</v>
      </c>
      <c r="F120" s="45">
        <f t="shared" si="5"/>
        <v>15.734120000000013</v>
      </c>
      <c r="I120" s="53"/>
      <c r="J120" s="53"/>
    </row>
    <row r="121" spans="3:10">
      <c r="C121" s="48">
        <v>120</v>
      </c>
      <c r="D121" s="45">
        <f t="shared" si="4"/>
        <v>6.1899999999999746</v>
      </c>
      <c r="E121" s="45">
        <f t="shared" si="3"/>
        <v>6.19</v>
      </c>
      <c r="F121" s="45">
        <f t="shared" si="5"/>
        <v>15.867460000000014</v>
      </c>
      <c r="I121" s="53"/>
      <c r="J121" s="53"/>
    </row>
    <row r="122" spans="3:10">
      <c r="C122" s="48">
        <v>121</v>
      </c>
      <c r="D122" s="45">
        <f t="shared" si="4"/>
        <v>6.1999999999999744</v>
      </c>
      <c r="E122" s="45">
        <f t="shared" si="3"/>
        <v>6.2</v>
      </c>
      <c r="F122" s="45">
        <f t="shared" si="5"/>
        <v>16.000800000000012</v>
      </c>
      <c r="I122" s="53"/>
      <c r="J122" s="53"/>
    </row>
    <row r="123" spans="3:10">
      <c r="C123" s="48">
        <v>122</v>
      </c>
      <c r="D123" s="45">
        <f t="shared" si="4"/>
        <v>6.2099999999999742</v>
      </c>
      <c r="E123" s="45">
        <f t="shared" si="3"/>
        <v>6.21</v>
      </c>
      <c r="F123" s="45">
        <f t="shared" si="5"/>
        <v>16.134140000000013</v>
      </c>
      <c r="I123" s="53"/>
      <c r="J123" s="53"/>
    </row>
    <row r="124" spans="3:10">
      <c r="C124" s="48">
        <v>123</v>
      </c>
      <c r="D124" s="45">
        <f t="shared" si="4"/>
        <v>6.219999999999974</v>
      </c>
      <c r="E124" s="45">
        <f t="shared" si="3"/>
        <v>6.22</v>
      </c>
      <c r="F124" s="45">
        <f t="shared" si="5"/>
        <v>16.267480000000013</v>
      </c>
      <c r="I124" s="53"/>
      <c r="J124" s="53"/>
    </row>
    <row r="125" spans="3:10">
      <c r="C125" s="48">
        <v>124</v>
      </c>
      <c r="D125" s="45">
        <f t="shared" si="4"/>
        <v>6.2299999999999738</v>
      </c>
      <c r="E125" s="45">
        <f t="shared" si="3"/>
        <v>6.23</v>
      </c>
      <c r="F125" s="45">
        <f t="shared" si="5"/>
        <v>16.400820000000014</v>
      </c>
      <c r="I125" s="53"/>
      <c r="J125" s="53"/>
    </row>
    <row r="126" spans="3:10">
      <c r="C126" s="48">
        <v>125</v>
      </c>
      <c r="D126" s="45">
        <f t="shared" si="4"/>
        <v>6.2399999999999736</v>
      </c>
      <c r="E126" s="45">
        <f t="shared" si="3"/>
        <v>6.24</v>
      </c>
      <c r="F126" s="45">
        <f t="shared" si="5"/>
        <v>16.534160000000014</v>
      </c>
      <c r="I126" s="53"/>
      <c r="J126" s="53"/>
    </row>
    <row r="127" spans="3:10">
      <c r="C127" s="48">
        <v>126</v>
      </c>
      <c r="D127" s="45">
        <f t="shared" si="4"/>
        <v>6.2499999999999734</v>
      </c>
      <c r="E127" s="45">
        <f t="shared" si="3"/>
        <v>6.25</v>
      </c>
      <c r="F127" s="45">
        <f t="shared" si="5"/>
        <v>16.667500000000015</v>
      </c>
      <c r="I127" s="53"/>
      <c r="J127" s="53"/>
    </row>
    <row r="128" spans="3:10">
      <c r="C128" s="48">
        <v>127</v>
      </c>
      <c r="D128" s="45">
        <f t="shared" si="4"/>
        <v>6.2599999999999731</v>
      </c>
      <c r="E128" s="45">
        <f t="shared" si="3"/>
        <v>6.26</v>
      </c>
      <c r="F128" s="45">
        <f t="shared" si="5"/>
        <v>16.800840000000015</v>
      </c>
      <c r="I128" s="53"/>
      <c r="J128" s="53"/>
    </row>
    <row r="129" spans="3:10">
      <c r="C129" s="48">
        <v>128</v>
      </c>
      <c r="D129" s="45">
        <f t="shared" si="4"/>
        <v>6.2699999999999729</v>
      </c>
      <c r="E129" s="45">
        <f t="shared" si="3"/>
        <v>6.27</v>
      </c>
      <c r="F129" s="45">
        <f t="shared" si="5"/>
        <v>16.934180000000016</v>
      </c>
      <c r="I129" s="53"/>
      <c r="J129" s="53"/>
    </row>
    <row r="130" spans="3:10">
      <c r="C130" s="48">
        <v>129</v>
      </c>
      <c r="D130" s="45">
        <f t="shared" si="4"/>
        <v>6.2799999999999727</v>
      </c>
      <c r="E130" s="45">
        <f t="shared" si="3"/>
        <v>6.28</v>
      </c>
      <c r="F130" s="45">
        <f t="shared" si="5"/>
        <v>17.067520000000016</v>
      </c>
      <c r="I130" s="53"/>
      <c r="J130" s="53"/>
    </row>
    <row r="131" spans="3:10">
      <c r="C131" s="48">
        <v>130</v>
      </c>
      <c r="D131" s="45">
        <f t="shared" si="4"/>
        <v>6.2899999999999725</v>
      </c>
      <c r="E131" s="45">
        <f t="shared" ref="E131:E194" si="6">ROUND(D131,2)</f>
        <v>6.29</v>
      </c>
      <c r="F131" s="45">
        <f t="shared" si="5"/>
        <v>17.200860000000016</v>
      </c>
      <c r="I131" s="53"/>
      <c r="J131" s="53"/>
    </row>
    <row r="132" spans="3:10">
      <c r="C132" s="48">
        <v>131</v>
      </c>
      <c r="D132" s="45">
        <f t="shared" ref="D132:D195" si="7">D131+$D$1</f>
        <v>6.2999999999999723</v>
      </c>
      <c r="E132" s="45">
        <f t="shared" si="6"/>
        <v>6.3</v>
      </c>
      <c r="F132" s="45">
        <f t="shared" ref="F132:F195" si="8">F131+$F$1</f>
        <v>17.334200000000017</v>
      </c>
      <c r="I132" s="53"/>
      <c r="J132" s="53"/>
    </row>
    <row r="133" spans="3:10">
      <c r="C133" s="48">
        <v>132</v>
      </c>
      <c r="D133" s="45">
        <f t="shared" si="7"/>
        <v>6.3099999999999721</v>
      </c>
      <c r="E133" s="45">
        <f t="shared" si="6"/>
        <v>6.31</v>
      </c>
      <c r="F133" s="45">
        <f t="shared" si="8"/>
        <v>17.467540000000017</v>
      </c>
      <c r="I133" s="53"/>
      <c r="J133" s="53"/>
    </row>
    <row r="134" spans="3:10">
      <c r="C134" s="48">
        <v>133</v>
      </c>
      <c r="D134" s="45">
        <f t="shared" si="7"/>
        <v>6.3199999999999719</v>
      </c>
      <c r="E134" s="45">
        <f t="shared" si="6"/>
        <v>6.32</v>
      </c>
      <c r="F134" s="45">
        <f t="shared" si="8"/>
        <v>17.600880000000018</v>
      </c>
      <c r="I134" s="53"/>
      <c r="J134" s="53"/>
    </row>
    <row r="135" spans="3:10">
      <c r="C135" s="48">
        <v>134</v>
      </c>
      <c r="D135" s="45">
        <f t="shared" si="7"/>
        <v>6.3299999999999716</v>
      </c>
      <c r="E135" s="45">
        <f t="shared" si="6"/>
        <v>6.33</v>
      </c>
      <c r="F135" s="45">
        <f t="shared" si="8"/>
        <v>17.734220000000018</v>
      </c>
      <c r="I135" s="53"/>
      <c r="J135" s="53"/>
    </row>
    <row r="136" spans="3:10">
      <c r="C136" s="48">
        <v>135</v>
      </c>
      <c r="D136" s="45">
        <f t="shared" si="7"/>
        <v>6.3399999999999714</v>
      </c>
      <c r="E136" s="45">
        <f t="shared" si="6"/>
        <v>6.34</v>
      </c>
      <c r="F136" s="45">
        <f t="shared" si="8"/>
        <v>17.867560000000019</v>
      </c>
      <c r="I136" s="53"/>
      <c r="J136" s="53"/>
    </row>
    <row r="137" spans="3:10">
      <c r="C137" s="48">
        <v>136</v>
      </c>
      <c r="D137" s="45">
        <f t="shared" si="7"/>
        <v>6.3499999999999712</v>
      </c>
      <c r="E137" s="45">
        <f t="shared" si="6"/>
        <v>6.35</v>
      </c>
      <c r="F137" s="45">
        <f t="shared" si="8"/>
        <v>18.000900000000019</v>
      </c>
      <c r="I137" s="53"/>
      <c r="J137" s="53"/>
    </row>
    <row r="138" spans="3:10">
      <c r="C138" s="48">
        <v>137</v>
      </c>
      <c r="D138" s="45">
        <f t="shared" si="7"/>
        <v>6.359999999999971</v>
      </c>
      <c r="E138" s="45">
        <f t="shared" si="6"/>
        <v>6.36</v>
      </c>
      <c r="F138" s="45">
        <f t="shared" si="8"/>
        <v>18.13424000000002</v>
      </c>
      <c r="I138" s="53"/>
      <c r="J138" s="53"/>
    </row>
    <row r="139" spans="3:10">
      <c r="C139" s="48">
        <v>138</v>
      </c>
      <c r="D139" s="45">
        <f t="shared" si="7"/>
        <v>6.3699999999999708</v>
      </c>
      <c r="E139" s="45">
        <f t="shared" si="6"/>
        <v>6.37</v>
      </c>
      <c r="F139" s="45">
        <f t="shared" si="8"/>
        <v>18.26758000000002</v>
      </c>
      <c r="I139" s="53"/>
      <c r="J139" s="53"/>
    </row>
    <row r="140" spans="3:10">
      <c r="C140" s="48">
        <v>139</v>
      </c>
      <c r="D140" s="45">
        <f t="shared" si="7"/>
        <v>6.3799999999999706</v>
      </c>
      <c r="E140" s="45">
        <f t="shared" si="6"/>
        <v>6.38</v>
      </c>
      <c r="F140" s="45">
        <f t="shared" si="8"/>
        <v>18.400920000000021</v>
      </c>
      <c r="I140" s="53"/>
      <c r="J140" s="53"/>
    </row>
    <row r="141" spans="3:10">
      <c r="C141" s="48">
        <v>140</v>
      </c>
      <c r="D141" s="45">
        <f t="shared" si="7"/>
        <v>6.3899999999999704</v>
      </c>
      <c r="E141" s="45">
        <f t="shared" si="6"/>
        <v>6.39</v>
      </c>
      <c r="F141" s="45">
        <f t="shared" si="8"/>
        <v>18.534260000000021</v>
      </c>
      <c r="I141" s="53"/>
      <c r="J141" s="53"/>
    </row>
    <row r="142" spans="3:10">
      <c r="C142" s="48">
        <v>141</v>
      </c>
      <c r="D142" s="45">
        <f t="shared" si="7"/>
        <v>6.3999999999999702</v>
      </c>
      <c r="E142" s="45">
        <f t="shared" si="6"/>
        <v>6.4</v>
      </c>
      <c r="F142" s="45">
        <f t="shared" si="8"/>
        <v>18.667600000000022</v>
      </c>
      <c r="I142" s="53"/>
      <c r="J142" s="53"/>
    </row>
    <row r="143" spans="3:10">
      <c r="C143" s="48">
        <v>142</v>
      </c>
      <c r="D143" s="45">
        <f t="shared" si="7"/>
        <v>6.4099999999999699</v>
      </c>
      <c r="E143" s="45">
        <f t="shared" si="6"/>
        <v>6.41</v>
      </c>
      <c r="F143" s="45">
        <f t="shared" si="8"/>
        <v>18.800940000000022</v>
      </c>
      <c r="I143" s="53"/>
      <c r="J143" s="53"/>
    </row>
    <row r="144" spans="3:10">
      <c r="C144" s="48">
        <v>143</v>
      </c>
      <c r="D144" s="45">
        <f t="shared" si="7"/>
        <v>6.4199999999999697</v>
      </c>
      <c r="E144" s="45">
        <f t="shared" si="6"/>
        <v>6.42</v>
      </c>
      <c r="F144" s="45">
        <f t="shared" si="8"/>
        <v>18.934280000000022</v>
      </c>
      <c r="I144" s="53"/>
      <c r="J144" s="53"/>
    </row>
    <row r="145" spans="3:10">
      <c r="C145" s="48">
        <v>144</v>
      </c>
      <c r="D145" s="45">
        <f t="shared" si="7"/>
        <v>6.4299999999999695</v>
      </c>
      <c r="E145" s="45">
        <f t="shared" si="6"/>
        <v>6.43</v>
      </c>
      <c r="F145" s="45">
        <f t="shared" si="8"/>
        <v>19.067620000000023</v>
      </c>
      <c r="I145" s="53"/>
      <c r="J145" s="53"/>
    </row>
    <row r="146" spans="3:10">
      <c r="C146" s="48">
        <v>145</v>
      </c>
      <c r="D146" s="45">
        <f t="shared" si="7"/>
        <v>6.4399999999999693</v>
      </c>
      <c r="E146" s="45">
        <f t="shared" si="6"/>
        <v>6.44</v>
      </c>
      <c r="F146" s="45">
        <f t="shared" si="8"/>
        <v>19.200960000000023</v>
      </c>
      <c r="I146" s="53"/>
      <c r="J146" s="53"/>
    </row>
    <row r="147" spans="3:10">
      <c r="C147" s="48">
        <v>146</v>
      </c>
      <c r="D147" s="45">
        <f t="shared" si="7"/>
        <v>6.4499999999999691</v>
      </c>
      <c r="E147" s="45">
        <f t="shared" si="6"/>
        <v>6.45</v>
      </c>
      <c r="F147" s="45">
        <f t="shared" si="8"/>
        <v>19.334300000000024</v>
      </c>
      <c r="I147" s="53"/>
      <c r="J147" s="53"/>
    </row>
    <row r="148" spans="3:10">
      <c r="C148" s="48">
        <v>147</v>
      </c>
      <c r="D148" s="45">
        <f t="shared" si="7"/>
        <v>6.4599999999999689</v>
      </c>
      <c r="E148" s="45">
        <f t="shared" si="6"/>
        <v>6.46</v>
      </c>
      <c r="F148" s="45">
        <f t="shared" si="8"/>
        <v>19.467640000000024</v>
      </c>
      <c r="I148" s="53"/>
      <c r="J148" s="53"/>
    </row>
    <row r="149" spans="3:10">
      <c r="C149" s="48">
        <v>148</v>
      </c>
      <c r="D149" s="45">
        <f t="shared" si="7"/>
        <v>6.4699999999999687</v>
      </c>
      <c r="E149" s="45">
        <f t="shared" si="6"/>
        <v>6.47</v>
      </c>
      <c r="F149" s="45">
        <f t="shared" si="8"/>
        <v>19.600980000000025</v>
      </c>
      <c r="I149" s="53"/>
      <c r="J149" s="53"/>
    </row>
    <row r="150" spans="3:10">
      <c r="C150" s="48">
        <v>149</v>
      </c>
      <c r="D150" s="45">
        <f t="shared" si="7"/>
        <v>6.4799999999999685</v>
      </c>
      <c r="E150" s="45">
        <f t="shared" si="6"/>
        <v>6.48</v>
      </c>
      <c r="F150" s="45">
        <f t="shared" si="8"/>
        <v>19.734320000000025</v>
      </c>
      <c r="I150" s="53"/>
      <c r="J150" s="53"/>
    </row>
    <row r="151" spans="3:10">
      <c r="C151" s="48">
        <v>150</v>
      </c>
      <c r="D151" s="45">
        <f t="shared" si="7"/>
        <v>6.4899999999999682</v>
      </c>
      <c r="E151" s="45">
        <f t="shared" si="6"/>
        <v>6.49</v>
      </c>
      <c r="F151" s="45">
        <f t="shared" si="8"/>
        <v>19.867660000000026</v>
      </c>
      <c r="I151" s="53"/>
      <c r="J151" s="53"/>
    </row>
    <row r="152" spans="3:10">
      <c r="C152" s="48">
        <v>151</v>
      </c>
      <c r="D152" s="45">
        <f t="shared" si="7"/>
        <v>6.499999999999968</v>
      </c>
      <c r="E152" s="45">
        <f t="shared" si="6"/>
        <v>6.5</v>
      </c>
      <c r="F152" s="45">
        <f t="shared" si="8"/>
        <v>20.001000000000026</v>
      </c>
      <c r="I152" s="53"/>
      <c r="J152" s="53"/>
    </row>
    <row r="153" spans="3:10">
      <c r="C153" s="48">
        <v>152</v>
      </c>
      <c r="D153" s="45">
        <f t="shared" si="7"/>
        <v>6.5099999999999678</v>
      </c>
      <c r="E153" s="45">
        <f t="shared" si="6"/>
        <v>6.51</v>
      </c>
      <c r="F153" s="45">
        <f t="shared" si="8"/>
        <v>20.134340000000027</v>
      </c>
      <c r="I153" s="53"/>
      <c r="J153" s="53"/>
    </row>
    <row r="154" spans="3:10">
      <c r="C154" s="48">
        <v>153</v>
      </c>
      <c r="D154" s="45">
        <f t="shared" si="7"/>
        <v>6.5199999999999676</v>
      </c>
      <c r="E154" s="45">
        <f t="shared" si="6"/>
        <v>6.52</v>
      </c>
      <c r="F154" s="45">
        <f t="shared" si="8"/>
        <v>20.267680000000027</v>
      </c>
      <c r="I154" s="53"/>
      <c r="J154" s="53"/>
    </row>
    <row r="155" spans="3:10">
      <c r="C155" s="48">
        <v>154</v>
      </c>
      <c r="D155" s="45">
        <f t="shared" si="7"/>
        <v>6.5299999999999674</v>
      </c>
      <c r="E155" s="45">
        <f t="shared" si="6"/>
        <v>6.53</v>
      </c>
      <c r="F155" s="45">
        <f t="shared" si="8"/>
        <v>20.401020000000027</v>
      </c>
      <c r="I155" s="53"/>
      <c r="J155" s="53"/>
    </row>
    <row r="156" spans="3:10">
      <c r="C156" s="48">
        <v>155</v>
      </c>
      <c r="D156" s="45">
        <f t="shared" si="7"/>
        <v>6.5399999999999672</v>
      </c>
      <c r="E156" s="45">
        <f t="shared" si="6"/>
        <v>6.54</v>
      </c>
      <c r="F156" s="45">
        <f t="shared" si="8"/>
        <v>20.534360000000028</v>
      </c>
      <c r="I156" s="53"/>
      <c r="J156" s="53"/>
    </row>
    <row r="157" spans="3:10">
      <c r="C157" s="48">
        <v>156</v>
      </c>
      <c r="D157" s="45">
        <f t="shared" si="7"/>
        <v>6.549999999999967</v>
      </c>
      <c r="E157" s="45">
        <f t="shared" si="6"/>
        <v>6.55</v>
      </c>
      <c r="F157" s="45">
        <f t="shared" si="8"/>
        <v>20.667700000000028</v>
      </c>
      <c r="I157" s="53"/>
      <c r="J157" s="53"/>
    </row>
    <row r="158" spans="3:10">
      <c r="C158" s="48">
        <v>157</v>
      </c>
      <c r="D158" s="45">
        <f t="shared" si="7"/>
        <v>6.5599999999999667</v>
      </c>
      <c r="E158" s="45">
        <f t="shared" si="6"/>
        <v>6.56</v>
      </c>
      <c r="F158" s="45">
        <f t="shared" si="8"/>
        <v>20.801040000000029</v>
      </c>
      <c r="I158" s="53"/>
      <c r="J158" s="53"/>
    </row>
    <row r="159" spans="3:10">
      <c r="C159" s="48">
        <v>158</v>
      </c>
      <c r="D159" s="45">
        <f t="shared" si="7"/>
        <v>6.5699999999999665</v>
      </c>
      <c r="E159" s="45">
        <f t="shared" si="6"/>
        <v>6.57</v>
      </c>
      <c r="F159" s="45">
        <f t="shared" si="8"/>
        <v>20.934380000000029</v>
      </c>
      <c r="I159" s="53"/>
      <c r="J159" s="53"/>
    </row>
    <row r="160" spans="3:10">
      <c r="C160" s="48">
        <v>159</v>
      </c>
      <c r="D160" s="45">
        <f t="shared" si="7"/>
        <v>6.5799999999999663</v>
      </c>
      <c r="E160" s="45">
        <f t="shared" si="6"/>
        <v>6.58</v>
      </c>
      <c r="F160" s="45">
        <f t="shared" si="8"/>
        <v>21.06772000000003</v>
      </c>
      <c r="I160" s="53"/>
      <c r="J160" s="53"/>
    </row>
    <row r="161" spans="3:10">
      <c r="C161" s="48">
        <v>160</v>
      </c>
      <c r="D161" s="45">
        <f t="shared" si="7"/>
        <v>6.5899999999999661</v>
      </c>
      <c r="E161" s="45">
        <f t="shared" si="6"/>
        <v>6.59</v>
      </c>
      <c r="F161" s="45">
        <f t="shared" si="8"/>
        <v>21.20106000000003</v>
      </c>
      <c r="I161" s="53"/>
      <c r="J161" s="53"/>
    </row>
    <row r="162" spans="3:10">
      <c r="C162" s="48">
        <v>161</v>
      </c>
      <c r="D162" s="45">
        <f t="shared" si="7"/>
        <v>6.5999999999999659</v>
      </c>
      <c r="E162" s="45">
        <f t="shared" si="6"/>
        <v>6.6</v>
      </c>
      <c r="F162" s="45">
        <f t="shared" si="8"/>
        <v>21.334400000000031</v>
      </c>
      <c r="I162" s="53"/>
      <c r="J162" s="53"/>
    </row>
    <row r="163" spans="3:10">
      <c r="C163" s="48">
        <v>162</v>
      </c>
      <c r="D163" s="45">
        <f t="shared" si="7"/>
        <v>6.6099999999999657</v>
      </c>
      <c r="E163" s="45">
        <f t="shared" si="6"/>
        <v>6.61</v>
      </c>
      <c r="F163" s="45">
        <f t="shared" si="8"/>
        <v>21.467740000000031</v>
      </c>
      <c r="I163" s="53"/>
      <c r="J163" s="53"/>
    </row>
    <row r="164" spans="3:10">
      <c r="C164" s="48">
        <v>163</v>
      </c>
      <c r="D164" s="45">
        <f t="shared" si="7"/>
        <v>6.6199999999999655</v>
      </c>
      <c r="E164" s="45">
        <f t="shared" si="6"/>
        <v>6.62</v>
      </c>
      <c r="F164" s="45">
        <f t="shared" si="8"/>
        <v>21.601080000000032</v>
      </c>
      <c r="I164" s="53"/>
      <c r="J164" s="53"/>
    </row>
    <row r="165" spans="3:10">
      <c r="C165" s="48">
        <v>164</v>
      </c>
      <c r="D165" s="45">
        <f t="shared" si="7"/>
        <v>6.6299999999999653</v>
      </c>
      <c r="E165" s="45">
        <f t="shared" si="6"/>
        <v>6.63</v>
      </c>
      <c r="F165" s="45">
        <f t="shared" si="8"/>
        <v>21.734420000000032</v>
      </c>
      <c r="I165" s="53"/>
      <c r="J165" s="53"/>
    </row>
    <row r="166" spans="3:10">
      <c r="C166" s="48">
        <v>165</v>
      </c>
      <c r="D166" s="45">
        <f t="shared" si="7"/>
        <v>6.639999999999965</v>
      </c>
      <c r="E166" s="45">
        <f t="shared" si="6"/>
        <v>6.64</v>
      </c>
      <c r="F166" s="45">
        <f t="shared" si="8"/>
        <v>21.867760000000033</v>
      </c>
      <c r="I166" s="53"/>
      <c r="J166" s="53"/>
    </row>
    <row r="167" spans="3:10">
      <c r="C167" s="48">
        <v>166</v>
      </c>
      <c r="D167" s="45">
        <f t="shared" si="7"/>
        <v>6.6499999999999648</v>
      </c>
      <c r="E167" s="45">
        <f t="shared" si="6"/>
        <v>6.65</v>
      </c>
      <c r="F167" s="45">
        <f t="shared" si="8"/>
        <v>22.001100000000033</v>
      </c>
      <c r="I167" s="53"/>
      <c r="J167" s="53"/>
    </row>
    <row r="168" spans="3:10">
      <c r="C168" s="48">
        <v>167</v>
      </c>
      <c r="D168" s="45">
        <f t="shared" si="7"/>
        <v>6.6599999999999646</v>
      </c>
      <c r="E168" s="45">
        <f t="shared" si="6"/>
        <v>6.66</v>
      </c>
      <c r="F168" s="45">
        <f t="shared" si="8"/>
        <v>22.134440000000033</v>
      </c>
      <c r="I168" s="53"/>
      <c r="J168" s="53"/>
    </row>
    <row r="169" spans="3:10">
      <c r="C169" s="48">
        <v>168</v>
      </c>
      <c r="D169" s="45">
        <f t="shared" si="7"/>
        <v>6.6699999999999644</v>
      </c>
      <c r="E169" s="45">
        <f t="shared" si="6"/>
        <v>6.67</v>
      </c>
      <c r="F169" s="45">
        <f t="shared" si="8"/>
        <v>22.267780000000034</v>
      </c>
      <c r="I169" s="53"/>
      <c r="J169" s="53"/>
    </row>
    <row r="170" spans="3:10">
      <c r="C170" s="48">
        <v>169</v>
      </c>
      <c r="D170" s="45">
        <f t="shared" si="7"/>
        <v>6.6799999999999642</v>
      </c>
      <c r="E170" s="45">
        <f t="shared" si="6"/>
        <v>6.68</v>
      </c>
      <c r="F170" s="45">
        <f t="shared" si="8"/>
        <v>22.401120000000034</v>
      </c>
      <c r="I170" s="53"/>
      <c r="J170" s="53"/>
    </row>
    <row r="171" spans="3:10">
      <c r="C171" s="48">
        <v>170</v>
      </c>
      <c r="D171" s="45">
        <f t="shared" si="7"/>
        <v>6.689999999999964</v>
      </c>
      <c r="E171" s="45">
        <f t="shared" si="6"/>
        <v>6.69</v>
      </c>
      <c r="F171" s="45">
        <f t="shared" si="8"/>
        <v>22.534460000000035</v>
      </c>
      <c r="I171" s="53"/>
      <c r="J171" s="53"/>
    </row>
    <row r="172" spans="3:10">
      <c r="C172" s="48">
        <v>171</v>
      </c>
      <c r="D172" s="45">
        <f t="shared" si="7"/>
        <v>6.6999999999999638</v>
      </c>
      <c r="E172" s="45">
        <f t="shared" si="6"/>
        <v>6.7</v>
      </c>
      <c r="F172" s="45">
        <f t="shared" si="8"/>
        <v>22.667800000000035</v>
      </c>
      <c r="I172" s="53"/>
      <c r="J172" s="53"/>
    </row>
    <row r="173" spans="3:10">
      <c r="C173" s="48">
        <v>172</v>
      </c>
      <c r="D173" s="45">
        <f t="shared" si="7"/>
        <v>6.7099999999999635</v>
      </c>
      <c r="E173" s="45">
        <f t="shared" si="6"/>
        <v>6.71</v>
      </c>
      <c r="F173" s="45">
        <f t="shared" si="8"/>
        <v>22.801140000000036</v>
      </c>
      <c r="I173" s="53"/>
      <c r="J173" s="53"/>
    </row>
    <row r="174" spans="3:10">
      <c r="C174" s="48">
        <v>173</v>
      </c>
      <c r="D174" s="45">
        <f t="shared" si="7"/>
        <v>6.7199999999999633</v>
      </c>
      <c r="E174" s="45">
        <f t="shared" si="6"/>
        <v>6.72</v>
      </c>
      <c r="F174" s="45">
        <f t="shared" si="8"/>
        <v>22.934480000000036</v>
      </c>
      <c r="I174" s="53"/>
      <c r="J174" s="53"/>
    </row>
    <row r="175" spans="3:10">
      <c r="C175" s="48">
        <v>174</v>
      </c>
      <c r="D175" s="45">
        <f t="shared" si="7"/>
        <v>6.7299999999999631</v>
      </c>
      <c r="E175" s="45">
        <f t="shared" si="6"/>
        <v>6.73</v>
      </c>
      <c r="F175" s="45">
        <f t="shared" si="8"/>
        <v>23.067820000000037</v>
      </c>
      <c r="I175" s="53"/>
      <c r="J175" s="53"/>
    </row>
    <row r="176" spans="3:10">
      <c r="C176" s="48">
        <v>175</v>
      </c>
      <c r="D176" s="45">
        <f t="shared" si="7"/>
        <v>6.7399999999999629</v>
      </c>
      <c r="E176" s="45">
        <f t="shared" si="6"/>
        <v>6.74</v>
      </c>
      <c r="F176" s="45">
        <f t="shared" si="8"/>
        <v>23.201160000000037</v>
      </c>
      <c r="I176" s="53"/>
      <c r="J176" s="53"/>
    </row>
    <row r="177" spans="3:10">
      <c r="C177" s="48">
        <v>176</v>
      </c>
      <c r="D177" s="45">
        <f t="shared" si="7"/>
        <v>6.7499999999999627</v>
      </c>
      <c r="E177" s="45">
        <f t="shared" si="6"/>
        <v>6.75</v>
      </c>
      <c r="F177" s="45">
        <f t="shared" si="8"/>
        <v>23.334500000000038</v>
      </c>
      <c r="I177" s="53"/>
      <c r="J177" s="53"/>
    </row>
    <row r="178" spans="3:10">
      <c r="C178" s="48">
        <v>177</v>
      </c>
      <c r="D178" s="45">
        <f t="shared" si="7"/>
        <v>6.7599999999999625</v>
      </c>
      <c r="E178" s="45">
        <f t="shared" si="6"/>
        <v>6.76</v>
      </c>
      <c r="F178" s="45">
        <f t="shared" si="8"/>
        <v>23.467840000000038</v>
      </c>
      <c r="I178" s="53"/>
      <c r="J178" s="53"/>
    </row>
    <row r="179" spans="3:10">
      <c r="C179" s="48">
        <v>178</v>
      </c>
      <c r="D179" s="45">
        <f t="shared" si="7"/>
        <v>6.7699999999999623</v>
      </c>
      <c r="E179" s="45">
        <f t="shared" si="6"/>
        <v>6.77</v>
      </c>
      <c r="F179" s="45">
        <f t="shared" si="8"/>
        <v>23.601180000000038</v>
      </c>
      <c r="I179" s="53"/>
      <c r="J179" s="53"/>
    </row>
    <row r="180" spans="3:10">
      <c r="C180" s="48">
        <v>179</v>
      </c>
      <c r="D180" s="45">
        <f t="shared" si="7"/>
        <v>6.7799999999999621</v>
      </c>
      <c r="E180" s="45">
        <f t="shared" si="6"/>
        <v>6.78</v>
      </c>
      <c r="F180" s="45">
        <f t="shared" si="8"/>
        <v>23.734520000000039</v>
      </c>
      <c r="I180" s="53"/>
      <c r="J180" s="53"/>
    </row>
    <row r="181" spans="3:10">
      <c r="C181" s="48">
        <v>180</v>
      </c>
      <c r="D181" s="45">
        <f t="shared" si="7"/>
        <v>6.7899999999999618</v>
      </c>
      <c r="E181" s="45">
        <f t="shared" si="6"/>
        <v>6.79</v>
      </c>
      <c r="F181" s="45">
        <f t="shared" si="8"/>
        <v>23.867860000000039</v>
      </c>
      <c r="I181" s="53"/>
      <c r="J181" s="53"/>
    </row>
    <row r="182" spans="3:10">
      <c r="C182" s="48">
        <v>181</v>
      </c>
      <c r="D182" s="45">
        <f t="shared" si="7"/>
        <v>6.7999999999999616</v>
      </c>
      <c r="E182" s="45">
        <f t="shared" si="6"/>
        <v>6.8</v>
      </c>
      <c r="F182" s="45">
        <f t="shared" si="8"/>
        <v>24.00120000000004</v>
      </c>
      <c r="I182" s="53"/>
      <c r="J182" s="53"/>
    </row>
    <row r="183" spans="3:10">
      <c r="C183" s="48">
        <v>182</v>
      </c>
      <c r="D183" s="45">
        <f t="shared" si="7"/>
        <v>6.8099999999999614</v>
      </c>
      <c r="E183" s="45">
        <f t="shared" si="6"/>
        <v>6.81</v>
      </c>
      <c r="F183" s="45">
        <f t="shared" si="8"/>
        <v>24.13454000000004</v>
      </c>
      <c r="I183" s="53"/>
      <c r="J183" s="53"/>
    </row>
    <row r="184" spans="3:10">
      <c r="C184" s="48">
        <v>183</v>
      </c>
      <c r="D184" s="45">
        <f t="shared" si="7"/>
        <v>6.8199999999999612</v>
      </c>
      <c r="E184" s="45">
        <f t="shared" si="6"/>
        <v>6.82</v>
      </c>
      <c r="F184" s="45">
        <f t="shared" si="8"/>
        <v>24.267880000000041</v>
      </c>
      <c r="I184" s="53"/>
      <c r="J184" s="53"/>
    </row>
    <row r="185" spans="3:10">
      <c r="C185" s="48">
        <v>184</v>
      </c>
      <c r="D185" s="45">
        <f t="shared" si="7"/>
        <v>6.829999999999961</v>
      </c>
      <c r="E185" s="45">
        <f t="shared" si="6"/>
        <v>6.83</v>
      </c>
      <c r="F185" s="45">
        <f t="shared" si="8"/>
        <v>24.401220000000041</v>
      </c>
      <c r="I185" s="53"/>
      <c r="J185" s="53"/>
    </row>
    <row r="186" spans="3:10">
      <c r="C186" s="48">
        <v>185</v>
      </c>
      <c r="D186" s="45">
        <f t="shared" si="7"/>
        <v>6.8399999999999608</v>
      </c>
      <c r="E186" s="45">
        <f t="shared" si="6"/>
        <v>6.84</v>
      </c>
      <c r="F186" s="45">
        <f t="shared" si="8"/>
        <v>24.534560000000042</v>
      </c>
      <c r="I186" s="53"/>
      <c r="J186" s="53"/>
    </row>
    <row r="187" spans="3:10">
      <c r="C187" s="48">
        <v>186</v>
      </c>
      <c r="D187" s="45">
        <f t="shared" si="7"/>
        <v>6.8499999999999606</v>
      </c>
      <c r="E187" s="45">
        <f t="shared" si="6"/>
        <v>6.85</v>
      </c>
      <c r="F187" s="45">
        <f t="shared" si="8"/>
        <v>24.667900000000042</v>
      </c>
      <c r="I187" s="53"/>
      <c r="J187" s="53"/>
    </row>
    <row r="188" spans="3:10">
      <c r="C188" s="48">
        <v>187</v>
      </c>
      <c r="D188" s="45">
        <f t="shared" si="7"/>
        <v>6.8599999999999604</v>
      </c>
      <c r="E188" s="45">
        <f t="shared" si="6"/>
        <v>6.86</v>
      </c>
      <c r="F188" s="45">
        <f t="shared" si="8"/>
        <v>24.801240000000043</v>
      </c>
      <c r="I188" s="53"/>
      <c r="J188" s="53"/>
    </row>
    <row r="189" spans="3:10">
      <c r="C189" s="48">
        <v>188</v>
      </c>
      <c r="D189" s="45">
        <f t="shared" si="7"/>
        <v>6.8699999999999601</v>
      </c>
      <c r="E189" s="45">
        <f t="shared" si="6"/>
        <v>6.87</v>
      </c>
      <c r="F189" s="45">
        <f t="shared" si="8"/>
        <v>24.934580000000043</v>
      </c>
      <c r="I189" s="53"/>
      <c r="J189" s="53"/>
    </row>
    <row r="190" spans="3:10">
      <c r="C190" s="48">
        <v>189</v>
      </c>
      <c r="D190" s="45">
        <f t="shared" si="7"/>
        <v>6.8799999999999599</v>
      </c>
      <c r="E190" s="45">
        <f t="shared" si="6"/>
        <v>6.88</v>
      </c>
      <c r="F190" s="45">
        <f t="shared" si="8"/>
        <v>25.067920000000044</v>
      </c>
      <c r="I190" s="53"/>
      <c r="J190" s="53"/>
    </row>
    <row r="191" spans="3:10">
      <c r="C191" s="48">
        <v>190</v>
      </c>
      <c r="D191" s="45">
        <f t="shared" si="7"/>
        <v>6.8899999999999597</v>
      </c>
      <c r="E191" s="45">
        <f t="shared" si="6"/>
        <v>6.89</v>
      </c>
      <c r="F191" s="45">
        <f t="shared" si="8"/>
        <v>25.201260000000044</v>
      </c>
      <c r="I191" s="53"/>
      <c r="J191" s="53"/>
    </row>
    <row r="192" spans="3:10">
      <c r="C192" s="48">
        <v>191</v>
      </c>
      <c r="D192" s="45">
        <f t="shared" si="7"/>
        <v>6.8999999999999595</v>
      </c>
      <c r="E192" s="45">
        <f t="shared" si="6"/>
        <v>6.9</v>
      </c>
      <c r="F192" s="45">
        <f t="shared" si="8"/>
        <v>25.334600000000044</v>
      </c>
      <c r="I192" s="53"/>
      <c r="J192" s="53"/>
    </row>
    <row r="193" spans="3:10">
      <c r="C193" s="48">
        <v>192</v>
      </c>
      <c r="D193" s="45">
        <f t="shared" si="7"/>
        <v>6.9099999999999593</v>
      </c>
      <c r="E193" s="45">
        <f t="shared" si="6"/>
        <v>6.91</v>
      </c>
      <c r="F193" s="45">
        <f t="shared" si="8"/>
        <v>25.467940000000045</v>
      </c>
      <c r="I193" s="53"/>
      <c r="J193" s="53"/>
    </row>
    <row r="194" spans="3:10">
      <c r="C194" s="48">
        <v>193</v>
      </c>
      <c r="D194" s="45">
        <f t="shared" si="7"/>
        <v>6.9199999999999591</v>
      </c>
      <c r="E194" s="45">
        <f t="shared" si="6"/>
        <v>6.92</v>
      </c>
      <c r="F194" s="45">
        <f t="shared" si="8"/>
        <v>25.601280000000045</v>
      </c>
      <c r="I194" s="53"/>
      <c r="J194" s="53"/>
    </row>
    <row r="195" spans="3:10">
      <c r="C195" s="48">
        <v>194</v>
      </c>
      <c r="D195" s="45">
        <f t="shared" si="7"/>
        <v>6.9299999999999589</v>
      </c>
      <c r="E195" s="45">
        <f t="shared" ref="E195:E258" si="9">ROUND(D195,2)</f>
        <v>6.93</v>
      </c>
      <c r="F195" s="45">
        <f t="shared" si="8"/>
        <v>25.734620000000046</v>
      </c>
      <c r="I195" s="53"/>
      <c r="J195" s="53"/>
    </row>
    <row r="196" spans="3:10">
      <c r="C196" s="48">
        <v>195</v>
      </c>
      <c r="D196" s="45">
        <f t="shared" ref="D196:D259" si="10">D195+$D$1</f>
        <v>6.9399999999999586</v>
      </c>
      <c r="E196" s="45">
        <f t="shared" si="9"/>
        <v>6.94</v>
      </c>
      <c r="F196" s="45">
        <f t="shared" ref="F196:F259" si="11">F195+$F$1</f>
        <v>25.867960000000046</v>
      </c>
      <c r="I196" s="53"/>
      <c r="J196" s="53"/>
    </row>
    <row r="197" spans="3:10">
      <c r="C197" s="48">
        <v>196</v>
      </c>
      <c r="D197" s="45">
        <f t="shared" si="10"/>
        <v>6.9499999999999584</v>
      </c>
      <c r="E197" s="45">
        <f t="shared" si="9"/>
        <v>6.95</v>
      </c>
      <c r="F197" s="45">
        <f t="shared" si="11"/>
        <v>26.001300000000047</v>
      </c>
      <c r="I197" s="53"/>
      <c r="J197" s="53"/>
    </row>
    <row r="198" spans="3:10">
      <c r="C198" s="48">
        <v>197</v>
      </c>
      <c r="D198" s="45">
        <f t="shared" si="10"/>
        <v>6.9599999999999582</v>
      </c>
      <c r="E198" s="45">
        <f t="shared" si="9"/>
        <v>6.96</v>
      </c>
      <c r="F198" s="45">
        <f t="shared" si="11"/>
        <v>26.134640000000047</v>
      </c>
      <c r="I198" s="53"/>
      <c r="J198" s="53"/>
    </row>
    <row r="199" spans="3:10">
      <c r="C199" s="48">
        <v>198</v>
      </c>
      <c r="D199" s="45">
        <f t="shared" si="10"/>
        <v>6.969999999999958</v>
      </c>
      <c r="E199" s="45">
        <f t="shared" si="9"/>
        <v>6.97</v>
      </c>
      <c r="F199" s="45">
        <f t="shared" si="11"/>
        <v>26.267980000000048</v>
      </c>
      <c r="I199" s="53"/>
      <c r="J199" s="53"/>
    </row>
    <row r="200" spans="3:10">
      <c r="C200" s="48">
        <v>199</v>
      </c>
      <c r="D200" s="45">
        <f t="shared" si="10"/>
        <v>6.9799999999999578</v>
      </c>
      <c r="E200" s="45">
        <f t="shared" si="9"/>
        <v>6.98</v>
      </c>
      <c r="F200" s="45">
        <f t="shared" si="11"/>
        <v>26.401320000000048</v>
      </c>
      <c r="I200" s="53"/>
      <c r="J200" s="53"/>
    </row>
    <row r="201" spans="3:10">
      <c r="C201" s="48">
        <v>200</v>
      </c>
      <c r="D201" s="45">
        <f t="shared" si="10"/>
        <v>6.9899999999999576</v>
      </c>
      <c r="E201" s="45">
        <f t="shared" si="9"/>
        <v>6.99</v>
      </c>
      <c r="F201" s="45">
        <f t="shared" si="11"/>
        <v>26.534660000000049</v>
      </c>
      <c r="I201" s="53"/>
      <c r="J201" s="53"/>
    </row>
    <row r="202" spans="3:10">
      <c r="C202" s="48">
        <v>201</v>
      </c>
      <c r="D202" s="45">
        <f t="shared" si="10"/>
        <v>6.9999999999999574</v>
      </c>
      <c r="E202" s="45">
        <f t="shared" si="9"/>
        <v>7</v>
      </c>
      <c r="F202" s="45">
        <f t="shared" si="11"/>
        <v>26.668000000000049</v>
      </c>
      <c r="I202" s="53"/>
      <c r="J202" s="53"/>
    </row>
    <row r="203" spans="3:10">
      <c r="C203" s="48">
        <v>202</v>
      </c>
      <c r="D203" s="45">
        <f t="shared" si="10"/>
        <v>7.0099999999999572</v>
      </c>
      <c r="E203" s="45">
        <f t="shared" si="9"/>
        <v>7.01</v>
      </c>
      <c r="F203" s="45">
        <f t="shared" si="11"/>
        <v>26.801340000000049</v>
      </c>
      <c r="I203" s="53"/>
      <c r="J203" s="53"/>
    </row>
    <row r="204" spans="3:10">
      <c r="C204" s="48">
        <v>203</v>
      </c>
      <c r="D204" s="45">
        <f t="shared" si="10"/>
        <v>7.0199999999999569</v>
      </c>
      <c r="E204" s="45">
        <f t="shared" si="9"/>
        <v>7.02</v>
      </c>
      <c r="F204" s="45">
        <f t="shared" si="11"/>
        <v>26.93468000000005</v>
      </c>
      <c r="I204" s="53"/>
      <c r="J204" s="53"/>
    </row>
    <row r="205" spans="3:10">
      <c r="C205" s="48">
        <v>204</v>
      </c>
      <c r="D205" s="45">
        <f t="shared" si="10"/>
        <v>7.0299999999999567</v>
      </c>
      <c r="E205" s="45">
        <f t="shared" si="9"/>
        <v>7.03</v>
      </c>
      <c r="F205" s="45">
        <f t="shared" si="11"/>
        <v>27.06802000000005</v>
      </c>
      <c r="I205" s="53"/>
      <c r="J205" s="53"/>
    </row>
    <row r="206" spans="3:10">
      <c r="C206" s="48">
        <v>205</v>
      </c>
      <c r="D206" s="45">
        <f t="shared" si="10"/>
        <v>7.0399999999999565</v>
      </c>
      <c r="E206" s="45">
        <f t="shared" si="9"/>
        <v>7.04</v>
      </c>
      <c r="F206" s="45">
        <f t="shared" si="11"/>
        <v>27.201360000000051</v>
      </c>
      <c r="I206" s="53"/>
      <c r="J206" s="53"/>
    </row>
    <row r="207" spans="3:10">
      <c r="C207" s="48">
        <v>206</v>
      </c>
      <c r="D207" s="45">
        <f t="shared" si="10"/>
        <v>7.0499999999999563</v>
      </c>
      <c r="E207" s="45">
        <f t="shared" si="9"/>
        <v>7.05</v>
      </c>
      <c r="F207" s="45">
        <f t="shared" si="11"/>
        <v>27.334700000000051</v>
      </c>
      <c r="I207" s="53"/>
      <c r="J207" s="53"/>
    </row>
    <row r="208" spans="3:10">
      <c r="C208" s="48">
        <v>207</v>
      </c>
      <c r="D208" s="45">
        <f t="shared" si="10"/>
        <v>7.0599999999999561</v>
      </c>
      <c r="E208" s="45">
        <f t="shared" si="9"/>
        <v>7.06</v>
      </c>
      <c r="F208" s="45">
        <f t="shared" si="11"/>
        <v>27.468040000000052</v>
      </c>
      <c r="I208" s="53"/>
      <c r="J208" s="53"/>
    </row>
    <row r="209" spans="3:10">
      <c r="C209" s="48">
        <v>208</v>
      </c>
      <c r="D209" s="45">
        <f t="shared" si="10"/>
        <v>7.0699999999999559</v>
      </c>
      <c r="E209" s="45">
        <f t="shared" si="9"/>
        <v>7.07</v>
      </c>
      <c r="F209" s="45">
        <f t="shared" si="11"/>
        <v>27.601380000000052</v>
      </c>
      <c r="I209" s="53"/>
      <c r="J209" s="53"/>
    </row>
    <row r="210" spans="3:10">
      <c r="C210" s="48">
        <v>209</v>
      </c>
      <c r="D210" s="45">
        <f t="shared" si="10"/>
        <v>7.0799999999999557</v>
      </c>
      <c r="E210" s="45">
        <f t="shared" si="9"/>
        <v>7.08</v>
      </c>
      <c r="F210" s="45">
        <f t="shared" si="11"/>
        <v>27.734720000000053</v>
      </c>
      <c r="I210" s="53"/>
      <c r="J210" s="53"/>
    </row>
    <row r="211" spans="3:10">
      <c r="C211" s="48">
        <v>210</v>
      </c>
      <c r="D211" s="45">
        <f t="shared" si="10"/>
        <v>7.0899999999999554</v>
      </c>
      <c r="E211" s="45">
        <f t="shared" si="9"/>
        <v>7.09</v>
      </c>
      <c r="F211" s="45">
        <f t="shared" si="11"/>
        <v>27.868060000000053</v>
      </c>
      <c r="I211" s="53"/>
      <c r="J211" s="53"/>
    </row>
    <row r="212" spans="3:10">
      <c r="C212" s="48">
        <v>211</v>
      </c>
      <c r="D212" s="45">
        <f t="shared" si="10"/>
        <v>7.0999999999999552</v>
      </c>
      <c r="E212" s="45">
        <f t="shared" si="9"/>
        <v>7.1</v>
      </c>
      <c r="F212" s="45">
        <f t="shared" si="11"/>
        <v>28.001400000000054</v>
      </c>
      <c r="I212" s="53"/>
      <c r="J212" s="53"/>
    </row>
    <row r="213" spans="3:10">
      <c r="C213" s="48">
        <v>212</v>
      </c>
      <c r="D213" s="45">
        <f t="shared" si="10"/>
        <v>7.109999999999955</v>
      </c>
      <c r="E213" s="45">
        <f t="shared" si="9"/>
        <v>7.11</v>
      </c>
      <c r="F213" s="45">
        <f t="shared" si="11"/>
        <v>28.134740000000054</v>
      </c>
      <c r="I213" s="53"/>
      <c r="J213" s="53"/>
    </row>
    <row r="214" spans="3:10">
      <c r="C214" s="48">
        <v>213</v>
      </c>
      <c r="D214" s="45">
        <f t="shared" si="10"/>
        <v>7.1199999999999548</v>
      </c>
      <c r="E214" s="45">
        <f t="shared" si="9"/>
        <v>7.12</v>
      </c>
      <c r="F214" s="45">
        <f t="shared" si="11"/>
        <v>28.268080000000054</v>
      </c>
      <c r="I214" s="53"/>
      <c r="J214" s="53"/>
    </row>
    <row r="215" spans="3:10">
      <c r="C215" s="48">
        <v>214</v>
      </c>
      <c r="D215" s="45">
        <f t="shared" si="10"/>
        <v>7.1299999999999546</v>
      </c>
      <c r="E215" s="45">
        <f t="shared" si="9"/>
        <v>7.13</v>
      </c>
      <c r="F215" s="45">
        <f t="shared" si="11"/>
        <v>28.401420000000055</v>
      </c>
      <c r="I215" s="53"/>
      <c r="J215" s="53"/>
    </row>
    <row r="216" spans="3:10">
      <c r="C216" s="48">
        <v>215</v>
      </c>
      <c r="D216" s="45">
        <f t="shared" si="10"/>
        <v>7.1399999999999544</v>
      </c>
      <c r="E216" s="45">
        <f t="shared" si="9"/>
        <v>7.14</v>
      </c>
      <c r="F216" s="45">
        <f t="shared" si="11"/>
        <v>28.534760000000055</v>
      </c>
      <c r="I216" s="53"/>
      <c r="J216" s="53"/>
    </row>
    <row r="217" spans="3:10">
      <c r="C217" s="48">
        <v>216</v>
      </c>
      <c r="D217" s="45">
        <f t="shared" si="10"/>
        <v>7.1499999999999542</v>
      </c>
      <c r="E217" s="45">
        <f t="shared" si="9"/>
        <v>7.15</v>
      </c>
      <c r="F217" s="45">
        <f t="shared" si="11"/>
        <v>28.668100000000056</v>
      </c>
      <c r="I217" s="53"/>
      <c r="J217" s="53"/>
    </row>
    <row r="218" spans="3:10">
      <c r="C218" s="48">
        <v>217</v>
      </c>
      <c r="D218" s="45">
        <f t="shared" si="10"/>
        <v>7.159999999999954</v>
      </c>
      <c r="E218" s="45">
        <f t="shared" si="9"/>
        <v>7.16</v>
      </c>
      <c r="F218" s="45">
        <f t="shared" si="11"/>
        <v>28.801440000000056</v>
      </c>
      <c r="I218" s="53"/>
      <c r="J218" s="53"/>
    </row>
    <row r="219" spans="3:10">
      <c r="C219" s="48">
        <v>218</v>
      </c>
      <c r="D219" s="45">
        <f t="shared" si="10"/>
        <v>7.1699999999999537</v>
      </c>
      <c r="E219" s="45">
        <f t="shared" si="9"/>
        <v>7.17</v>
      </c>
      <c r="F219" s="45">
        <f t="shared" si="11"/>
        <v>28.934780000000057</v>
      </c>
      <c r="I219" s="53"/>
      <c r="J219" s="53"/>
    </row>
    <row r="220" spans="3:10">
      <c r="C220" s="48">
        <v>219</v>
      </c>
      <c r="D220" s="45">
        <f t="shared" si="10"/>
        <v>7.1799999999999535</v>
      </c>
      <c r="E220" s="45">
        <f t="shared" si="9"/>
        <v>7.18</v>
      </c>
      <c r="F220" s="45">
        <f t="shared" si="11"/>
        <v>29.068120000000057</v>
      </c>
      <c r="I220" s="53"/>
      <c r="J220" s="53"/>
    </row>
    <row r="221" spans="3:10">
      <c r="C221" s="48">
        <v>220</v>
      </c>
      <c r="D221" s="45">
        <f t="shared" si="10"/>
        <v>7.1899999999999533</v>
      </c>
      <c r="E221" s="45">
        <f t="shared" si="9"/>
        <v>7.19</v>
      </c>
      <c r="F221" s="45">
        <f t="shared" si="11"/>
        <v>29.201460000000058</v>
      </c>
      <c r="I221" s="53"/>
      <c r="J221" s="53"/>
    </row>
    <row r="222" spans="3:10">
      <c r="C222" s="48">
        <v>221</v>
      </c>
      <c r="D222" s="45">
        <f t="shared" si="10"/>
        <v>7.1999999999999531</v>
      </c>
      <c r="E222" s="45">
        <f t="shared" si="9"/>
        <v>7.2</v>
      </c>
      <c r="F222" s="45">
        <f t="shared" si="11"/>
        <v>29.334800000000058</v>
      </c>
      <c r="I222" s="53"/>
      <c r="J222" s="53"/>
    </row>
    <row r="223" spans="3:10">
      <c r="C223" s="48">
        <v>222</v>
      </c>
      <c r="D223" s="45">
        <f t="shared" si="10"/>
        <v>7.2099999999999529</v>
      </c>
      <c r="E223" s="45">
        <f t="shared" si="9"/>
        <v>7.21</v>
      </c>
      <c r="F223" s="45">
        <f t="shared" si="11"/>
        <v>29.468140000000059</v>
      </c>
      <c r="I223" s="53"/>
      <c r="J223" s="53"/>
    </row>
    <row r="224" spans="3:10">
      <c r="C224" s="48">
        <v>223</v>
      </c>
      <c r="D224" s="45">
        <f t="shared" si="10"/>
        <v>7.2199999999999527</v>
      </c>
      <c r="E224" s="45">
        <f t="shared" si="9"/>
        <v>7.22</v>
      </c>
      <c r="F224" s="45">
        <f t="shared" si="11"/>
        <v>29.601480000000059</v>
      </c>
      <c r="I224" s="53"/>
      <c r="J224" s="53"/>
    </row>
    <row r="225" spans="3:10">
      <c r="C225" s="48">
        <v>224</v>
      </c>
      <c r="D225" s="45">
        <f t="shared" si="10"/>
        <v>7.2299999999999525</v>
      </c>
      <c r="E225" s="45">
        <f t="shared" si="9"/>
        <v>7.23</v>
      </c>
      <c r="F225" s="45">
        <f t="shared" si="11"/>
        <v>29.73482000000006</v>
      </c>
      <c r="I225" s="53"/>
      <c r="J225" s="53"/>
    </row>
    <row r="226" spans="3:10">
      <c r="C226" s="48">
        <v>225</v>
      </c>
      <c r="D226" s="45">
        <f t="shared" si="10"/>
        <v>7.2399999999999523</v>
      </c>
      <c r="E226" s="45">
        <f t="shared" si="9"/>
        <v>7.24</v>
      </c>
      <c r="F226" s="45">
        <f t="shared" si="11"/>
        <v>29.86816000000006</v>
      </c>
      <c r="I226" s="53"/>
      <c r="J226" s="53"/>
    </row>
    <row r="227" spans="3:10">
      <c r="C227" s="48">
        <v>226</v>
      </c>
      <c r="D227" s="45">
        <f t="shared" si="10"/>
        <v>7.249999999999952</v>
      </c>
      <c r="E227" s="45">
        <f t="shared" si="9"/>
        <v>7.25</v>
      </c>
      <c r="F227" s="45">
        <f t="shared" si="11"/>
        <v>30.00150000000006</v>
      </c>
      <c r="I227" s="53"/>
      <c r="J227" s="53"/>
    </row>
    <row r="228" spans="3:10">
      <c r="C228" s="48">
        <v>227</v>
      </c>
      <c r="D228" s="45">
        <f t="shared" si="10"/>
        <v>7.2599999999999518</v>
      </c>
      <c r="E228" s="45">
        <f t="shared" si="9"/>
        <v>7.26</v>
      </c>
      <c r="F228" s="45">
        <f t="shared" si="11"/>
        <v>30.134840000000061</v>
      </c>
      <c r="I228" s="53"/>
      <c r="J228" s="53"/>
    </row>
    <row r="229" spans="3:10">
      <c r="C229" s="48">
        <v>228</v>
      </c>
      <c r="D229" s="45">
        <f t="shared" si="10"/>
        <v>7.2699999999999516</v>
      </c>
      <c r="E229" s="45">
        <f t="shared" si="9"/>
        <v>7.27</v>
      </c>
      <c r="F229" s="45">
        <f t="shared" si="11"/>
        <v>30.268180000000061</v>
      </c>
      <c r="I229" s="53"/>
      <c r="J229" s="53"/>
    </row>
    <row r="230" spans="3:10">
      <c r="C230" s="48">
        <v>229</v>
      </c>
      <c r="D230" s="45">
        <f t="shared" si="10"/>
        <v>7.2799999999999514</v>
      </c>
      <c r="E230" s="45">
        <f t="shared" si="9"/>
        <v>7.28</v>
      </c>
      <c r="F230" s="45">
        <f t="shared" si="11"/>
        <v>30.401520000000062</v>
      </c>
      <c r="I230" s="53"/>
      <c r="J230" s="53"/>
    </row>
    <row r="231" spans="3:10">
      <c r="C231" s="48">
        <v>230</v>
      </c>
      <c r="D231" s="45">
        <f t="shared" si="10"/>
        <v>7.2899999999999512</v>
      </c>
      <c r="E231" s="45">
        <f t="shared" si="9"/>
        <v>7.29</v>
      </c>
      <c r="F231" s="45">
        <f t="shared" si="11"/>
        <v>30.534860000000062</v>
      </c>
      <c r="I231" s="53"/>
      <c r="J231" s="53"/>
    </row>
    <row r="232" spans="3:10">
      <c r="C232" s="48">
        <v>231</v>
      </c>
      <c r="D232" s="45">
        <f t="shared" si="10"/>
        <v>7.299999999999951</v>
      </c>
      <c r="E232" s="45">
        <f t="shared" si="9"/>
        <v>7.3</v>
      </c>
      <c r="F232" s="45">
        <f t="shared" si="11"/>
        <v>30.668200000000063</v>
      </c>
      <c r="I232" s="53"/>
      <c r="J232" s="53"/>
    </row>
    <row r="233" spans="3:10">
      <c r="C233" s="48">
        <v>232</v>
      </c>
      <c r="D233" s="45">
        <f t="shared" si="10"/>
        <v>7.3099999999999508</v>
      </c>
      <c r="E233" s="45">
        <f t="shared" si="9"/>
        <v>7.31</v>
      </c>
      <c r="F233" s="45">
        <f t="shared" si="11"/>
        <v>30.801540000000063</v>
      </c>
      <c r="I233" s="53"/>
      <c r="J233" s="53"/>
    </row>
    <row r="234" spans="3:10">
      <c r="C234" s="48">
        <v>233</v>
      </c>
      <c r="D234" s="45">
        <f t="shared" si="10"/>
        <v>7.3199999999999505</v>
      </c>
      <c r="E234" s="45">
        <f t="shared" si="9"/>
        <v>7.32</v>
      </c>
      <c r="F234" s="45">
        <f t="shared" si="11"/>
        <v>30.934880000000064</v>
      </c>
      <c r="I234" s="53"/>
      <c r="J234" s="53"/>
    </row>
    <row r="235" spans="3:10">
      <c r="C235" s="48">
        <v>234</v>
      </c>
      <c r="D235" s="45">
        <f t="shared" si="10"/>
        <v>7.3299999999999503</v>
      </c>
      <c r="E235" s="45">
        <f t="shared" si="9"/>
        <v>7.33</v>
      </c>
      <c r="F235" s="45">
        <f t="shared" si="11"/>
        <v>31.068220000000064</v>
      </c>
      <c r="I235" s="53"/>
      <c r="J235" s="53"/>
    </row>
    <row r="236" spans="3:10">
      <c r="C236" s="48">
        <v>235</v>
      </c>
      <c r="D236" s="45">
        <f t="shared" si="10"/>
        <v>7.3399999999999501</v>
      </c>
      <c r="E236" s="45">
        <f t="shared" si="9"/>
        <v>7.34</v>
      </c>
      <c r="F236" s="45">
        <f t="shared" si="11"/>
        <v>31.201560000000065</v>
      </c>
      <c r="I236" s="53"/>
      <c r="J236" s="53"/>
    </row>
    <row r="237" spans="3:10">
      <c r="C237" s="48">
        <v>236</v>
      </c>
      <c r="D237" s="45">
        <f t="shared" si="10"/>
        <v>7.3499999999999499</v>
      </c>
      <c r="E237" s="45">
        <f t="shared" si="9"/>
        <v>7.35</v>
      </c>
      <c r="F237" s="45">
        <f t="shared" si="11"/>
        <v>31.334900000000065</v>
      </c>
      <c r="I237" s="53"/>
      <c r="J237" s="53"/>
    </row>
    <row r="238" spans="3:10">
      <c r="C238" s="48">
        <v>237</v>
      </c>
      <c r="D238" s="45">
        <f t="shared" si="10"/>
        <v>7.3599999999999497</v>
      </c>
      <c r="E238" s="45">
        <f t="shared" si="9"/>
        <v>7.36</v>
      </c>
      <c r="F238" s="45">
        <f t="shared" si="11"/>
        <v>31.468240000000065</v>
      </c>
      <c r="I238" s="53"/>
      <c r="J238" s="53"/>
    </row>
    <row r="239" spans="3:10">
      <c r="C239" s="48">
        <v>238</v>
      </c>
      <c r="D239" s="45">
        <f t="shared" si="10"/>
        <v>7.3699999999999495</v>
      </c>
      <c r="E239" s="45">
        <f t="shared" si="9"/>
        <v>7.37</v>
      </c>
      <c r="F239" s="45">
        <f t="shared" si="11"/>
        <v>31.601580000000066</v>
      </c>
      <c r="I239" s="53"/>
      <c r="J239" s="53"/>
    </row>
    <row r="240" spans="3:10">
      <c r="C240" s="48">
        <v>239</v>
      </c>
      <c r="D240" s="45">
        <f t="shared" si="10"/>
        <v>7.3799999999999493</v>
      </c>
      <c r="E240" s="45">
        <f t="shared" si="9"/>
        <v>7.38</v>
      </c>
      <c r="F240" s="45">
        <f t="shared" si="11"/>
        <v>31.734920000000066</v>
      </c>
      <c r="I240" s="53"/>
      <c r="J240" s="53"/>
    </row>
    <row r="241" spans="3:10">
      <c r="C241" s="48">
        <v>240</v>
      </c>
      <c r="D241" s="45">
        <f t="shared" si="10"/>
        <v>7.3899999999999491</v>
      </c>
      <c r="E241" s="45">
        <f t="shared" si="9"/>
        <v>7.39</v>
      </c>
      <c r="F241" s="45">
        <f t="shared" si="11"/>
        <v>31.868260000000067</v>
      </c>
      <c r="I241" s="53"/>
      <c r="J241" s="53"/>
    </row>
    <row r="242" spans="3:10">
      <c r="C242" s="48">
        <v>241</v>
      </c>
      <c r="D242" s="45">
        <f t="shared" si="10"/>
        <v>7.3999999999999488</v>
      </c>
      <c r="E242" s="45">
        <f t="shared" si="9"/>
        <v>7.4</v>
      </c>
      <c r="F242" s="45">
        <f t="shared" si="11"/>
        <v>32.001600000000067</v>
      </c>
      <c r="I242" s="53"/>
      <c r="J242" s="53"/>
    </row>
    <row r="243" spans="3:10">
      <c r="C243" s="48">
        <v>242</v>
      </c>
      <c r="D243" s="45">
        <f t="shared" si="10"/>
        <v>7.4099999999999486</v>
      </c>
      <c r="E243" s="45">
        <f t="shared" si="9"/>
        <v>7.41</v>
      </c>
      <c r="F243" s="45">
        <f t="shared" si="11"/>
        <v>32.134940000000064</v>
      </c>
      <c r="I243" s="53"/>
      <c r="J243" s="53"/>
    </row>
    <row r="244" spans="3:10">
      <c r="C244" s="48">
        <v>243</v>
      </c>
      <c r="D244" s="45">
        <f t="shared" si="10"/>
        <v>7.4199999999999484</v>
      </c>
      <c r="E244" s="45">
        <f t="shared" si="9"/>
        <v>7.42</v>
      </c>
      <c r="F244" s="45">
        <f t="shared" si="11"/>
        <v>32.268280000000061</v>
      </c>
      <c r="I244" s="53"/>
      <c r="J244" s="53"/>
    </row>
    <row r="245" spans="3:10">
      <c r="C245" s="48">
        <v>244</v>
      </c>
      <c r="D245" s="45">
        <f t="shared" si="10"/>
        <v>7.4299999999999482</v>
      </c>
      <c r="E245" s="45">
        <f t="shared" si="9"/>
        <v>7.43</v>
      </c>
      <c r="F245" s="45">
        <f t="shared" si="11"/>
        <v>32.401620000000058</v>
      </c>
      <c r="I245" s="53"/>
      <c r="J245" s="53"/>
    </row>
    <row r="246" spans="3:10">
      <c r="C246" s="48">
        <v>245</v>
      </c>
      <c r="D246" s="45">
        <f t="shared" si="10"/>
        <v>7.439999999999948</v>
      </c>
      <c r="E246" s="45">
        <f t="shared" si="9"/>
        <v>7.44</v>
      </c>
      <c r="F246" s="45">
        <f t="shared" si="11"/>
        <v>32.534960000000055</v>
      </c>
      <c r="I246" s="53"/>
      <c r="J246" s="53"/>
    </row>
    <row r="247" spans="3:10">
      <c r="C247" s="48">
        <v>246</v>
      </c>
      <c r="D247" s="45">
        <f t="shared" si="10"/>
        <v>7.4499999999999478</v>
      </c>
      <c r="E247" s="45">
        <f t="shared" si="9"/>
        <v>7.45</v>
      </c>
      <c r="F247" s="45">
        <f t="shared" si="11"/>
        <v>32.668300000000052</v>
      </c>
      <c r="I247" s="53"/>
      <c r="J247" s="53"/>
    </row>
    <row r="248" spans="3:10">
      <c r="C248" s="48">
        <v>247</v>
      </c>
      <c r="D248" s="45">
        <f t="shared" si="10"/>
        <v>7.4599999999999476</v>
      </c>
      <c r="E248" s="45">
        <f t="shared" si="9"/>
        <v>7.46</v>
      </c>
      <c r="F248" s="45">
        <f t="shared" si="11"/>
        <v>32.801640000000049</v>
      </c>
      <c r="I248" s="53"/>
      <c r="J248" s="53"/>
    </row>
    <row r="249" spans="3:10">
      <c r="C249" s="48">
        <v>248</v>
      </c>
      <c r="D249" s="45">
        <f t="shared" si="10"/>
        <v>7.4699999999999473</v>
      </c>
      <c r="E249" s="45">
        <f t="shared" si="9"/>
        <v>7.47</v>
      </c>
      <c r="F249" s="45">
        <f t="shared" si="11"/>
        <v>32.934980000000046</v>
      </c>
      <c r="I249" s="53"/>
      <c r="J249" s="53"/>
    </row>
    <row r="250" spans="3:10">
      <c r="C250" s="48">
        <v>249</v>
      </c>
      <c r="D250" s="45">
        <f t="shared" si="10"/>
        <v>7.4799999999999471</v>
      </c>
      <c r="E250" s="45">
        <f t="shared" si="9"/>
        <v>7.48</v>
      </c>
      <c r="F250" s="45">
        <f t="shared" si="11"/>
        <v>33.068320000000043</v>
      </c>
      <c r="I250" s="53"/>
      <c r="J250" s="53"/>
    </row>
    <row r="251" spans="3:10">
      <c r="C251" s="48">
        <v>250</v>
      </c>
      <c r="D251" s="45">
        <f t="shared" si="10"/>
        <v>7.4899999999999469</v>
      </c>
      <c r="E251" s="45">
        <f t="shared" si="9"/>
        <v>7.49</v>
      </c>
      <c r="F251" s="45">
        <f t="shared" si="11"/>
        <v>33.201660000000039</v>
      </c>
      <c r="I251" s="53"/>
      <c r="J251" s="53"/>
    </row>
    <row r="252" spans="3:10">
      <c r="C252" s="48">
        <v>251</v>
      </c>
      <c r="D252" s="45">
        <f t="shared" si="10"/>
        <v>7.4999999999999467</v>
      </c>
      <c r="E252" s="45">
        <f t="shared" si="9"/>
        <v>7.5</v>
      </c>
      <c r="F252" s="45">
        <f t="shared" si="11"/>
        <v>33.335000000000036</v>
      </c>
      <c r="I252" s="53"/>
      <c r="J252" s="53"/>
    </row>
    <row r="253" spans="3:10">
      <c r="C253" s="48">
        <v>252</v>
      </c>
      <c r="D253" s="45">
        <f t="shared" si="10"/>
        <v>7.5099999999999465</v>
      </c>
      <c r="E253" s="45">
        <f t="shared" si="9"/>
        <v>7.51</v>
      </c>
      <c r="F253" s="45">
        <f t="shared" si="11"/>
        <v>33.468340000000033</v>
      </c>
      <c r="I253" s="53"/>
      <c r="J253" s="53"/>
    </row>
    <row r="254" spans="3:10">
      <c r="C254" s="48">
        <v>253</v>
      </c>
      <c r="D254" s="45">
        <f t="shared" si="10"/>
        <v>7.5199999999999463</v>
      </c>
      <c r="E254" s="45">
        <f t="shared" si="9"/>
        <v>7.52</v>
      </c>
      <c r="F254" s="45">
        <f t="shared" si="11"/>
        <v>33.60168000000003</v>
      </c>
      <c r="I254" s="53"/>
      <c r="J254" s="53"/>
    </row>
    <row r="255" spans="3:10">
      <c r="C255" s="48">
        <v>254</v>
      </c>
      <c r="D255" s="45">
        <f t="shared" si="10"/>
        <v>7.5299999999999461</v>
      </c>
      <c r="E255" s="45">
        <f t="shared" si="9"/>
        <v>7.53</v>
      </c>
      <c r="F255" s="45">
        <f t="shared" si="11"/>
        <v>33.735020000000027</v>
      </c>
      <c r="I255" s="53"/>
      <c r="J255" s="53"/>
    </row>
    <row r="256" spans="3:10">
      <c r="C256" s="48">
        <v>255</v>
      </c>
      <c r="D256" s="45">
        <f t="shared" si="10"/>
        <v>7.5399999999999459</v>
      </c>
      <c r="E256" s="45">
        <f t="shared" si="9"/>
        <v>7.54</v>
      </c>
      <c r="F256" s="45">
        <f t="shared" si="11"/>
        <v>33.868360000000024</v>
      </c>
      <c r="I256" s="53"/>
      <c r="J256" s="53"/>
    </row>
    <row r="257" spans="3:10">
      <c r="C257" s="48">
        <v>256</v>
      </c>
      <c r="D257" s="45">
        <f t="shared" si="10"/>
        <v>7.5499999999999456</v>
      </c>
      <c r="E257" s="45">
        <f t="shared" si="9"/>
        <v>7.55</v>
      </c>
      <c r="F257" s="45">
        <f t="shared" si="11"/>
        <v>34.001700000000021</v>
      </c>
      <c r="I257" s="53"/>
      <c r="J257" s="53"/>
    </row>
    <row r="258" spans="3:10">
      <c r="C258" s="48">
        <v>257</v>
      </c>
      <c r="D258" s="45">
        <f t="shared" si="10"/>
        <v>7.5599999999999454</v>
      </c>
      <c r="E258" s="45">
        <f t="shared" si="9"/>
        <v>7.56</v>
      </c>
      <c r="F258" s="45">
        <f t="shared" si="11"/>
        <v>34.135040000000018</v>
      </c>
      <c r="I258" s="53"/>
      <c r="J258" s="53"/>
    </row>
    <row r="259" spans="3:10">
      <c r="C259" s="48">
        <v>258</v>
      </c>
      <c r="D259" s="45">
        <f t="shared" si="10"/>
        <v>7.5699999999999452</v>
      </c>
      <c r="E259" s="45">
        <f t="shared" ref="E259:E322" si="12">ROUND(D259,2)</f>
        <v>7.57</v>
      </c>
      <c r="F259" s="45">
        <f t="shared" si="11"/>
        <v>34.268380000000015</v>
      </c>
      <c r="I259" s="53"/>
      <c r="J259" s="53"/>
    </row>
    <row r="260" spans="3:10">
      <c r="C260" s="48">
        <v>259</v>
      </c>
      <c r="D260" s="45">
        <f t="shared" ref="D260:D323" si="13">D259+$D$1</f>
        <v>7.579999999999945</v>
      </c>
      <c r="E260" s="45">
        <f t="shared" si="12"/>
        <v>7.58</v>
      </c>
      <c r="F260" s="45">
        <f t="shared" ref="F260:F323" si="14">F259+$F$1</f>
        <v>34.401720000000012</v>
      </c>
      <c r="I260" s="53"/>
      <c r="J260" s="53"/>
    </row>
    <row r="261" spans="3:10">
      <c r="C261" s="48">
        <v>260</v>
      </c>
      <c r="D261" s="45">
        <f t="shared" si="13"/>
        <v>7.5899999999999448</v>
      </c>
      <c r="E261" s="45">
        <f t="shared" si="12"/>
        <v>7.59</v>
      </c>
      <c r="F261" s="45">
        <f t="shared" si="14"/>
        <v>34.535060000000009</v>
      </c>
      <c r="I261" s="53"/>
      <c r="J261" s="53"/>
    </row>
    <row r="262" spans="3:10">
      <c r="C262" s="48">
        <v>261</v>
      </c>
      <c r="D262" s="45">
        <f t="shared" si="13"/>
        <v>7.5999999999999446</v>
      </c>
      <c r="E262" s="45">
        <f t="shared" si="12"/>
        <v>7.6</v>
      </c>
      <c r="F262" s="45">
        <f t="shared" si="14"/>
        <v>34.668400000000005</v>
      </c>
      <c r="I262" s="53"/>
      <c r="J262" s="53"/>
    </row>
    <row r="263" spans="3:10">
      <c r="C263" s="48">
        <v>262</v>
      </c>
      <c r="D263" s="45">
        <f t="shared" si="13"/>
        <v>7.6099999999999444</v>
      </c>
      <c r="E263" s="45">
        <f t="shared" si="12"/>
        <v>7.61</v>
      </c>
      <c r="F263" s="45">
        <f t="shared" si="14"/>
        <v>34.801740000000002</v>
      </c>
      <c r="I263" s="53"/>
      <c r="J263" s="53"/>
    </row>
    <row r="264" spans="3:10">
      <c r="C264" s="48">
        <v>263</v>
      </c>
      <c r="D264" s="45">
        <f t="shared" si="13"/>
        <v>7.6199999999999442</v>
      </c>
      <c r="E264" s="45">
        <f t="shared" si="12"/>
        <v>7.62</v>
      </c>
      <c r="F264" s="45">
        <f t="shared" si="14"/>
        <v>34.935079999999999</v>
      </c>
      <c r="I264" s="53"/>
      <c r="J264" s="53"/>
    </row>
    <row r="265" spans="3:10">
      <c r="C265" s="48">
        <v>264</v>
      </c>
      <c r="D265" s="45">
        <f t="shared" si="13"/>
        <v>7.6299999999999439</v>
      </c>
      <c r="E265" s="45">
        <f t="shared" si="12"/>
        <v>7.63</v>
      </c>
      <c r="F265" s="45">
        <f t="shared" si="14"/>
        <v>35.068419999999996</v>
      </c>
      <c r="I265" s="53"/>
      <c r="J265" s="53"/>
    </row>
    <row r="266" spans="3:10">
      <c r="C266" s="48">
        <v>265</v>
      </c>
      <c r="D266" s="45">
        <f t="shared" si="13"/>
        <v>7.6399999999999437</v>
      </c>
      <c r="E266" s="45">
        <f t="shared" si="12"/>
        <v>7.64</v>
      </c>
      <c r="F266" s="45">
        <f t="shared" si="14"/>
        <v>35.201759999999993</v>
      </c>
      <c r="I266" s="53"/>
      <c r="J266" s="53"/>
    </row>
    <row r="267" spans="3:10">
      <c r="C267" s="48">
        <v>266</v>
      </c>
      <c r="D267" s="45">
        <f t="shared" si="13"/>
        <v>7.6499999999999435</v>
      </c>
      <c r="E267" s="45">
        <f t="shared" si="12"/>
        <v>7.65</v>
      </c>
      <c r="F267" s="45">
        <f t="shared" si="14"/>
        <v>35.33509999999999</v>
      </c>
      <c r="I267" s="53"/>
      <c r="J267" s="53"/>
    </row>
    <row r="268" spans="3:10">
      <c r="C268" s="48">
        <v>267</v>
      </c>
      <c r="D268" s="45">
        <f t="shared" si="13"/>
        <v>7.6599999999999433</v>
      </c>
      <c r="E268" s="45">
        <f t="shared" si="12"/>
        <v>7.66</v>
      </c>
      <c r="F268" s="45">
        <f t="shared" si="14"/>
        <v>35.468439999999987</v>
      </c>
      <c r="I268" s="53"/>
      <c r="J268" s="53"/>
    </row>
    <row r="269" spans="3:10">
      <c r="C269" s="48">
        <v>268</v>
      </c>
      <c r="D269" s="45">
        <f t="shared" si="13"/>
        <v>7.6699999999999431</v>
      </c>
      <c r="E269" s="45">
        <f t="shared" si="12"/>
        <v>7.67</v>
      </c>
      <c r="F269" s="45">
        <f t="shared" si="14"/>
        <v>35.601779999999984</v>
      </c>
      <c r="I269" s="53"/>
      <c r="J269" s="53"/>
    </row>
    <row r="270" spans="3:10">
      <c r="C270" s="48">
        <v>269</v>
      </c>
      <c r="D270" s="45">
        <f t="shared" si="13"/>
        <v>7.6799999999999429</v>
      </c>
      <c r="E270" s="45">
        <f t="shared" si="12"/>
        <v>7.68</v>
      </c>
      <c r="F270" s="45">
        <f t="shared" si="14"/>
        <v>35.735119999999981</v>
      </c>
      <c r="I270" s="53"/>
      <c r="J270" s="53"/>
    </row>
    <row r="271" spans="3:10">
      <c r="C271" s="48">
        <v>270</v>
      </c>
      <c r="D271" s="45">
        <f t="shared" si="13"/>
        <v>7.6899999999999427</v>
      </c>
      <c r="E271" s="45">
        <f t="shared" si="12"/>
        <v>7.69</v>
      </c>
      <c r="F271" s="45">
        <f t="shared" si="14"/>
        <v>35.868459999999978</v>
      </c>
      <c r="I271" s="53"/>
      <c r="J271" s="53"/>
    </row>
    <row r="272" spans="3:10">
      <c r="C272" s="48">
        <v>271</v>
      </c>
      <c r="D272" s="45">
        <f t="shared" si="13"/>
        <v>7.6999999999999424</v>
      </c>
      <c r="E272" s="45">
        <f t="shared" si="12"/>
        <v>7.7</v>
      </c>
      <c r="F272" s="45">
        <f t="shared" si="14"/>
        <v>36.001799999999974</v>
      </c>
      <c r="I272" s="53"/>
      <c r="J272" s="53"/>
    </row>
    <row r="273" spans="3:10">
      <c r="C273" s="48">
        <v>272</v>
      </c>
      <c r="D273" s="45">
        <f t="shared" si="13"/>
        <v>7.7099999999999422</v>
      </c>
      <c r="E273" s="45">
        <f t="shared" si="12"/>
        <v>7.71</v>
      </c>
      <c r="F273" s="45">
        <f t="shared" si="14"/>
        <v>36.135139999999971</v>
      </c>
      <c r="I273" s="53"/>
      <c r="J273" s="53"/>
    </row>
    <row r="274" spans="3:10">
      <c r="C274" s="48">
        <v>273</v>
      </c>
      <c r="D274" s="45">
        <f t="shared" si="13"/>
        <v>7.719999999999942</v>
      </c>
      <c r="E274" s="45">
        <f t="shared" si="12"/>
        <v>7.72</v>
      </c>
      <c r="F274" s="45">
        <f t="shared" si="14"/>
        <v>36.268479999999968</v>
      </c>
      <c r="I274" s="53"/>
      <c r="J274" s="53"/>
    </row>
    <row r="275" spans="3:10">
      <c r="C275" s="48">
        <v>274</v>
      </c>
      <c r="D275" s="45">
        <f t="shared" si="13"/>
        <v>7.7299999999999418</v>
      </c>
      <c r="E275" s="45">
        <f t="shared" si="12"/>
        <v>7.73</v>
      </c>
      <c r="F275" s="45">
        <f t="shared" si="14"/>
        <v>36.401819999999965</v>
      </c>
      <c r="I275" s="53"/>
      <c r="J275" s="53"/>
    </row>
    <row r="276" spans="3:10">
      <c r="C276" s="48">
        <v>275</v>
      </c>
      <c r="D276" s="45">
        <f t="shared" si="13"/>
        <v>7.7399999999999416</v>
      </c>
      <c r="E276" s="45">
        <f t="shared" si="12"/>
        <v>7.74</v>
      </c>
      <c r="F276" s="45">
        <f t="shared" si="14"/>
        <v>36.535159999999962</v>
      </c>
      <c r="I276" s="53"/>
      <c r="J276" s="53"/>
    </row>
    <row r="277" spans="3:10">
      <c r="C277" s="48">
        <v>276</v>
      </c>
      <c r="D277" s="45">
        <f t="shared" si="13"/>
        <v>7.7499999999999414</v>
      </c>
      <c r="E277" s="45">
        <f t="shared" si="12"/>
        <v>7.75</v>
      </c>
      <c r="F277" s="45">
        <f t="shared" si="14"/>
        <v>36.668499999999959</v>
      </c>
      <c r="I277" s="53"/>
      <c r="J277" s="53"/>
    </row>
    <row r="278" spans="3:10">
      <c r="C278" s="48">
        <v>277</v>
      </c>
      <c r="D278" s="45">
        <f t="shared" si="13"/>
        <v>7.7599999999999412</v>
      </c>
      <c r="E278" s="45">
        <f t="shared" si="12"/>
        <v>7.76</v>
      </c>
      <c r="F278" s="45">
        <f t="shared" si="14"/>
        <v>36.801839999999956</v>
      </c>
      <c r="I278" s="53"/>
      <c r="J278" s="53"/>
    </row>
    <row r="279" spans="3:10">
      <c r="C279" s="48">
        <v>278</v>
      </c>
      <c r="D279" s="45">
        <f t="shared" si="13"/>
        <v>7.769999999999941</v>
      </c>
      <c r="E279" s="45">
        <f t="shared" si="12"/>
        <v>7.77</v>
      </c>
      <c r="F279" s="45">
        <f t="shared" si="14"/>
        <v>36.935179999999953</v>
      </c>
      <c r="I279" s="53"/>
      <c r="J279" s="53"/>
    </row>
    <row r="280" spans="3:10">
      <c r="C280" s="48">
        <v>279</v>
      </c>
      <c r="D280" s="45">
        <f t="shared" si="13"/>
        <v>7.7799999999999407</v>
      </c>
      <c r="E280" s="45">
        <f t="shared" si="12"/>
        <v>7.78</v>
      </c>
      <c r="F280" s="45">
        <f t="shared" si="14"/>
        <v>37.06851999999995</v>
      </c>
      <c r="I280" s="53"/>
      <c r="J280" s="53"/>
    </row>
    <row r="281" spans="3:10">
      <c r="C281" s="48">
        <v>280</v>
      </c>
      <c r="D281" s="45">
        <f t="shared" si="13"/>
        <v>7.7899999999999405</v>
      </c>
      <c r="E281" s="45">
        <f t="shared" si="12"/>
        <v>7.79</v>
      </c>
      <c r="F281" s="45">
        <f t="shared" si="14"/>
        <v>37.201859999999947</v>
      </c>
      <c r="I281" s="53"/>
      <c r="J281" s="53"/>
    </row>
    <row r="282" spans="3:10">
      <c r="C282" s="48">
        <v>281</v>
      </c>
      <c r="D282" s="45">
        <f t="shared" si="13"/>
        <v>7.7999999999999403</v>
      </c>
      <c r="E282" s="45">
        <f t="shared" si="12"/>
        <v>7.8</v>
      </c>
      <c r="F282" s="45">
        <f t="shared" si="14"/>
        <v>37.335199999999944</v>
      </c>
      <c r="I282" s="53"/>
      <c r="J282" s="53"/>
    </row>
    <row r="283" spans="3:10">
      <c r="C283" s="48">
        <v>282</v>
      </c>
      <c r="D283" s="45">
        <f t="shared" si="13"/>
        <v>7.8099999999999401</v>
      </c>
      <c r="E283" s="45">
        <f t="shared" si="12"/>
        <v>7.81</v>
      </c>
      <c r="F283" s="45">
        <f t="shared" si="14"/>
        <v>37.46853999999994</v>
      </c>
      <c r="I283" s="53"/>
      <c r="J283" s="53"/>
    </row>
    <row r="284" spans="3:10">
      <c r="C284" s="48">
        <v>283</v>
      </c>
      <c r="D284" s="45">
        <f t="shared" si="13"/>
        <v>7.8199999999999399</v>
      </c>
      <c r="E284" s="45">
        <f t="shared" si="12"/>
        <v>7.82</v>
      </c>
      <c r="F284" s="45">
        <f t="shared" si="14"/>
        <v>37.601879999999937</v>
      </c>
      <c r="I284" s="53"/>
      <c r="J284" s="53"/>
    </row>
    <row r="285" spans="3:10">
      <c r="C285" s="48">
        <v>284</v>
      </c>
      <c r="D285" s="45">
        <f t="shared" si="13"/>
        <v>7.8299999999999397</v>
      </c>
      <c r="E285" s="45">
        <f t="shared" si="12"/>
        <v>7.83</v>
      </c>
      <c r="F285" s="45">
        <f t="shared" si="14"/>
        <v>37.735219999999934</v>
      </c>
      <c r="I285" s="53"/>
      <c r="J285" s="53"/>
    </row>
    <row r="286" spans="3:10">
      <c r="C286" s="48">
        <v>285</v>
      </c>
      <c r="D286" s="45">
        <f t="shared" si="13"/>
        <v>7.8399999999999395</v>
      </c>
      <c r="E286" s="45">
        <f t="shared" si="12"/>
        <v>7.84</v>
      </c>
      <c r="F286" s="45">
        <f t="shared" si="14"/>
        <v>37.868559999999931</v>
      </c>
      <c r="I286" s="53"/>
      <c r="J286" s="53"/>
    </row>
    <row r="287" spans="3:10">
      <c r="C287" s="48">
        <v>286</v>
      </c>
      <c r="D287" s="45">
        <f t="shared" si="13"/>
        <v>7.8499999999999392</v>
      </c>
      <c r="E287" s="45">
        <f t="shared" si="12"/>
        <v>7.85</v>
      </c>
      <c r="F287" s="45">
        <f t="shared" si="14"/>
        <v>38.001899999999928</v>
      </c>
      <c r="I287" s="53"/>
      <c r="J287" s="53"/>
    </row>
    <row r="288" spans="3:10">
      <c r="C288" s="48">
        <v>287</v>
      </c>
      <c r="D288" s="45">
        <f t="shared" si="13"/>
        <v>7.859999999999939</v>
      </c>
      <c r="E288" s="45">
        <f t="shared" si="12"/>
        <v>7.86</v>
      </c>
      <c r="F288" s="45">
        <f t="shared" si="14"/>
        <v>38.135239999999925</v>
      </c>
      <c r="I288" s="53"/>
      <c r="J288" s="53"/>
    </row>
    <row r="289" spans="3:10">
      <c r="C289" s="48">
        <v>288</v>
      </c>
      <c r="D289" s="45">
        <f t="shared" si="13"/>
        <v>7.8699999999999388</v>
      </c>
      <c r="E289" s="45">
        <f t="shared" si="12"/>
        <v>7.87</v>
      </c>
      <c r="F289" s="45">
        <f t="shared" si="14"/>
        <v>38.268579999999922</v>
      </c>
      <c r="I289" s="53"/>
      <c r="J289" s="53"/>
    </row>
    <row r="290" spans="3:10">
      <c r="C290" s="48">
        <v>289</v>
      </c>
      <c r="D290" s="45">
        <f t="shared" si="13"/>
        <v>7.8799999999999386</v>
      </c>
      <c r="E290" s="45">
        <f t="shared" si="12"/>
        <v>7.88</v>
      </c>
      <c r="F290" s="45">
        <f t="shared" si="14"/>
        <v>38.401919999999919</v>
      </c>
      <c r="I290" s="53"/>
      <c r="J290" s="53"/>
    </row>
    <row r="291" spans="3:10">
      <c r="C291" s="48">
        <v>290</v>
      </c>
      <c r="D291" s="45">
        <f t="shared" si="13"/>
        <v>7.8899999999999384</v>
      </c>
      <c r="E291" s="45">
        <f t="shared" si="12"/>
        <v>7.89</v>
      </c>
      <c r="F291" s="45">
        <f t="shared" si="14"/>
        <v>38.535259999999916</v>
      </c>
      <c r="I291" s="53"/>
      <c r="J291" s="53"/>
    </row>
    <row r="292" spans="3:10">
      <c r="C292" s="48">
        <v>291</v>
      </c>
      <c r="D292" s="45">
        <f t="shared" si="13"/>
        <v>7.8999999999999382</v>
      </c>
      <c r="E292" s="45">
        <f t="shared" si="12"/>
        <v>7.9</v>
      </c>
      <c r="F292" s="45">
        <f t="shared" si="14"/>
        <v>38.668599999999913</v>
      </c>
      <c r="I292" s="53"/>
      <c r="J292" s="53"/>
    </row>
    <row r="293" spans="3:10">
      <c r="C293" s="48">
        <v>292</v>
      </c>
      <c r="D293" s="45">
        <f t="shared" si="13"/>
        <v>7.909999999999938</v>
      </c>
      <c r="E293" s="45">
        <f t="shared" si="12"/>
        <v>7.91</v>
      </c>
      <c r="F293" s="45">
        <f t="shared" si="14"/>
        <v>38.80193999999991</v>
      </c>
      <c r="I293" s="53"/>
      <c r="J293" s="53"/>
    </row>
    <row r="294" spans="3:10">
      <c r="C294" s="48">
        <v>293</v>
      </c>
      <c r="D294" s="45">
        <f t="shared" si="13"/>
        <v>7.9199999999999378</v>
      </c>
      <c r="E294" s="45">
        <f t="shared" si="12"/>
        <v>7.92</v>
      </c>
      <c r="F294" s="45">
        <f t="shared" si="14"/>
        <v>38.935279999999906</v>
      </c>
      <c r="I294" s="53"/>
      <c r="J294" s="53"/>
    </row>
    <row r="295" spans="3:10">
      <c r="C295" s="48">
        <v>294</v>
      </c>
      <c r="D295" s="45">
        <f t="shared" si="13"/>
        <v>7.9299999999999375</v>
      </c>
      <c r="E295" s="45">
        <f t="shared" si="12"/>
        <v>7.93</v>
      </c>
      <c r="F295" s="45">
        <f t="shared" si="14"/>
        <v>39.068619999999903</v>
      </c>
      <c r="I295" s="53"/>
      <c r="J295" s="53"/>
    </row>
    <row r="296" spans="3:10">
      <c r="C296" s="48">
        <v>295</v>
      </c>
      <c r="D296" s="45">
        <f t="shared" si="13"/>
        <v>7.9399999999999373</v>
      </c>
      <c r="E296" s="45">
        <f t="shared" si="12"/>
        <v>7.94</v>
      </c>
      <c r="F296" s="45">
        <f t="shared" si="14"/>
        <v>39.2019599999999</v>
      </c>
      <c r="I296" s="53"/>
      <c r="J296" s="53"/>
    </row>
    <row r="297" spans="3:10">
      <c r="C297" s="48">
        <v>296</v>
      </c>
      <c r="D297" s="45">
        <f t="shared" si="13"/>
        <v>7.9499999999999371</v>
      </c>
      <c r="E297" s="45">
        <f t="shared" si="12"/>
        <v>7.95</v>
      </c>
      <c r="F297" s="45">
        <f t="shared" si="14"/>
        <v>39.335299999999897</v>
      </c>
      <c r="I297" s="53"/>
      <c r="J297" s="53"/>
    </row>
    <row r="298" spans="3:10">
      <c r="C298" s="48">
        <v>297</v>
      </c>
      <c r="D298" s="45">
        <f t="shared" si="13"/>
        <v>7.9599999999999369</v>
      </c>
      <c r="E298" s="45">
        <f t="shared" si="12"/>
        <v>7.96</v>
      </c>
      <c r="F298" s="45">
        <f t="shared" si="14"/>
        <v>39.468639999999894</v>
      </c>
      <c r="I298" s="53"/>
      <c r="J298" s="53"/>
    </row>
    <row r="299" spans="3:10">
      <c r="C299" s="48">
        <v>298</v>
      </c>
      <c r="D299" s="45">
        <f t="shared" si="13"/>
        <v>7.9699999999999367</v>
      </c>
      <c r="E299" s="45">
        <f t="shared" si="12"/>
        <v>7.97</v>
      </c>
      <c r="F299" s="45">
        <f t="shared" si="14"/>
        <v>39.601979999999891</v>
      </c>
      <c r="I299" s="53"/>
      <c r="J299" s="53"/>
    </row>
    <row r="300" spans="3:10">
      <c r="C300" s="48">
        <v>299</v>
      </c>
      <c r="D300" s="45">
        <f t="shared" si="13"/>
        <v>7.9799999999999365</v>
      </c>
      <c r="E300" s="45">
        <f t="shared" si="12"/>
        <v>7.98</v>
      </c>
      <c r="F300" s="45">
        <f t="shared" si="14"/>
        <v>39.735319999999888</v>
      </c>
      <c r="I300" s="53"/>
      <c r="J300" s="53"/>
    </row>
    <row r="301" spans="3:10">
      <c r="C301" s="48">
        <v>300</v>
      </c>
      <c r="D301" s="45">
        <f t="shared" si="13"/>
        <v>7.9899999999999363</v>
      </c>
      <c r="E301" s="45">
        <f t="shared" si="12"/>
        <v>7.99</v>
      </c>
      <c r="F301" s="45">
        <f t="shared" si="14"/>
        <v>39.868659999999885</v>
      </c>
      <c r="I301" s="53"/>
      <c r="J301" s="53"/>
    </row>
    <row r="302" spans="3:10">
      <c r="C302" s="48">
        <v>301</v>
      </c>
      <c r="D302" s="45">
        <f t="shared" si="13"/>
        <v>7.9999999999999361</v>
      </c>
      <c r="E302" s="45">
        <f t="shared" si="12"/>
        <v>8</v>
      </c>
      <c r="F302" s="45">
        <f t="shared" si="14"/>
        <v>40.001999999999882</v>
      </c>
      <c r="I302" s="53"/>
      <c r="J302" s="53"/>
    </row>
    <row r="303" spans="3:10">
      <c r="C303" s="48">
        <v>302</v>
      </c>
      <c r="D303" s="45">
        <f t="shared" si="13"/>
        <v>8.0099999999999358</v>
      </c>
      <c r="E303" s="45">
        <f t="shared" si="12"/>
        <v>8.01</v>
      </c>
      <c r="F303" s="45">
        <f t="shared" si="14"/>
        <v>40.135339999999879</v>
      </c>
      <c r="I303" s="53"/>
      <c r="J303" s="53"/>
    </row>
    <row r="304" spans="3:10">
      <c r="C304" s="48">
        <v>303</v>
      </c>
      <c r="D304" s="45">
        <f t="shared" si="13"/>
        <v>8.0199999999999356</v>
      </c>
      <c r="E304" s="45">
        <f t="shared" si="12"/>
        <v>8.02</v>
      </c>
      <c r="F304" s="45">
        <f t="shared" si="14"/>
        <v>40.268679999999875</v>
      </c>
      <c r="I304" s="53"/>
      <c r="J304" s="53"/>
    </row>
    <row r="305" spans="3:10">
      <c r="C305" s="48">
        <v>304</v>
      </c>
      <c r="D305" s="45">
        <f t="shared" si="13"/>
        <v>8.0299999999999354</v>
      </c>
      <c r="E305" s="45">
        <f t="shared" si="12"/>
        <v>8.0299999999999994</v>
      </c>
      <c r="F305" s="45">
        <f t="shared" si="14"/>
        <v>40.402019999999872</v>
      </c>
      <c r="I305" s="53"/>
      <c r="J305" s="53"/>
    </row>
    <row r="306" spans="3:10">
      <c r="C306" s="48">
        <v>305</v>
      </c>
      <c r="D306" s="45">
        <f t="shared" si="13"/>
        <v>8.0399999999999352</v>
      </c>
      <c r="E306" s="45">
        <f t="shared" si="12"/>
        <v>8.0399999999999991</v>
      </c>
      <c r="F306" s="45">
        <f t="shared" si="14"/>
        <v>40.535359999999869</v>
      </c>
      <c r="I306" s="53"/>
      <c r="J306" s="53"/>
    </row>
    <row r="307" spans="3:10">
      <c r="C307" s="48">
        <v>306</v>
      </c>
      <c r="D307" s="45">
        <f t="shared" si="13"/>
        <v>8.049999999999935</v>
      </c>
      <c r="E307" s="45">
        <f t="shared" si="12"/>
        <v>8.0500000000000007</v>
      </c>
      <c r="F307" s="45">
        <f t="shared" si="14"/>
        <v>40.668699999999866</v>
      </c>
      <c r="I307" s="53"/>
      <c r="J307" s="53"/>
    </row>
    <row r="308" spans="3:10">
      <c r="C308" s="48">
        <v>307</v>
      </c>
      <c r="D308" s="45">
        <f t="shared" si="13"/>
        <v>8.0599999999999348</v>
      </c>
      <c r="E308" s="45">
        <f t="shared" si="12"/>
        <v>8.06</v>
      </c>
      <c r="F308" s="45">
        <f t="shared" si="14"/>
        <v>40.802039999999863</v>
      </c>
      <c r="I308" s="53"/>
      <c r="J308" s="53"/>
    </row>
    <row r="309" spans="3:10">
      <c r="C309" s="48">
        <v>308</v>
      </c>
      <c r="D309" s="45">
        <f t="shared" si="13"/>
        <v>8.0699999999999346</v>
      </c>
      <c r="E309" s="45">
        <f t="shared" si="12"/>
        <v>8.07</v>
      </c>
      <c r="F309" s="45">
        <f t="shared" si="14"/>
        <v>40.93537999999986</v>
      </c>
      <c r="I309" s="53"/>
      <c r="J309" s="53"/>
    </row>
    <row r="310" spans="3:10">
      <c r="C310" s="48">
        <v>309</v>
      </c>
      <c r="D310" s="45">
        <f t="shared" si="13"/>
        <v>8.0799999999999343</v>
      </c>
      <c r="E310" s="45">
        <f t="shared" si="12"/>
        <v>8.08</v>
      </c>
      <c r="F310" s="45">
        <f t="shared" si="14"/>
        <v>41.068719999999857</v>
      </c>
      <c r="I310" s="53"/>
      <c r="J310" s="53"/>
    </row>
    <row r="311" spans="3:10">
      <c r="C311" s="48">
        <v>310</v>
      </c>
      <c r="D311" s="45">
        <f t="shared" si="13"/>
        <v>8.0899999999999341</v>
      </c>
      <c r="E311" s="45">
        <f t="shared" si="12"/>
        <v>8.09</v>
      </c>
      <c r="F311" s="45">
        <f t="shared" si="14"/>
        <v>41.202059999999854</v>
      </c>
      <c r="I311" s="53"/>
      <c r="J311" s="53"/>
    </row>
    <row r="312" spans="3:10">
      <c r="C312" s="48">
        <v>311</v>
      </c>
      <c r="D312" s="45">
        <f t="shared" si="13"/>
        <v>8.0999999999999339</v>
      </c>
      <c r="E312" s="45">
        <f t="shared" si="12"/>
        <v>8.1</v>
      </c>
      <c r="F312" s="45">
        <f t="shared" si="14"/>
        <v>41.335399999999851</v>
      </c>
      <c r="I312" s="53"/>
      <c r="J312" s="53"/>
    </row>
    <row r="313" spans="3:10">
      <c r="C313" s="48">
        <v>312</v>
      </c>
      <c r="D313" s="45">
        <f t="shared" si="13"/>
        <v>8.1099999999999337</v>
      </c>
      <c r="E313" s="45">
        <f t="shared" si="12"/>
        <v>8.11</v>
      </c>
      <c r="F313" s="45">
        <f t="shared" si="14"/>
        <v>41.468739999999848</v>
      </c>
      <c r="I313" s="53"/>
      <c r="J313" s="53"/>
    </row>
    <row r="314" spans="3:10">
      <c r="C314" s="48">
        <v>313</v>
      </c>
      <c r="D314" s="45">
        <f t="shared" si="13"/>
        <v>8.1199999999999335</v>
      </c>
      <c r="E314" s="45">
        <f t="shared" si="12"/>
        <v>8.1199999999999992</v>
      </c>
      <c r="F314" s="45">
        <f t="shared" si="14"/>
        <v>41.602079999999845</v>
      </c>
      <c r="I314" s="53"/>
      <c r="J314" s="53"/>
    </row>
    <row r="315" spans="3:10">
      <c r="C315" s="48">
        <v>314</v>
      </c>
      <c r="D315" s="45">
        <f t="shared" si="13"/>
        <v>8.1299999999999333</v>
      </c>
      <c r="E315" s="45">
        <f t="shared" si="12"/>
        <v>8.1300000000000008</v>
      </c>
      <c r="F315" s="45">
        <f t="shared" si="14"/>
        <v>41.735419999999841</v>
      </c>
      <c r="I315" s="53"/>
      <c r="J315" s="53"/>
    </row>
    <row r="316" spans="3:10">
      <c r="C316" s="48">
        <v>315</v>
      </c>
      <c r="D316" s="45">
        <f t="shared" si="13"/>
        <v>8.1399999999999331</v>
      </c>
      <c r="E316" s="45">
        <f t="shared" si="12"/>
        <v>8.14</v>
      </c>
      <c r="F316" s="45">
        <f t="shared" si="14"/>
        <v>41.868759999999838</v>
      </c>
      <c r="I316" s="53"/>
      <c r="J316" s="53"/>
    </row>
    <row r="317" spans="3:10">
      <c r="C317" s="48">
        <v>316</v>
      </c>
      <c r="D317" s="45">
        <f t="shared" si="13"/>
        <v>8.1499999999999329</v>
      </c>
      <c r="E317" s="45">
        <f t="shared" si="12"/>
        <v>8.15</v>
      </c>
      <c r="F317" s="45">
        <f t="shared" si="14"/>
        <v>42.002099999999835</v>
      </c>
      <c r="I317" s="53"/>
      <c r="J317" s="53"/>
    </row>
    <row r="318" spans="3:10">
      <c r="C318" s="48">
        <v>317</v>
      </c>
      <c r="D318" s="45">
        <f t="shared" si="13"/>
        <v>8.1599999999999326</v>
      </c>
      <c r="E318" s="45">
        <f t="shared" si="12"/>
        <v>8.16</v>
      </c>
      <c r="F318" s="45">
        <f t="shared" si="14"/>
        <v>42.135439999999832</v>
      </c>
      <c r="I318" s="53"/>
      <c r="J318" s="53"/>
    </row>
    <row r="319" spans="3:10">
      <c r="C319" s="48">
        <v>318</v>
      </c>
      <c r="D319" s="45">
        <f t="shared" si="13"/>
        <v>8.1699999999999324</v>
      </c>
      <c r="E319" s="45">
        <f t="shared" si="12"/>
        <v>8.17</v>
      </c>
      <c r="F319" s="45">
        <f t="shared" si="14"/>
        <v>42.268779999999829</v>
      </c>
      <c r="I319" s="53"/>
      <c r="J319" s="53"/>
    </row>
    <row r="320" spans="3:10">
      <c r="C320" s="48">
        <v>319</v>
      </c>
      <c r="D320" s="45">
        <f t="shared" si="13"/>
        <v>8.1799999999999322</v>
      </c>
      <c r="E320" s="45">
        <f t="shared" si="12"/>
        <v>8.18</v>
      </c>
      <c r="F320" s="45">
        <f t="shared" si="14"/>
        <v>42.402119999999826</v>
      </c>
      <c r="I320" s="53"/>
      <c r="J320" s="53"/>
    </row>
    <row r="321" spans="3:10">
      <c r="C321" s="48">
        <v>320</v>
      </c>
      <c r="D321" s="45">
        <f t="shared" si="13"/>
        <v>8.189999999999932</v>
      </c>
      <c r="E321" s="45">
        <f t="shared" si="12"/>
        <v>8.19</v>
      </c>
      <c r="F321" s="45">
        <f t="shared" si="14"/>
        <v>42.535459999999823</v>
      </c>
      <c r="I321" s="53"/>
      <c r="J321" s="53"/>
    </row>
    <row r="322" spans="3:10">
      <c r="C322" s="48">
        <v>321</v>
      </c>
      <c r="D322" s="45">
        <f t="shared" si="13"/>
        <v>8.1999999999999318</v>
      </c>
      <c r="E322" s="45">
        <f t="shared" si="12"/>
        <v>8.1999999999999993</v>
      </c>
      <c r="F322" s="45">
        <f t="shared" si="14"/>
        <v>42.66879999999982</v>
      </c>
      <c r="I322" s="53"/>
      <c r="J322" s="53"/>
    </row>
    <row r="323" spans="3:10">
      <c r="C323" s="48">
        <v>322</v>
      </c>
      <c r="D323" s="45">
        <f t="shared" si="13"/>
        <v>8.2099999999999316</v>
      </c>
      <c r="E323" s="45">
        <f t="shared" ref="E323:E386" si="15">ROUND(D323,2)</f>
        <v>8.2100000000000009</v>
      </c>
      <c r="F323" s="45">
        <f t="shared" si="14"/>
        <v>42.802139999999817</v>
      </c>
      <c r="I323" s="53"/>
      <c r="J323" s="53"/>
    </row>
    <row r="324" spans="3:10">
      <c r="C324" s="48">
        <v>323</v>
      </c>
      <c r="D324" s="45">
        <f t="shared" ref="D324:D387" si="16">D323+$D$1</f>
        <v>8.2199999999999314</v>
      </c>
      <c r="E324" s="45">
        <f t="shared" si="15"/>
        <v>8.2200000000000006</v>
      </c>
      <c r="F324" s="45">
        <f t="shared" ref="F324:F387" si="17">F323+$F$1</f>
        <v>42.935479999999814</v>
      </c>
      <c r="I324" s="53"/>
      <c r="J324" s="53"/>
    </row>
    <row r="325" spans="3:10">
      <c r="C325" s="48">
        <v>324</v>
      </c>
      <c r="D325" s="45">
        <f t="shared" si="16"/>
        <v>8.2299999999999311</v>
      </c>
      <c r="E325" s="45">
        <f t="shared" si="15"/>
        <v>8.23</v>
      </c>
      <c r="F325" s="45">
        <f t="shared" si="17"/>
        <v>43.06881999999981</v>
      </c>
      <c r="I325" s="53"/>
      <c r="J325" s="53"/>
    </row>
    <row r="326" spans="3:10">
      <c r="C326" s="48">
        <v>325</v>
      </c>
      <c r="D326" s="45">
        <f t="shared" si="16"/>
        <v>8.2399999999999309</v>
      </c>
      <c r="E326" s="45">
        <f t="shared" si="15"/>
        <v>8.24</v>
      </c>
      <c r="F326" s="45">
        <f t="shared" si="17"/>
        <v>43.202159999999807</v>
      </c>
      <c r="I326" s="53"/>
      <c r="J326" s="53"/>
    </row>
    <row r="327" spans="3:10">
      <c r="C327" s="48">
        <v>326</v>
      </c>
      <c r="D327" s="45">
        <f t="shared" si="16"/>
        <v>8.2499999999999307</v>
      </c>
      <c r="E327" s="45">
        <f t="shared" si="15"/>
        <v>8.25</v>
      </c>
      <c r="F327" s="45">
        <f t="shared" si="17"/>
        <v>43.335499999999804</v>
      </c>
      <c r="I327" s="53"/>
      <c r="J327" s="53"/>
    </row>
    <row r="328" spans="3:10">
      <c r="C328" s="48">
        <v>327</v>
      </c>
      <c r="D328" s="45">
        <f t="shared" si="16"/>
        <v>8.2599999999999305</v>
      </c>
      <c r="E328" s="45">
        <f t="shared" si="15"/>
        <v>8.26</v>
      </c>
      <c r="F328" s="45">
        <f t="shared" si="17"/>
        <v>43.468839999999801</v>
      </c>
      <c r="I328" s="53"/>
      <c r="J328" s="53"/>
    </row>
    <row r="329" spans="3:10">
      <c r="C329" s="48">
        <v>328</v>
      </c>
      <c r="D329" s="45">
        <f t="shared" si="16"/>
        <v>8.2699999999999303</v>
      </c>
      <c r="E329" s="45">
        <f t="shared" si="15"/>
        <v>8.27</v>
      </c>
      <c r="F329" s="45">
        <f t="shared" si="17"/>
        <v>43.602179999999798</v>
      </c>
      <c r="I329" s="53"/>
      <c r="J329" s="53"/>
    </row>
    <row r="330" spans="3:10">
      <c r="C330" s="48">
        <v>329</v>
      </c>
      <c r="D330" s="45">
        <f t="shared" si="16"/>
        <v>8.2799999999999301</v>
      </c>
      <c r="E330" s="45">
        <f t="shared" si="15"/>
        <v>8.2799999999999994</v>
      </c>
      <c r="F330" s="45">
        <f t="shared" si="17"/>
        <v>43.735519999999795</v>
      </c>
      <c r="I330" s="53"/>
      <c r="J330" s="53"/>
    </row>
    <row r="331" spans="3:10">
      <c r="C331" s="48">
        <v>330</v>
      </c>
      <c r="D331" s="45">
        <f t="shared" si="16"/>
        <v>8.2899999999999299</v>
      </c>
      <c r="E331" s="45">
        <f t="shared" si="15"/>
        <v>8.2899999999999991</v>
      </c>
      <c r="F331" s="45">
        <f t="shared" si="17"/>
        <v>43.868859999999792</v>
      </c>
      <c r="I331" s="53"/>
      <c r="J331" s="53"/>
    </row>
    <row r="332" spans="3:10">
      <c r="C332" s="48">
        <v>331</v>
      </c>
      <c r="D332" s="45">
        <f t="shared" si="16"/>
        <v>8.2999999999999297</v>
      </c>
      <c r="E332" s="45">
        <f t="shared" si="15"/>
        <v>8.3000000000000007</v>
      </c>
      <c r="F332" s="45">
        <f t="shared" si="17"/>
        <v>44.002199999999789</v>
      </c>
      <c r="I332" s="53"/>
      <c r="J332" s="53"/>
    </row>
    <row r="333" spans="3:10">
      <c r="C333" s="48">
        <v>332</v>
      </c>
      <c r="D333" s="45">
        <f t="shared" si="16"/>
        <v>8.3099999999999294</v>
      </c>
      <c r="E333" s="45">
        <f t="shared" si="15"/>
        <v>8.31</v>
      </c>
      <c r="F333" s="45">
        <f t="shared" si="17"/>
        <v>44.135539999999786</v>
      </c>
      <c r="I333" s="53"/>
      <c r="J333" s="53"/>
    </row>
    <row r="334" spans="3:10">
      <c r="C334" s="48">
        <v>333</v>
      </c>
      <c r="D334" s="45">
        <f t="shared" si="16"/>
        <v>8.3199999999999292</v>
      </c>
      <c r="E334" s="45">
        <f t="shared" si="15"/>
        <v>8.32</v>
      </c>
      <c r="F334" s="45">
        <f t="shared" si="17"/>
        <v>44.268879999999783</v>
      </c>
      <c r="I334" s="53"/>
      <c r="J334" s="53"/>
    </row>
    <row r="335" spans="3:10">
      <c r="C335" s="48">
        <v>334</v>
      </c>
      <c r="D335" s="45">
        <f t="shared" si="16"/>
        <v>8.329999999999929</v>
      </c>
      <c r="E335" s="45">
        <f t="shared" si="15"/>
        <v>8.33</v>
      </c>
      <c r="F335" s="45">
        <f t="shared" si="17"/>
        <v>44.40221999999978</v>
      </c>
      <c r="I335" s="53"/>
      <c r="J335" s="53"/>
    </row>
    <row r="336" spans="3:10">
      <c r="C336" s="48">
        <v>335</v>
      </c>
      <c r="D336" s="45">
        <f t="shared" si="16"/>
        <v>8.3399999999999288</v>
      </c>
      <c r="E336" s="45">
        <f t="shared" si="15"/>
        <v>8.34</v>
      </c>
      <c r="F336" s="45">
        <f t="shared" si="17"/>
        <v>44.535559999999776</v>
      </c>
      <c r="I336" s="53"/>
      <c r="J336" s="53"/>
    </row>
    <row r="337" spans="3:10">
      <c r="C337" s="48">
        <v>336</v>
      </c>
      <c r="D337" s="45">
        <f t="shared" si="16"/>
        <v>8.3499999999999286</v>
      </c>
      <c r="E337" s="45">
        <f t="shared" si="15"/>
        <v>8.35</v>
      </c>
      <c r="F337" s="45">
        <f t="shared" si="17"/>
        <v>44.668899999999773</v>
      </c>
      <c r="I337" s="53"/>
      <c r="J337" s="53"/>
    </row>
    <row r="338" spans="3:10">
      <c r="C338" s="48">
        <v>337</v>
      </c>
      <c r="D338" s="45">
        <f t="shared" si="16"/>
        <v>8.3599999999999284</v>
      </c>
      <c r="E338" s="45">
        <f t="shared" si="15"/>
        <v>8.36</v>
      </c>
      <c r="F338" s="45">
        <f t="shared" si="17"/>
        <v>44.80223999999977</v>
      </c>
      <c r="I338" s="53"/>
      <c r="J338" s="53"/>
    </row>
    <row r="339" spans="3:10">
      <c r="C339" s="48">
        <v>338</v>
      </c>
      <c r="D339" s="45">
        <f t="shared" si="16"/>
        <v>8.3699999999999282</v>
      </c>
      <c r="E339" s="45">
        <f t="shared" si="15"/>
        <v>8.3699999999999992</v>
      </c>
      <c r="F339" s="45">
        <f t="shared" si="17"/>
        <v>44.935579999999767</v>
      </c>
      <c r="I339" s="53"/>
      <c r="J339" s="53"/>
    </row>
    <row r="340" spans="3:10">
      <c r="C340" s="48">
        <v>339</v>
      </c>
      <c r="D340" s="45">
        <f t="shared" si="16"/>
        <v>8.379999999999928</v>
      </c>
      <c r="E340" s="45">
        <f t="shared" si="15"/>
        <v>8.3800000000000008</v>
      </c>
      <c r="F340" s="45">
        <f t="shared" si="17"/>
        <v>45.068919999999764</v>
      </c>
      <c r="I340" s="53"/>
      <c r="J340" s="53"/>
    </row>
    <row r="341" spans="3:10">
      <c r="C341" s="48">
        <v>340</v>
      </c>
      <c r="D341" s="45">
        <f t="shared" si="16"/>
        <v>8.3899999999999277</v>
      </c>
      <c r="E341" s="45">
        <f t="shared" si="15"/>
        <v>8.39</v>
      </c>
      <c r="F341" s="45">
        <f t="shared" si="17"/>
        <v>45.202259999999761</v>
      </c>
      <c r="I341" s="53"/>
      <c r="J341" s="53"/>
    </row>
    <row r="342" spans="3:10">
      <c r="C342" s="48">
        <v>341</v>
      </c>
      <c r="D342" s="45">
        <f t="shared" si="16"/>
        <v>8.3999999999999275</v>
      </c>
      <c r="E342" s="45">
        <f t="shared" si="15"/>
        <v>8.4</v>
      </c>
      <c r="F342" s="45">
        <f t="shared" si="17"/>
        <v>45.335599999999758</v>
      </c>
      <c r="I342" s="53"/>
      <c r="J342" s="53"/>
    </row>
    <row r="343" spans="3:10">
      <c r="C343" s="48">
        <v>342</v>
      </c>
      <c r="D343" s="45">
        <f t="shared" si="16"/>
        <v>8.4099999999999273</v>
      </c>
      <c r="E343" s="45">
        <f t="shared" si="15"/>
        <v>8.41</v>
      </c>
      <c r="F343" s="45">
        <f t="shared" si="17"/>
        <v>45.468939999999755</v>
      </c>
      <c r="I343" s="53"/>
      <c r="J343" s="53"/>
    </row>
    <row r="344" spans="3:10">
      <c r="C344" s="48">
        <v>343</v>
      </c>
      <c r="D344" s="45">
        <f t="shared" si="16"/>
        <v>8.4199999999999271</v>
      </c>
      <c r="E344" s="45">
        <f t="shared" si="15"/>
        <v>8.42</v>
      </c>
      <c r="F344" s="45">
        <f t="shared" si="17"/>
        <v>45.602279999999752</v>
      </c>
      <c r="I344" s="53"/>
      <c r="J344" s="53"/>
    </row>
    <row r="345" spans="3:10">
      <c r="C345" s="48">
        <v>344</v>
      </c>
      <c r="D345" s="45">
        <f t="shared" si="16"/>
        <v>8.4299999999999269</v>
      </c>
      <c r="E345" s="45">
        <f t="shared" si="15"/>
        <v>8.43</v>
      </c>
      <c r="F345" s="45">
        <f t="shared" si="17"/>
        <v>45.735619999999749</v>
      </c>
      <c r="I345" s="53"/>
      <c r="J345" s="53"/>
    </row>
    <row r="346" spans="3:10">
      <c r="C346" s="48">
        <v>345</v>
      </c>
      <c r="D346" s="45">
        <f t="shared" si="16"/>
        <v>8.4399999999999267</v>
      </c>
      <c r="E346" s="45">
        <f t="shared" si="15"/>
        <v>8.44</v>
      </c>
      <c r="F346" s="45">
        <f t="shared" si="17"/>
        <v>45.868959999999745</v>
      </c>
      <c r="I346" s="53"/>
      <c r="J346" s="53"/>
    </row>
    <row r="347" spans="3:10">
      <c r="C347" s="48">
        <v>346</v>
      </c>
      <c r="D347" s="45">
        <f t="shared" si="16"/>
        <v>8.4499999999999265</v>
      </c>
      <c r="E347" s="45">
        <f t="shared" si="15"/>
        <v>8.4499999999999993</v>
      </c>
      <c r="F347" s="45">
        <f t="shared" si="17"/>
        <v>46.002299999999742</v>
      </c>
      <c r="I347" s="53"/>
      <c r="J347" s="53"/>
    </row>
    <row r="348" spans="3:10">
      <c r="C348" s="48">
        <v>347</v>
      </c>
      <c r="D348" s="45">
        <f t="shared" si="16"/>
        <v>8.4599999999999262</v>
      </c>
      <c r="E348" s="45">
        <f t="shared" si="15"/>
        <v>8.4600000000000009</v>
      </c>
      <c r="F348" s="45">
        <f t="shared" si="17"/>
        <v>46.135639999999739</v>
      </c>
      <c r="I348" s="53"/>
      <c r="J348" s="53"/>
    </row>
    <row r="349" spans="3:10">
      <c r="C349" s="48">
        <v>348</v>
      </c>
      <c r="D349" s="45">
        <f t="shared" si="16"/>
        <v>8.469999999999926</v>
      </c>
      <c r="E349" s="45">
        <f t="shared" si="15"/>
        <v>8.4700000000000006</v>
      </c>
      <c r="F349" s="45">
        <f t="shared" si="17"/>
        <v>46.268979999999736</v>
      </c>
      <c r="I349" s="53"/>
      <c r="J349" s="53"/>
    </row>
    <row r="350" spans="3:10">
      <c r="C350" s="48">
        <v>349</v>
      </c>
      <c r="D350" s="45">
        <f t="shared" si="16"/>
        <v>8.4799999999999258</v>
      </c>
      <c r="E350" s="45">
        <f t="shared" si="15"/>
        <v>8.48</v>
      </c>
      <c r="F350" s="45">
        <f t="shared" si="17"/>
        <v>46.402319999999733</v>
      </c>
      <c r="I350" s="53"/>
      <c r="J350" s="53"/>
    </row>
    <row r="351" spans="3:10">
      <c r="C351" s="48">
        <v>350</v>
      </c>
      <c r="D351" s="45">
        <f t="shared" si="16"/>
        <v>8.4899999999999256</v>
      </c>
      <c r="E351" s="45">
        <f t="shared" si="15"/>
        <v>8.49</v>
      </c>
      <c r="F351" s="45">
        <f t="shared" si="17"/>
        <v>46.53565999999973</v>
      </c>
      <c r="I351" s="53"/>
      <c r="J351" s="53"/>
    </row>
    <row r="352" spans="3:10">
      <c r="C352" s="48">
        <v>351</v>
      </c>
      <c r="D352" s="45">
        <f t="shared" si="16"/>
        <v>8.4999999999999254</v>
      </c>
      <c r="E352" s="45">
        <f t="shared" si="15"/>
        <v>8.5</v>
      </c>
      <c r="F352" s="45">
        <f t="shared" si="17"/>
        <v>46.668999999999727</v>
      </c>
      <c r="I352" s="53"/>
      <c r="J352" s="53"/>
    </row>
    <row r="353" spans="3:10">
      <c r="C353" s="48">
        <v>352</v>
      </c>
      <c r="D353" s="45">
        <f t="shared" si="16"/>
        <v>8.5099999999999252</v>
      </c>
      <c r="E353" s="45">
        <f t="shared" si="15"/>
        <v>8.51</v>
      </c>
      <c r="F353" s="45">
        <f t="shared" si="17"/>
        <v>46.802339999999724</v>
      </c>
      <c r="I353" s="53"/>
      <c r="J353" s="53"/>
    </row>
    <row r="354" spans="3:10">
      <c r="C354" s="48">
        <v>353</v>
      </c>
      <c r="D354" s="45">
        <f t="shared" si="16"/>
        <v>8.519999999999925</v>
      </c>
      <c r="E354" s="45">
        <f t="shared" si="15"/>
        <v>8.52</v>
      </c>
      <c r="F354" s="45">
        <f t="shared" si="17"/>
        <v>46.935679999999721</v>
      </c>
      <c r="I354" s="53"/>
      <c r="J354" s="53"/>
    </row>
    <row r="355" spans="3:10">
      <c r="C355" s="48">
        <v>354</v>
      </c>
      <c r="D355" s="45">
        <f t="shared" si="16"/>
        <v>8.5299999999999248</v>
      </c>
      <c r="E355" s="45">
        <f t="shared" si="15"/>
        <v>8.5299999999999994</v>
      </c>
      <c r="F355" s="45">
        <f t="shared" si="17"/>
        <v>47.069019999999718</v>
      </c>
      <c r="I355" s="53"/>
      <c r="J355" s="53"/>
    </row>
    <row r="356" spans="3:10">
      <c r="C356" s="48">
        <v>355</v>
      </c>
      <c r="D356" s="45">
        <f t="shared" si="16"/>
        <v>8.5399999999999245</v>
      </c>
      <c r="E356" s="45">
        <f t="shared" si="15"/>
        <v>8.5399999999999991</v>
      </c>
      <c r="F356" s="45">
        <f t="shared" si="17"/>
        <v>47.202359999999715</v>
      </c>
      <c r="I356" s="53"/>
      <c r="J356" s="53"/>
    </row>
    <row r="357" spans="3:10">
      <c r="C357" s="48">
        <v>356</v>
      </c>
      <c r="D357" s="45">
        <f t="shared" si="16"/>
        <v>8.5499999999999243</v>
      </c>
      <c r="E357" s="45">
        <f t="shared" si="15"/>
        <v>8.5500000000000007</v>
      </c>
      <c r="F357" s="45">
        <f t="shared" si="17"/>
        <v>47.335699999999711</v>
      </c>
      <c r="I357" s="53"/>
      <c r="J357" s="53"/>
    </row>
    <row r="358" spans="3:10">
      <c r="C358" s="48">
        <v>357</v>
      </c>
      <c r="D358" s="45">
        <f t="shared" si="16"/>
        <v>8.5599999999999241</v>
      </c>
      <c r="E358" s="45">
        <f t="shared" si="15"/>
        <v>8.56</v>
      </c>
      <c r="F358" s="45">
        <f t="shared" si="17"/>
        <v>47.469039999999708</v>
      </c>
      <c r="I358" s="53"/>
      <c r="J358" s="53"/>
    </row>
    <row r="359" spans="3:10">
      <c r="C359" s="48">
        <v>358</v>
      </c>
      <c r="D359" s="45">
        <f t="shared" si="16"/>
        <v>8.5699999999999239</v>
      </c>
      <c r="E359" s="45">
        <f t="shared" si="15"/>
        <v>8.57</v>
      </c>
      <c r="F359" s="45">
        <f t="shared" si="17"/>
        <v>47.602379999999705</v>
      </c>
      <c r="I359" s="53"/>
      <c r="J359" s="53"/>
    </row>
    <row r="360" spans="3:10">
      <c r="C360" s="48">
        <v>359</v>
      </c>
      <c r="D360" s="45">
        <f t="shared" si="16"/>
        <v>8.5799999999999237</v>
      </c>
      <c r="E360" s="45">
        <f t="shared" si="15"/>
        <v>8.58</v>
      </c>
      <c r="F360" s="45">
        <f t="shared" si="17"/>
        <v>47.735719999999702</v>
      </c>
      <c r="I360" s="53"/>
      <c r="J360" s="53"/>
    </row>
    <row r="361" spans="3:10">
      <c r="C361" s="48">
        <v>360</v>
      </c>
      <c r="D361" s="45">
        <f t="shared" si="16"/>
        <v>8.5899999999999235</v>
      </c>
      <c r="E361" s="45">
        <f t="shared" si="15"/>
        <v>8.59</v>
      </c>
      <c r="F361" s="45">
        <f t="shared" si="17"/>
        <v>47.869059999999699</v>
      </c>
      <c r="I361" s="53"/>
      <c r="J361" s="53"/>
    </row>
    <row r="362" spans="3:10">
      <c r="C362" s="48">
        <v>361</v>
      </c>
      <c r="D362" s="45">
        <f t="shared" si="16"/>
        <v>8.5999999999999233</v>
      </c>
      <c r="E362" s="45">
        <f t="shared" si="15"/>
        <v>8.6</v>
      </c>
      <c r="F362" s="45">
        <f t="shared" si="17"/>
        <v>48.002399999999696</v>
      </c>
      <c r="I362" s="53"/>
      <c r="J362" s="53"/>
    </row>
    <row r="363" spans="3:10">
      <c r="C363" s="48">
        <v>362</v>
      </c>
      <c r="D363" s="45">
        <f t="shared" si="16"/>
        <v>8.609999999999923</v>
      </c>
      <c r="E363" s="45">
        <f t="shared" si="15"/>
        <v>8.61</v>
      </c>
      <c r="F363" s="45">
        <f t="shared" si="17"/>
        <v>48.135739999999693</v>
      </c>
      <c r="I363" s="53"/>
      <c r="J363" s="53"/>
    </row>
    <row r="364" spans="3:10">
      <c r="C364" s="48">
        <v>363</v>
      </c>
      <c r="D364" s="45">
        <f t="shared" si="16"/>
        <v>8.6199999999999228</v>
      </c>
      <c r="E364" s="45">
        <f t="shared" si="15"/>
        <v>8.6199999999999992</v>
      </c>
      <c r="F364" s="45">
        <f t="shared" si="17"/>
        <v>48.26907999999969</v>
      </c>
      <c r="I364" s="53"/>
      <c r="J364" s="53"/>
    </row>
    <row r="365" spans="3:10">
      <c r="C365" s="48">
        <v>364</v>
      </c>
      <c r="D365" s="45">
        <f t="shared" si="16"/>
        <v>8.6299999999999226</v>
      </c>
      <c r="E365" s="45">
        <f t="shared" si="15"/>
        <v>8.6300000000000008</v>
      </c>
      <c r="F365" s="45">
        <f t="shared" si="17"/>
        <v>48.402419999999687</v>
      </c>
      <c r="I365" s="53"/>
      <c r="J365" s="53"/>
    </row>
    <row r="366" spans="3:10">
      <c r="C366" s="48">
        <v>365</v>
      </c>
      <c r="D366" s="45">
        <f t="shared" si="16"/>
        <v>8.6399999999999224</v>
      </c>
      <c r="E366" s="45">
        <f t="shared" si="15"/>
        <v>8.64</v>
      </c>
      <c r="F366" s="45">
        <f t="shared" si="17"/>
        <v>48.535759999999684</v>
      </c>
      <c r="I366" s="53"/>
      <c r="J366" s="53"/>
    </row>
    <row r="367" spans="3:10">
      <c r="C367" s="48">
        <v>366</v>
      </c>
      <c r="D367" s="45">
        <f t="shared" si="16"/>
        <v>8.6499999999999222</v>
      </c>
      <c r="E367" s="45">
        <f t="shared" si="15"/>
        <v>8.65</v>
      </c>
      <c r="F367" s="45">
        <f t="shared" si="17"/>
        <v>48.669099999999681</v>
      </c>
      <c r="I367" s="53"/>
      <c r="J367" s="53"/>
    </row>
    <row r="368" spans="3:10">
      <c r="C368" s="48">
        <v>367</v>
      </c>
      <c r="D368" s="45">
        <f t="shared" si="16"/>
        <v>8.659999999999922</v>
      </c>
      <c r="E368" s="45">
        <f t="shared" si="15"/>
        <v>8.66</v>
      </c>
      <c r="F368" s="45">
        <f t="shared" si="17"/>
        <v>48.802439999999677</v>
      </c>
      <c r="I368" s="53"/>
      <c r="J368" s="53"/>
    </row>
    <row r="369" spans="3:10">
      <c r="C369" s="48">
        <v>368</v>
      </c>
      <c r="D369" s="45">
        <f t="shared" si="16"/>
        <v>8.6699999999999218</v>
      </c>
      <c r="E369" s="45">
        <f t="shared" si="15"/>
        <v>8.67</v>
      </c>
      <c r="F369" s="45">
        <f t="shared" si="17"/>
        <v>48.935779999999674</v>
      </c>
      <c r="I369" s="53"/>
      <c r="J369" s="53"/>
    </row>
    <row r="370" spans="3:10">
      <c r="C370" s="48">
        <v>369</v>
      </c>
      <c r="D370" s="45">
        <f t="shared" si="16"/>
        <v>8.6799999999999216</v>
      </c>
      <c r="E370" s="45">
        <f t="shared" si="15"/>
        <v>8.68</v>
      </c>
      <c r="F370" s="45">
        <f t="shared" si="17"/>
        <v>49.069119999999671</v>
      </c>
      <c r="I370" s="53"/>
      <c r="J370" s="53"/>
    </row>
    <row r="371" spans="3:10">
      <c r="C371" s="48">
        <v>370</v>
      </c>
      <c r="D371" s="45">
        <f t="shared" si="16"/>
        <v>8.6899999999999213</v>
      </c>
      <c r="E371" s="45">
        <f t="shared" si="15"/>
        <v>8.69</v>
      </c>
      <c r="F371" s="45">
        <f t="shared" si="17"/>
        <v>49.202459999999668</v>
      </c>
      <c r="J371" s="53"/>
    </row>
    <row r="372" spans="3:10">
      <c r="C372" s="48">
        <v>371</v>
      </c>
      <c r="D372" s="45">
        <f t="shared" si="16"/>
        <v>8.6999999999999211</v>
      </c>
      <c r="E372" s="45">
        <f t="shared" si="15"/>
        <v>8.6999999999999993</v>
      </c>
      <c r="F372" s="45">
        <f t="shared" si="17"/>
        <v>49.335799999999665</v>
      </c>
      <c r="J372" s="53"/>
    </row>
    <row r="373" spans="3:10">
      <c r="C373" s="48">
        <v>372</v>
      </c>
      <c r="D373" s="45">
        <f t="shared" si="16"/>
        <v>8.7099999999999209</v>
      </c>
      <c r="E373" s="45">
        <f t="shared" si="15"/>
        <v>8.7100000000000009</v>
      </c>
      <c r="F373" s="45">
        <f t="shared" si="17"/>
        <v>49.469139999999662</v>
      </c>
      <c r="J373" s="53"/>
    </row>
    <row r="374" spans="3:10">
      <c r="C374" s="48">
        <v>373</v>
      </c>
      <c r="D374" s="45">
        <f t="shared" si="16"/>
        <v>8.7199999999999207</v>
      </c>
      <c r="E374" s="45">
        <f t="shared" si="15"/>
        <v>8.7200000000000006</v>
      </c>
      <c r="F374" s="45">
        <f t="shared" si="17"/>
        <v>49.602479999999659</v>
      </c>
      <c r="J374" s="53"/>
    </row>
    <row r="375" spans="3:10">
      <c r="C375" s="48">
        <v>374</v>
      </c>
      <c r="D375" s="45">
        <f t="shared" si="16"/>
        <v>8.7299999999999205</v>
      </c>
      <c r="E375" s="45">
        <f t="shared" si="15"/>
        <v>8.73</v>
      </c>
      <c r="F375" s="45">
        <f t="shared" si="17"/>
        <v>49.735819999999656</v>
      </c>
      <c r="J375" s="53"/>
    </row>
    <row r="376" spans="3:10">
      <c r="C376" s="48">
        <v>375</v>
      </c>
      <c r="D376" s="45">
        <f t="shared" si="16"/>
        <v>8.7399999999999203</v>
      </c>
      <c r="E376" s="45">
        <f t="shared" si="15"/>
        <v>8.74</v>
      </c>
      <c r="F376" s="45">
        <f t="shared" si="17"/>
        <v>49.869159999999653</v>
      </c>
      <c r="J376" s="53"/>
    </row>
    <row r="377" spans="3:10">
      <c r="C377" s="48">
        <v>376</v>
      </c>
      <c r="D377" s="45">
        <f t="shared" si="16"/>
        <v>8.7499999999999201</v>
      </c>
      <c r="E377" s="45">
        <f t="shared" si="15"/>
        <v>8.75</v>
      </c>
      <c r="F377" s="45">
        <f t="shared" si="17"/>
        <v>50.00249999999965</v>
      </c>
      <c r="J377" s="53"/>
    </row>
    <row r="378" spans="3:10">
      <c r="C378" s="48">
        <v>377</v>
      </c>
      <c r="D378" s="45">
        <f t="shared" si="16"/>
        <v>8.7599999999999199</v>
      </c>
      <c r="E378" s="45">
        <f t="shared" si="15"/>
        <v>8.76</v>
      </c>
      <c r="F378" s="45">
        <f t="shared" si="17"/>
        <v>50.135839999999646</v>
      </c>
      <c r="J378" s="53"/>
    </row>
    <row r="379" spans="3:10">
      <c r="C379" s="48">
        <v>378</v>
      </c>
      <c r="D379" s="45">
        <f t="shared" si="16"/>
        <v>8.7699999999999196</v>
      </c>
      <c r="E379" s="45">
        <f t="shared" si="15"/>
        <v>8.77</v>
      </c>
      <c r="F379" s="45">
        <f t="shared" si="17"/>
        <v>50.269179999999643</v>
      </c>
      <c r="J379" s="53"/>
    </row>
    <row r="380" spans="3:10">
      <c r="C380" s="48">
        <v>379</v>
      </c>
      <c r="D380" s="45">
        <f t="shared" si="16"/>
        <v>8.7799999999999194</v>
      </c>
      <c r="E380" s="45">
        <f t="shared" si="15"/>
        <v>8.7799999999999994</v>
      </c>
      <c r="F380" s="45">
        <f t="shared" si="17"/>
        <v>50.40251999999964</v>
      </c>
      <c r="J380" s="53"/>
    </row>
    <row r="381" spans="3:10">
      <c r="C381" s="48">
        <v>380</v>
      </c>
      <c r="D381" s="45">
        <f t="shared" si="16"/>
        <v>8.7899999999999192</v>
      </c>
      <c r="E381" s="45">
        <f t="shared" si="15"/>
        <v>8.7899999999999991</v>
      </c>
      <c r="F381" s="45">
        <f t="shared" si="17"/>
        <v>50.535859999999637</v>
      </c>
      <c r="J381" s="53"/>
    </row>
    <row r="382" spans="3:10">
      <c r="C382" s="48">
        <v>381</v>
      </c>
      <c r="D382" s="45">
        <f t="shared" si="16"/>
        <v>8.799999999999919</v>
      </c>
      <c r="E382" s="45">
        <f t="shared" si="15"/>
        <v>8.8000000000000007</v>
      </c>
      <c r="F382" s="45">
        <f t="shared" si="17"/>
        <v>50.669199999999634</v>
      </c>
      <c r="J382" s="53"/>
    </row>
    <row r="383" spans="3:10">
      <c r="C383" s="48">
        <v>382</v>
      </c>
      <c r="D383" s="45">
        <f t="shared" si="16"/>
        <v>8.8099999999999188</v>
      </c>
      <c r="E383" s="45">
        <f t="shared" si="15"/>
        <v>8.81</v>
      </c>
      <c r="F383" s="45">
        <f t="shared" si="17"/>
        <v>50.802539999999631</v>
      </c>
      <c r="J383" s="53"/>
    </row>
    <row r="384" spans="3:10">
      <c r="C384" s="48">
        <v>383</v>
      </c>
      <c r="D384" s="45">
        <f t="shared" si="16"/>
        <v>8.8199999999999186</v>
      </c>
      <c r="E384" s="45">
        <f t="shared" si="15"/>
        <v>8.82</v>
      </c>
      <c r="F384" s="45">
        <f t="shared" si="17"/>
        <v>50.935879999999628</v>
      </c>
      <c r="J384" s="53"/>
    </row>
    <row r="385" spans="3:10">
      <c r="C385" s="48">
        <v>384</v>
      </c>
      <c r="D385" s="45">
        <f t="shared" si="16"/>
        <v>8.8299999999999184</v>
      </c>
      <c r="E385" s="45">
        <f t="shared" si="15"/>
        <v>8.83</v>
      </c>
      <c r="F385" s="45">
        <f t="shared" si="17"/>
        <v>51.069219999999625</v>
      </c>
      <c r="J385" s="53"/>
    </row>
    <row r="386" spans="3:10">
      <c r="C386" s="48">
        <v>385</v>
      </c>
      <c r="D386" s="45">
        <f t="shared" si="16"/>
        <v>8.8399999999999181</v>
      </c>
      <c r="E386" s="45">
        <f t="shared" si="15"/>
        <v>8.84</v>
      </c>
      <c r="F386" s="45">
        <f t="shared" si="17"/>
        <v>51.202559999999622</v>
      </c>
      <c r="J386" s="53"/>
    </row>
    <row r="387" spans="3:10">
      <c r="C387" s="48">
        <v>386</v>
      </c>
      <c r="D387" s="45">
        <f t="shared" si="16"/>
        <v>8.8499999999999179</v>
      </c>
      <c r="E387" s="45">
        <f t="shared" ref="E387:E450" si="18">ROUND(D387,2)</f>
        <v>8.85</v>
      </c>
      <c r="F387" s="45">
        <f t="shared" si="17"/>
        <v>51.335899999999619</v>
      </c>
      <c r="J387" s="53"/>
    </row>
    <row r="388" spans="3:10">
      <c r="C388" s="48">
        <v>387</v>
      </c>
      <c r="D388" s="45">
        <f t="shared" ref="D388:D451" si="19">D387+$D$1</f>
        <v>8.8599999999999177</v>
      </c>
      <c r="E388" s="45">
        <f t="shared" si="18"/>
        <v>8.86</v>
      </c>
      <c r="F388" s="45">
        <f t="shared" ref="F388:F451" si="20">F387+$F$1</f>
        <v>51.469239999999616</v>
      </c>
      <c r="J388" s="53"/>
    </row>
    <row r="389" spans="3:10">
      <c r="C389" s="48">
        <v>388</v>
      </c>
      <c r="D389" s="45">
        <f t="shared" si="19"/>
        <v>8.8699999999999175</v>
      </c>
      <c r="E389" s="45">
        <f t="shared" si="18"/>
        <v>8.8699999999999992</v>
      </c>
      <c r="F389" s="45">
        <f t="shared" si="20"/>
        <v>51.602579999999612</v>
      </c>
      <c r="J389" s="53"/>
    </row>
    <row r="390" spans="3:10">
      <c r="C390" s="48">
        <v>389</v>
      </c>
      <c r="D390" s="45">
        <f t="shared" si="19"/>
        <v>8.8799999999999173</v>
      </c>
      <c r="E390" s="45">
        <f t="shared" si="18"/>
        <v>8.8800000000000008</v>
      </c>
      <c r="F390" s="45">
        <f t="shared" si="20"/>
        <v>51.735919999999609</v>
      </c>
      <c r="J390" s="53"/>
    </row>
    <row r="391" spans="3:10">
      <c r="C391" s="48">
        <v>390</v>
      </c>
      <c r="D391" s="45">
        <f t="shared" si="19"/>
        <v>8.8899999999999171</v>
      </c>
      <c r="E391" s="45">
        <f t="shared" si="18"/>
        <v>8.89</v>
      </c>
      <c r="F391" s="45">
        <f t="shared" si="20"/>
        <v>51.869259999999606</v>
      </c>
      <c r="J391" s="53"/>
    </row>
    <row r="392" spans="3:10">
      <c r="C392" s="48">
        <v>391</v>
      </c>
      <c r="D392" s="45">
        <f t="shared" si="19"/>
        <v>8.8999999999999169</v>
      </c>
      <c r="E392" s="45">
        <f t="shared" si="18"/>
        <v>8.9</v>
      </c>
      <c r="F392" s="45">
        <f t="shared" si="20"/>
        <v>52.002599999999603</v>
      </c>
      <c r="J392" s="53"/>
    </row>
    <row r="393" spans="3:10">
      <c r="C393" s="48">
        <v>392</v>
      </c>
      <c r="D393" s="45">
        <f t="shared" si="19"/>
        <v>8.9099999999999167</v>
      </c>
      <c r="E393" s="45">
        <f t="shared" si="18"/>
        <v>8.91</v>
      </c>
      <c r="F393" s="45">
        <f t="shared" si="20"/>
        <v>52.1359399999996</v>
      </c>
      <c r="J393" s="53"/>
    </row>
    <row r="394" spans="3:10">
      <c r="C394" s="48">
        <v>393</v>
      </c>
      <c r="D394" s="45">
        <f t="shared" si="19"/>
        <v>8.9199999999999164</v>
      </c>
      <c r="E394" s="45">
        <f t="shared" si="18"/>
        <v>8.92</v>
      </c>
      <c r="F394" s="45">
        <f t="shared" si="20"/>
        <v>52.269279999999597</v>
      </c>
      <c r="J394" s="53"/>
    </row>
    <row r="395" spans="3:10">
      <c r="C395" s="48">
        <v>394</v>
      </c>
      <c r="D395" s="45">
        <f t="shared" si="19"/>
        <v>8.9299999999999162</v>
      </c>
      <c r="E395" s="45">
        <f t="shared" si="18"/>
        <v>8.93</v>
      </c>
      <c r="F395" s="45">
        <f t="shared" si="20"/>
        <v>52.402619999999594</v>
      </c>
      <c r="J395" s="53"/>
    </row>
    <row r="396" spans="3:10">
      <c r="C396" s="48">
        <v>395</v>
      </c>
      <c r="D396" s="45">
        <f t="shared" si="19"/>
        <v>8.939999999999916</v>
      </c>
      <c r="E396" s="45">
        <f t="shared" si="18"/>
        <v>8.94</v>
      </c>
      <c r="F396" s="45">
        <f t="shared" si="20"/>
        <v>52.535959999999591</v>
      </c>
      <c r="J396" s="53"/>
    </row>
    <row r="397" spans="3:10">
      <c r="C397" s="48">
        <v>396</v>
      </c>
      <c r="D397" s="45">
        <f t="shared" si="19"/>
        <v>8.9499999999999158</v>
      </c>
      <c r="E397" s="45">
        <f t="shared" si="18"/>
        <v>8.9499999999999993</v>
      </c>
      <c r="F397" s="45">
        <f t="shared" si="20"/>
        <v>52.669299999999588</v>
      </c>
      <c r="J397" s="53"/>
    </row>
    <row r="398" spans="3:10">
      <c r="C398" s="48">
        <v>397</v>
      </c>
      <c r="D398" s="45">
        <f t="shared" si="19"/>
        <v>8.9599999999999156</v>
      </c>
      <c r="E398" s="45">
        <f t="shared" si="18"/>
        <v>8.9600000000000009</v>
      </c>
      <c r="F398" s="45">
        <f t="shared" si="20"/>
        <v>52.802639999999585</v>
      </c>
      <c r="J398" s="53"/>
    </row>
    <row r="399" spans="3:10">
      <c r="C399" s="48">
        <v>398</v>
      </c>
      <c r="D399" s="45">
        <f t="shared" si="19"/>
        <v>8.9699999999999154</v>
      </c>
      <c r="E399" s="45">
        <f t="shared" si="18"/>
        <v>8.9700000000000006</v>
      </c>
      <c r="F399" s="45">
        <f t="shared" si="20"/>
        <v>52.935979999999581</v>
      </c>
      <c r="J399" s="53"/>
    </row>
    <row r="400" spans="3:10">
      <c r="C400" s="48">
        <v>399</v>
      </c>
      <c r="D400" s="45">
        <f t="shared" si="19"/>
        <v>8.9799999999999152</v>
      </c>
      <c r="E400" s="45">
        <f t="shared" si="18"/>
        <v>8.98</v>
      </c>
      <c r="F400" s="45">
        <f t="shared" si="20"/>
        <v>53.069319999999578</v>
      </c>
      <c r="J400" s="53"/>
    </row>
    <row r="401" spans="3:10">
      <c r="C401" s="48">
        <v>400</v>
      </c>
      <c r="D401" s="45">
        <f t="shared" si="19"/>
        <v>8.9899999999999149</v>
      </c>
      <c r="E401" s="45">
        <f t="shared" si="18"/>
        <v>8.99</v>
      </c>
      <c r="F401" s="45">
        <f t="shared" si="20"/>
        <v>53.202659999999575</v>
      </c>
      <c r="J401" s="53"/>
    </row>
    <row r="402" spans="3:10">
      <c r="C402" s="48">
        <v>401</v>
      </c>
      <c r="D402" s="45">
        <f t="shared" si="19"/>
        <v>8.9999999999999147</v>
      </c>
      <c r="E402" s="45">
        <f t="shared" si="18"/>
        <v>9</v>
      </c>
      <c r="F402" s="45">
        <f t="shared" si="20"/>
        <v>53.335999999999572</v>
      </c>
      <c r="J402" s="53"/>
    </row>
    <row r="403" spans="3:10">
      <c r="C403" s="48">
        <v>402</v>
      </c>
      <c r="D403" s="45">
        <f t="shared" si="19"/>
        <v>9.0099999999999145</v>
      </c>
      <c r="E403" s="45">
        <f t="shared" si="18"/>
        <v>9.01</v>
      </c>
      <c r="F403" s="45">
        <f t="shared" si="20"/>
        <v>53.469339999999569</v>
      </c>
      <c r="J403" s="53"/>
    </row>
    <row r="404" spans="3:10">
      <c r="C404" s="48">
        <v>403</v>
      </c>
      <c r="D404" s="45">
        <f t="shared" si="19"/>
        <v>9.0199999999999143</v>
      </c>
      <c r="E404" s="45">
        <f t="shared" si="18"/>
        <v>9.02</v>
      </c>
      <c r="F404" s="45">
        <f t="shared" si="20"/>
        <v>53.602679999999566</v>
      </c>
      <c r="J404" s="53"/>
    </row>
    <row r="405" spans="3:10">
      <c r="C405" s="48">
        <v>404</v>
      </c>
      <c r="D405" s="45">
        <f t="shared" si="19"/>
        <v>9.0299999999999141</v>
      </c>
      <c r="E405" s="45">
        <f t="shared" si="18"/>
        <v>9.0299999999999994</v>
      </c>
      <c r="F405" s="45">
        <f t="shared" si="20"/>
        <v>53.736019999999563</v>
      </c>
      <c r="J405" s="53"/>
    </row>
    <row r="406" spans="3:10">
      <c r="C406" s="48">
        <v>405</v>
      </c>
      <c r="D406" s="45">
        <f t="shared" si="19"/>
        <v>9.0399999999999139</v>
      </c>
      <c r="E406" s="45">
        <f t="shared" si="18"/>
        <v>9.0399999999999991</v>
      </c>
      <c r="F406" s="45">
        <f t="shared" si="20"/>
        <v>53.86935999999956</v>
      </c>
      <c r="J406" s="53"/>
    </row>
    <row r="407" spans="3:10">
      <c r="C407" s="48">
        <v>406</v>
      </c>
      <c r="D407" s="45">
        <f t="shared" si="19"/>
        <v>9.0499999999999137</v>
      </c>
      <c r="E407" s="45">
        <f t="shared" si="18"/>
        <v>9.0500000000000007</v>
      </c>
      <c r="F407" s="45">
        <f t="shared" si="20"/>
        <v>54.002699999999557</v>
      </c>
      <c r="J407" s="53"/>
    </row>
    <row r="408" spans="3:10">
      <c r="C408" s="48">
        <v>407</v>
      </c>
      <c r="D408" s="45">
        <f t="shared" si="19"/>
        <v>9.0599999999999135</v>
      </c>
      <c r="E408" s="45">
        <f t="shared" si="18"/>
        <v>9.06</v>
      </c>
      <c r="F408" s="45">
        <f t="shared" si="20"/>
        <v>54.136039999999554</v>
      </c>
      <c r="J408" s="53"/>
    </row>
    <row r="409" spans="3:10">
      <c r="C409" s="48">
        <v>408</v>
      </c>
      <c r="D409" s="45">
        <f t="shared" si="19"/>
        <v>9.0699999999999132</v>
      </c>
      <c r="E409" s="45">
        <f t="shared" si="18"/>
        <v>9.07</v>
      </c>
      <c r="F409" s="45">
        <f t="shared" si="20"/>
        <v>54.269379999999551</v>
      </c>
      <c r="J409" s="53"/>
    </row>
    <row r="410" spans="3:10">
      <c r="C410" s="48">
        <v>409</v>
      </c>
      <c r="D410" s="45">
        <f t="shared" si="19"/>
        <v>9.079999999999913</v>
      </c>
      <c r="E410" s="45">
        <f t="shared" si="18"/>
        <v>9.08</v>
      </c>
      <c r="F410" s="45">
        <f t="shared" si="20"/>
        <v>54.402719999999547</v>
      </c>
      <c r="J410" s="53"/>
    </row>
    <row r="411" spans="3:10">
      <c r="C411" s="48">
        <v>410</v>
      </c>
      <c r="D411" s="45">
        <f t="shared" si="19"/>
        <v>9.0899999999999128</v>
      </c>
      <c r="E411" s="45">
        <f t="shared" si="18"/>
        <v>9.09</v>
      </c>
      <c r="F411" s="45">
        <f t="shared" si="20"/>
        <v>54.536059999999544</v>
      </c>
      <c r="J411" s="53"/>
    </row>
    <row r="412" spans="3:10">
      <c r="C412" s="48">
        <v>411</v>
      </c>
      <c r="D412" s="45">
        <f t="shared" si="19"/>
        <v>9.0999999999999126</v>
      </c>
      <c r="E412" s="45">
        <f t="shared" si="18"/>
        <v>9.1</v>
      </c>
      <c r="F412" s="45">
        <f t="shared" si="20"/>
        <v>54.669399999999541</v>
      </c>
      <c r="J412" s="53"/>
    </row>
    <row r="413" spans="3:10">
      <c r="C413" s="48">
        <v>412</v>
      </c>
      <c r="D413" s="45">
        <f t="shared" si="19"/>
        <v>9.1099999999999124</v>
      </c>
      <c r="E413" s="45">
        <f t="shared" si="18"/>
        <v>9.11</v>
      </c>
      <c r="F413" s="45">
        <f t="shared" si="20"/>
        <v>54.802739999999538</v>
      </c>
      <c r="J413" s="53"/>
    </row>
    <row r="414" spans="3:10">
      <c r="C414" s="48">
        <v>413</v>
      </c>
      <c r="D414" s="45">
        <f t="shared" si="19"/>
        <v>9.1199999999999122</v>
      </c>
      <c r="E414" s="45">
        <f t="shared" si="18"/>
        <v>9.1199999999999992</v>
      </c>
      <c r="F414" s="45">
        <f t="shared" si="20"/>
        <v>54.936079999999535</v>
      </c>
      <c r="J414" s="53"/>
    </row>
    <row r="415" spans="3:10">
      <c r="C415" s="48">
        <v>414</v>
      </c>
      <c r="D415" s="45">
        <f t="shared" si="19"/>
        <v>9.129999999999912</v>
      </c>
      <c r="E415" s="45">
        <f t="shared" si="18"/>
        <v>9.1300000000000008</v>
      </c>
      <c r="F415" s="45">
        <f t="shared" si="20"/>
        <v>55.069419999999532</v>
      </c>
      <c r="J415" s="53"/>
    </row>
    <row r="416" spans="3:10">
      <c r="C416" s="48">
        <v>415</v>
      </c>
      <c r="D416" s="45">
        <f t="shared" si="19"/>
        <v>9.1399999999999118</v>
      </c>
      <c r="E416" s="45">
        <f t="shared" si="18"/>
        <v>9.14</v>
      </c>
      <c r="F416" s="45">
        <f t="shared" si="20"/>
        <v>55.202759999999529</v>
      </c>
      <c r="J416" s="53"/>
    </row>
    <row r="417" spans="3:10">
      <c r="C417" s="48">
        <v>416</v>
      </c>
      <c r="D417" s="45">
        <f t="shared" si="19"/>
        <v>9.1499999999999115</v>
      </c>
      <c r="E417" s="45">
        <f t="shared" si="18"/>
        <v>9.15</v>
      </c>
      <c r="F417" s="45">
        <f t="shared" si="20"/>
        <v>55.336099999999526</v>
      </c>
      <c r="J417" s="53"/>
    </row>
    <row r="418" spans="3:10">
      <c r="C418" s="48">
        <v>417</v>
      </c>
      <c r="D418" s="45">
        <f t="shared" si="19"/>
        <v>9.1599999999999113</v>
      </c>
      <c r="E418" s="45">
        <f t="shared" si="18"/>
        <v>9.16</v>
      </c>
      <c r="F418" s="45">
        <f t="shared" si="20"/>
        <v>55.469439999999523</v>
      </c>
      <c r="J418" s="53"/>
    </row>
    <row r="419" spans="3:10">
      <c r="C419" s="48">
        <v>418</v>
      </c>
      <c r="D419" s="45">
        <f t="shared" si="19"/>
        <v>9.1699999999999111</v>
      </c>
      <c r="E419" s="45">
        <f t="shared" si="18"/>
        <v>9.17</v>
      </c>
      <c r="F419" s="45">
        <f t="shared" si="20"/>
        <v>55.60277999999952</v>
      </c>
      <c r="J419" s="53"/>
    </row>
    <row r="420" spans="3:10">
      <c r="C420" s="48">
        <v>419</v>
      </c>
      <c r="D420" s="45">
        <f t="shared" si="19"/>
        <v>9.1799999999999109</v>
      </c>
      <c r="E420" s="45">
        <f t="shared" si="18"/>
        <v>9.18</v>
      </c>
      <c r="F420" s="45">
        <f t="shared" si="20"/>
        <v>55.736119999999516</v>
      </c>
      <c r="J420" s="53"/>
    </row>
    <row r="421" spans="3:10">
      <c r="C421" s="48">
        <v>420</v>
      </c>
      <c r="D421" s="45">
        <f t="shared" si="19"/>
        <v>9.1899999999999107</v>
      </c>
      <c r="E421" s="45">
        <f t="shared" si="18"/>
        <v>9.19</v>
      </c>
      <c r="F421" s="45">
        <f t="shared" si="20"/>
        <v>55.869459999999513</v>
      </c>
      <c r="J421" s="53"/>
    </row>
    <row r="422" spans="3:10">
      <c r="C422" s="48">
        <v>421</v>
      </c>
      <c r="D422" s="45">
        <f t="shared" si="19"/>
        <v>9.1999999999999105</v>
      </c>
      <c r="E422" s="45">
        <f t="shared" si="18"/>
        <v>9.1999999999999993</v>
      </c>
      <c r="F422" s="45">
        <f t="shared" si="20"/>
        <v>56.00279999999951</v>
      </c>
      <c r="J422" s="53"/>
    </row>
    <row r="423" spans="3:10">
      <c r="C423" s="48">
        <v>422</v>
      </c>
      <c r="D423" s="45">
        <f t="shared" si="19"/>
        <v>9.2099999999999103</v>
      </c>
      <c r="E423" s="45">
        <f t="shared" si="18"/>
        <v>9.2100000000000009</v>
      </c>
      <c r="F423" s="45">
        <f t="shared" si="20"/>
        <v>56.136139999999507</v>
      </c>
      <c r="J423" s="53"/>
    </row>
    <row r="424" spans="3:10">
      <c r="C424" s="48">
        <v>423</v>
      </c>
      <c r="D424" s="45">
        <f t="shared" si="19"/>
        <v>9.21999999999991</v>
      </c>
      <c r="E424" s="45">
        <f t="shared" si="18"/>
        <v>9.2200000000000006</v>
      </c>
      <c r="F424" s="45">
        <f t="shared" si="20"/>
        <v>56.269479999999504</v>
      </c>
      <c r="J424" s="53"/>
    </row>
    <row r="425" spans="3:10">
      <c r="C425" s="48">
        <v>424</v>
      </c>
      <c r="D425" s="45">
        <f t="shared" si="19"/>
        <v>9.2299999999999098</v>
      </c>
      <c r="E425" s="45">
        <f t="shared" si="18"/>
        <v>9.23</v>
      </c>
      <c r="F425" s="45">
        <f t="shared" si="20"/>
        <v>56.402819999999501</v>
      </c>
      <c r="J425" s="53"/>
    </row>
    <row r="426" spans="3:10">
      <c r="C426" s="48">
        <v>425</v>
      </c>
      <c r="D426" s="45">
        <f t="shared" si="19"/>
        <v>9.2399999999999096</v>
      </c>
      <c r="E426" s="45">
        <f t="shared" si="18"/>
        <v>9.24</v>
      </c>
      <c r="F426" s="45">
        <f t="shared" si="20"/>
        <v>56.536159999999498</v>
      </c>
      <c r="J426" s="53"/>
    </row>
    <row r="427" spans="3:10">
      <c r="C427" s="48">
        <v>426</v>
      </c>
      <c r="D427" s="45">
        <f t="shared" si="19"/>
        <v>9.2499999999999094</v>
      </c>
      <c r="E427" s="45">
        <f t="shared" si="18"/>
        <v>9.25</v>
      </c>
      <c r="F427" s="45">
        <f t="shared" si="20"/>
        <v>56.669499999999495</v>
      </c>
      <c r="J427" s="53"/>
    </row>
    <row r="428" spans="3:10">
      <c r="C428" s="48">
        <v>427</v>
      </c>
      <c r="D428" s="45">
        <f t="shared" si="19"/>
        <v>9.2599999999999092</v>
      </c>
      <c r="E428" s="45">
        <f t="shared" si="18"/>
        <v>9.26</v>
      </c>
      <c r="F428" s="45">
        <f t="shared" si="20"/>
        <v>56.802839999999492</v>
      </c>
      <c r="J428" s="53"/>
    </row>
    <row r="429" spans="3:10">
      <c r="C429" s="48">
        <v>428</v>
      </c>
      <c r="D429" s="45">
        <f t="shared" si="19"/>
        <v>9.269999999999909</v>
      </c>
      <c r="E429" s="45">
        <f t="shared" si="18"/>
        <v>9.27</v>
      </c>
      <c r="F429" s="45">
        <f t="shared" si="20"/>
        <v>56.936179999999489</v>
      </c>
      <c r="J429" s="53"/>
    </row>
    <row r="430" spans="3:10">
      <c r="C430" s="48">
        <v>429</v>
      </c>
      <c r="D430" s="45">
        <f t="shared" si="19"/>
        <v>9.2799999999999088</v>
      </c>
      <c r="E430" s="45">
        <f t="shared" si="18"/>
        <v>9.2799999999999994</v>
      </c>
      <c r="F430" s="45">
        <f t="shared" si="20"/>
        <v>57.069519999999486</v>
      </c>
      <c r="J430" s="53"/>
    </row>
    <row r="431" spans="3:10">
      <c r="C431" s="48">
        <v>430</v>
      </c>
      <c r="D431" s="45">
        <f t="shared" si="19"/>
        <v>9.2899999999999086</v>
      </c>
      <c r="E431" s="45">
        <f t="shared" si="18"/>
        <v>9.2899999999999991</v>
      </c>
      <c r="F431" s="45">
        <f t="shared" si="20"/>
        <v>57.202859999999482</v>
      </c>
      <c r="J431" s="53"/>
    </row>
    <row r="432" spans="3:10">
      <c r="C432" s="48">
        <v>431</v>
      </c>
      <c r="D432" s="45">
        <f t="shared" si="19"/>
        <v>9.2999999999999083</v>
      </c>
      <c r="E432" s="45">
        <f t="shared" si="18"/>
        <v>9.3000000000000007</v>
      </c>
      <c r="F432" s="45">
        <f t="shared" si="20"/>
        <v>57.336199999999479</v>
      </c>
      <c r="J432" s="53"/>
    </row>
    <row r="433" spans="3:10">
      <c r="C433" s="48">
        <v>432</v>
      </c>
      <c r="D433" s="45">
        <f t="shared" si="19"/>
        <v>9.3099999999999081</v>
      </c>
      <c r="E433" s="45">
        <f t="shared" si="18"/>
        <v>9.31</v>
      </c>
      <c r="F433" s="45">
        <f t="shared" si="20"/>
        <v>57.469539999999476</v>
      </c>
      <c r="J433" s="53"/>
    </row>
    <row r="434" spans="3:10">
      <c r="C434" s="48">
        <v>433</v>
      </c>
      <c r="D434" s="45">
        <f t="shared" si="19"/>
        <v>9.3199999999999079</v>
      </c>
      <c r="E434" s="45">
        <f t="shared" si="18"/>
        <v>9.32</v>
      </c>
      <c r="F434" s="45">
        <f t="shared" si="20"/>
        <v>57.602879999999473</v>
      </c>
      <c r="J434" s="53"/>
    </row>
    <row r="435" spans="3:10">
      <c r="C435" s="48">
        <v>434</v>
      </c>
      <c r="D435" s="45">
        <f t="shared" si="19"/>
        <v>9.3299999999999077</v>
      </c>
      <c r="E435" s="45">
        <f t="shared" si="18"/>
        <v>9.33</v>
      </c>
      <c r="F435" s="45">
        <f t="shared" si="20"/>
        <v>57.73621999999947</v>
      </c>
      <c r="J435" s="53"/>
    </row>
    <row r="436" spans="3:10">
      <c r="C436" s="48">
        <v>435</v>
      </c>
      <c r="D436" s="45">
        <f t="shared" si="19"/>
        <v>9.3399999999999075</v>
      </c>
      <c r="E436" s="45">
        <f t="shared" si="18"/>
        <v>9.34</v>
      </c>
      <c r="F436" s="45">
        <f t="shared" si="20"/>
        <v>57.869559999999467</v>
      </c>
      <c r="J436" s="53"/>
    </row>
    <row r="437" spans="3:10">
      <c r="C437" s="48">
        <v>436</v>
      </c>
      <c r="D437" s="45">
        <f t="shared" si="19"/>
        <v>9.3499999999999073</v>
      </c>
      <c r="E437" s="45">
        <f t="shared" si="18"/>
        <v>9.35</v>
      </c>
      <c r="F437" s="45">
        <f t="shared" si="20"/>
        <v>58.002899999999464</v>
      </c>
      <c r="J437" s="53"/>
    </row>
    <row r="438" spans="3:10">
      <c r="C438" s="48">
        <v>437</v>
      </c>
      <c r="D438" s="45">
        <f t="shared" si="19"/>
        <v>9.3599999999999071</v>
      </c>
      <c r="E438" s="45">
        <f t="shared" si="18"/>
        <v>9.36</v>
      </c>
      <c r="F438" s="45">
        <f t="shared" si="20"/>
        <v>58.136239999999461</v>
      </c>
      <c r="J438" s="53"/>
    </row>
    <row r="439" spans="3:10">
      <c r="C439" s="48">
        <v>438</v>
      </c>
      <c r="D439" s="45">
        <f t="shared" si="19"/>
        <v>9.3699999999999068</v>
      </c>
      <c r="E439" s="45">
        <f t="shared" si="18"/>
        <v>9.3699999999999992</v>
      </c>
      <c r="F439" s="45">
        <f t="shared" si="20"/>
        <v>58.269579999999458</v>
      </c>
      <c r="J439" s="53"/>
    </row>
    <row r="440" spans="3:10">
      <c r="C440" s="48">
        <v>439</v>
      </c>
      <c r="D440" s="45">
        <f t="shared" si="19"/>
        <v>9.3799999999999066</v>
      </c>
      <c r="E440" s="45">
        <f t="shared" si="18"/>
        <v>9.3800000000000008</v>
      </c>
      <c r="F440" s="45">
        <f t="shared" si="20"/>
        <v>58.402919999999455</v>
      </c>
      <c r="J440" s="53"/>
    </row>
    <row r="441" spans="3:10">
      <c r="C441" s="48">
        <v>440</v>
      </c>
      <c r="D441" s="45">
        <f t="shared" si="19"/>
        <v>9.3899999999999064</v>
      </c>
      <c r="E441" s="45">
        <f t="shared" si="18"/>
        <v>9.39</v>
      </c>
      <c r="F441" s="45">
        <f t="shared" si="20"/>
        <v>58.536259999999452</v>
      </c>
      <c r="J441" s="53"/>
    </row>
    <row r="442" spans="3:10">
      <c r="C442" s="48">
        <v>441</v>
      </c>
      <c r="D442" s="45">
        <f t="shared" si="19"/>
        <v>9.3999999999999062</v>
      </c>
      <c r="E442" s="45">
        <f t="shared" si="18"/>
        <v>9.4</v>
      </c>
      <c r="F442" s="45">
        <f t="shared" si="20"/>
        <v>58.669599999999448</v>
      </c>
      <c r="J442" s="53"/>
    </row>
    <row r="443" spans="3:10">
      <c r="C443" s="48">
        <v>442</v>
      </c>
      <c r="D443" s="45">
        <f t="shared" si="19"/>
        <v>9.409999999999906</v>
      </c>
      <c r="E443" s="45">
        <f t="shared" si="18"/>
        <v>9.41</v>
      </c>
      <c r="F443" s="45">
        <f t="shared" si="20"/>
        <v>58.802939999999445</v>
      </c>
      <c r="J443" s="53"/>
    </row>
    <row r="444" spans="3:10">
      <c r="C444" s="48">
        <v>443</v>
      </c>
      <c r="D444" s="45">
        <f t="shared" si="19"/>
        <v>9.4199999999999058</v>
      </c>
      <c r="E444" s="45">
        <f t="shared" si="18"/>
        <v>9.42</v>
      </c>
      <c r="F444" s="45">
        <f t="shared" si="20"/>
        <v>58.936279999999442</v>
      </c>
      <c r="J444" s="53"/>
    </row>
    <row r="445" spans="3:10">
      <c r="C445" s="48">
        <v>444</v>
      </c>
      <c r="D445" s="45">
        <f t="shared" si="19"/>
        <v>9.4299999999999056</v>
      </c>
      <c r="E445" s="45">
        <f t="shared" si="18"/>
        <v>9.43</v>
      </c>
      <c r="F445" s="45">
        <f t="shared" si="20"/>
        <v>59.069619999999439</v>
      </c>
      <c r="J445" s="53"/>
    </row>
    <row r="446" spans="3:10">
      <c r="C446" s="48">
        <v>445</v>
      </c>
      <c r="D446" s="45">
        <f t="shared" si="19"/>
        <v>9.4399999999999054</v>
      </c>
      <c r="E446" s="45">
        <f t="shared" si="18"/>
        <v>9.44</v>
      </c>
      <c r="F446" s="45">
        <f t="shared" si="20"/>
        <v>59.202959999999436</v>
      </c>
      <c r="J446" s="53"/>
    </row>
    <row r="447" spans="3:10">
      <c r="C447" s="48">
        <v>446</v>
      </c>
      <c r="D447" s="45">
        <f t="shared" si="19"/>
        <v>9.4499999999999051</v>
      </c>
      <c r="E447" s="45">
        <f t="shared" si="18"/>
        <v>9.4499999999999993</v>
      </c>
      <c r="F447" s="45">
        <f t="shared" si="20"/>
        <v>59.336299999999433</v>
      </c>
      <c r="J447" s="53"/>
    </row>
    <row r="448" spans="3:10">
      <c r="C448" s="48">
        <v>447</v>
      </c>
      <c r="D448" s="45">
        <f t="shared" si="19"/>
        <v>9.4599999999999049</v>
      </c>
      <c r="E448" s="45">
        <f t="shared" si="18"/>
        <v>9.4600000000000009</v>
      </c>
      <c r="F448" s="45">
        <f t="shared" si="20"/>
        <v>59.46963999999943</v>
      </c>
      <c r="J448" s="53"/>
    </row>
    <row r="449" spans="3:10">
      <c r="C449" s="48">
        <v>448</v>
      </c>
      <c r="D449" s="45">
        <f t="shared" si="19"/>
        <v>9.4699999999999047</v>
      </c>
      <c r="E449" s="45">
        <f t="shared" si="18"/>
        <v>9.4700000000000006</v>
      </c>
      <c r="F449" s="45">
        <f t="shared" si="20"/>
        <v>59.602979999999427</v>
      </c>
      <c r="J449" s="53"/>
    </row>
    <row r="450" spans="3:10">
      <c r="C450" s="48">
        <v>449</v>
      </c>
      <c r="D450" s="45">
        <f t="shared" si="19"/>
        <v>9.4799999999999045</v>
      </c>
      <c r="E450" s="45">
        <f t="shared" si="18"/>
        <v>9.48</v>
      </c>
      <c r="F450" s="45">
        <f t="shared" si="20"/>
        <v>59.736319999999424</v>
      </c>
      <c r="J450" s="53"/>
    </row>
    <row r="451" spans="3:10">
      <c r="C451" s="48">
        <v>450</v>
      </c>
      <c r="D451" s="45">
        <f t="shared" si="19"/>
        <v>9.4899999999999043</v>
      </c>
      <c r="E451" s="45">
        <f t="shared" ref="E451:E514" si="21">ROUND(D451,2)</f>
        <v>9.49</v>
      </c>
      <c r="F451" s="45">
        <f t="shared" si="20"/>
        <v>59.869659999999421</v>
      </c>
      <c r="J451" s="53"/>
    </row>
    <row r="452" spans="3:10">
      <c r="C452" s="48">
        <v>451</v>
      </c>
      <c r="D452" s="45">
        <f t="shared" ref="D452:D515" si="22">D451+$D$1</f>
        <v>9.4999999999999041</v>
      </c>
      <c r="E452" s="45">
        <f t="shared" si="21"/>
        <v>9.5</v>
      </c>
      <c r="F452" s="45">
        <f t="shared" ref="F452:F515" si="23">F451+$F$1</f>
        <v>60.002999999999417</v>
      </c>
      <c r="J452" s="53"/>
    </row>
    <row r="453" spans="3:10">
      <c r="C453" s="48">
        <v>452</v>
      </c>
      <c r="D453" s="45">
        <f t="shared" si="22"/>
        <v>9.5099999999999039</v>
      </c>
      <c r="E453" s="45">
        <f t="shared" si="21"/>
        <v>9.51</v>
      </c>
      <c r="F453" s="45">
        <f t="shared" si="23"/>
        <v>60.136339999999414</v>
      </c>
      <c r="J453" s="53"/>
    </row>
    <row r="454" spans="3:10">
      <c r="C454" s="48">
        <v>453</v>
      </c>
      <c r="D454" s="45">
        <f t="shared" si="22"/>
        <v>9.5199999999999037</v>
      </c>
      <c r="E454" s="45">
        <f t="shared" si="21"/>
        <v>9.52</v>
      </c>
      <c r="F454" s="45">
        <f t="shared" si="23"/>
        <v>60.269679999999411</v>
      </c>
      <c r="J454" s="53"/>
    </row>
    <row r="455" spans="3:10">
      <c r="C455" s="48">
        <v>454</v>
      </c>
      <c r="D455" s="45">
        <f t="shared" si="22"/>
        <v>9.5299999999999034</v>
      </c>
      <c r="E455" s="45">
        <f t="shared" si="21"/>
        <v>9.5299999999999994</v>
      </c>
      <c r="F455" s="45">
        <f t="shared" si="23"/>
        <v>60.403019999999408</v>
      </c>
      <c r="J455" s="53"/>
    </row>
    <row r="456" spans="3:10">
      <c r="C456" s="48">
        <v>455</v>
      </c>
      <c r="D456" s="45">
        <f t="shared" si="22"/>
        <v>9.5399999999999032</v>
      </c>
      <c r="E456" s="45">
        <f t="shared" si="21"/>
        <v>9.5399999999999991</v>
      </c>
      <c r="F456" s="45">
        <f t="shared" si="23"/>
        <v>60.536359999999405</v>
      </c>
      <c r="J456" s="53"/>
    </row>
    <row r="457" spans="3:10">
      <c r="C457" s="48">
        <v>456</v>
      </c>
      <c r="D457" s="45">
        <f t="shared" si="22"/>
        <v>9.549999999999903</v>
      </c>
      <c r="E457" s="45">
        <f t="shared" si="21"/>
        <v>9.5500000000000007</v>
      </c>
      <c r="F457" s="45">
        <f t="shared" si="23"/>
        <v>60.669699999999402</v>
      </c>
      <c r="J457" s="53"/>
    </row>
    <row r="458" spans="3:10">
      <c r="C458" s="48">
        <v>457</v>
      </c>
      <c r="D458" s="45">
        <f t="shared" si="22"/>
        <v>9.5599999999999028</v>
      </c>
      <c r="E458" s="45">
        <f t="shared" si="21"/>
        <v>9.56</v>
      </c>
      <c r="F458" s="45">
        <f t="shared" si="23"/>
        <v>60.803039999999399</v>
      </c>
      <c r="J458" s="53"/>
    </row>
    <row r="459" spans="3:10">
      <c r="C459" s="48">
        <v>458</v>
      </c>
      <c r="D459" s="45">
        <f t="shared" si="22"/>
        <v>9.5699999999999026</v>
      </c>
      <c r="E459" s="45">
        <f t="shared" si="21"/>
        <v>9.57</v>
      </c>
      <c r="F459" s="45">
        <f t="shared" si="23"/>
        <v>60.936379999999396</v>
      </c>
      <c r="J459" s="53"/>
    </row>
    <row r="460" spans="3:10">
      <c r="C460" s="48">
        <v>459</v>
      </c>
      <c r="D460" s="45">
        <f t="shared" si="22"/>
        <v>9.5799999999999024</v>
      </c>
      <c r="E460" s="45">
        <f t="shared" si="21"/>
        <v>9.58</v>
      </c>
      <c r="F460" s="45">
        <f t="shared" si="23"/>
        <v>61.069719999999393</v>
      </c>
      <c r="J460" s="53"/>
    </row>
    <row r="461" spans="3:10">
      <c r="C461" s="48">
        <v>460</v>
      </c>
      <c r="D461" s="45">
        <f t="shared" si="22"/>
        <v>9.5899999999999022</v>
      </c>
      <c r="E461" s="45">
        <f t="shared" si="21"/>
        <v>9.59</v>
      </c>
      <c r="F461" s="45">
        <f t="shared" si="23"/>
        <v>61.20305999999939</v>
      </c>
      <c r="J461" s="53"/>
    </row>
    <row r="462" spans="3:10">
      <c r="C462" s="48">
        <v>461</v>
      </c>
      <c r="D462" s="45">
        <f t="shared" si="22"/>
        <v>9.5999999999999019</v>
      </c>
      <c r="E462" s="45">
        <f t="shared" si="21"/>
        <v>9.6</v>
      </c>
      <c r="F462" s="45">
        <f t="shared" si="23"/>
        <v>61.336399999999387</v>
      </c>
      <c r="J462" s="53"/>
    </row>
    <row r="463" spans="3:10">
      <c r="C463" s="48">
        <v>462</v>
      </c>
      <c r="D463" s="45">
        <f t="shared" si="22"/>
        <v>9.6099999999999017</v>
      </c>
      <c r="E463" s="45">
        <f t="shared" si="21"/>
        <v>9.61</v>
      </c>
      <c r="F463" s="45">
        <f t="shared" si="23"/>
        <v>61.469739999999383</v>
      </c>
      <c r="J463" s="53"/>
    </row>
    <row r="464" spans="3:10">
      <c r="C464" s="48">
        <v>463</v>
      </c>
      <c r="D464" s="45">
        <f t="shared" si="22"/>
        <v>9.6199999999999015</v>
      </c>
      <c r="E464" s="45">
        <f t="shared" si="21"/>
        <v>9.6199999999999992</v>
      </c>
      <c r="F464" s="45">
        <f t="shared" si="23"/>
        <v>61.60307999999938</v>
      </c>
      <c r="J464" s="53"/>
    </row>
    <row r="465" spans="3:10">
      <c r="C465" s="48">
        <v>464</v>
      </c>
      <c r="D465" s="45">
        <f t="shared" si="22"/>
        <v>9.6299999999999013</v>
      </c>
      <c r="E465" s="45">
        <f t="shared" si="21"/>
        <v>9.6300000000000008</v>
      </c>
      <c r="F465" s="45">
        <f t="shared" si="23"/>
        <v>61.736419999999377</v>
      </c>
      <c r="J465" s="53"/>
    </row>
    <row r="466" spans="3:10">
      <c r="C466" s="48">
        <v>465</v>
      </c>
      <c r="D466" s="45">
        <f t="shared" si="22"/>
        <v>9.6399999999999011</v>
      </c>
      <c r="E466" s="45">
        <f t="shared" si="21"/>
        <v>9.64</v>
      </c>
      <c r="F466" s="45">
        <f t="shared" si="23"/>
        <v>61.869759999999374</v>
      </c>
      <c r="J466" s="53"/>
    </row>
    <row r="467" spans="3:10">
      <c r="C467" s="48">
        <v>466</v>
      </c>
      <c r="D467" s="45">
        <f t="shared" si="22"/>
        <v>9.6499999999999009</v>
      </c>
      <c r="E467" s="45">
        <f t="shared" si="21"/>
        <v>9.65</v>
      </c>
      <c r="F467" s="45">
        <f t="shared" si="23"/>
        <v>62.003099999999371</v>
      </c>
      <c r="J467" s="53"/>
    </row>
    <row r="468" spans="3:10">
      <c r="C468" s="48">
        <v>467</v>
      </c>
      <c r="D468" s="45">
        <f t="shared" si="22"/>
        <v>9.6599999999999007</v>
      </c>
      <c r="E468" s="45">
        <f t="shared" si="21"/>
        <v>9.66</v>
      </c>
      <c r="F468" s="45">
        <f t="shared" si="23"/>
        <v>62.136439999999368</v>
      </c>
      <c r="J468" s="53"/>
    </row>
    <row r="469" spans="3:10">
      <c r="C469" s="48">
        <v>468</v>
      </c>
      <c r="D469" s="45">
        <f t="shared" si="22"/>
        <v>9.6699999999999005</v>
      </c>
      <c r="E469" s="45">
        <f t="shared" si="21"/>
        <v>9.67</v>
      </c>
      <c r="F469" s="45">
        <f t="shared" si="23"/>
        <v>62.269779999999365</v>
      </c>
      <c r="J469" s="53"/>
    </row>
    <row r="470" spans="3:10">
      <c r="C470" s="48">
        <v>469</v>
      </c>
      <c r="D470" s="45">
        <f t="shared" si="22"/>
        <v>9.6799999999999002</v>
      </c>
      <c r="E470" s="45">
        <f t="shared" si="21"/>
        <v>9.68</v>
      </c>
      <c r="F470" s="45">
        <f t="shared" si="23"/>
        <v>62.403119999999362</v>
      </c>
      <c r="J470" s="53"/>
    </row>
    <row r="471" spans="3:10">
      <c r="C471" s="48">
        <v>470</v>
      </c>
      <c r="D471" s="45">
        <f t="shared" si="22"/>
        <v>9.6899999999999</v>
      </c>
      <c r="E471" s="45">
        <f t="shared" si="21"/>
        <v>9.69</v>
      </c>
      <c r="F471" s="45">
        <f t="shared" si="23"/>
        <v>62.536459999999359</v>
      </c>
      <c r="J471" s="53"/>
    </row>
    <row r="472" spans="3:10">
      <c r="C472" s="48">
        <v>471</v>
      </c>
      <c r="D472" s="45">
        <f t="shared" si="22"/>
        <v>9.6999999999998998</v>
      </c>
      <c r="E472" s="45">
        <f t="shared" si="21"/>
        <v>9.6999999999999993</v>
      </c>
      <c r="F472" s="45">
        <f t="shared" si="23"/>
        <v>62.669799999999356</v>
      </c>
      <c r="J472" s="53"/>
    </row>
    <row r="473" spans="3:10">
      <c r="C473" s="48">
        <v>472</v>
      </c>
      <c r="D473" s="45">
        <f t="shared" si="22"/>
        <v>9.7099999999998996</v>
      </c>
      <c r="E473" s="45">
        <f t="shared" si="21"/>
        <v>9.7100000000000009</v>
      </c>
      <c r="F473" s="45">
        <f t="shared" si="23"/>
        <v>62.803139999999352</v>
      </c>
      <c r="J473" s="53"/>
    </row>
    <row r="474" spans="3:10">
      <c r="C474" s="48">
        <v>473</v>
      </c>
      <c r="D474" s="45">
        <f t="shared" si="22"/>
        <v>9.7199999999998994</v>
      </c>
      <c r="E474" s="45">
        <f t="shared" si="21"/>
        <v>9.7200000000000006</v>
      </c>
      <c r="F474" s="45">
        <f t="shared" si="23"/>
        <v>62.936479999999349</v>
      </c>
      <c r="J474" s="53"/>
    </row>
    <row r="475" spans="3:10">
      <c r="C475" s="48">
        <v>474</v>
      </c>
      <c r="D475" s="45">
        <f t="shared" si="22"/>
        <v>9.7299999999998992</v>
      </c>
      <c r="E475" s="45">
        <f t="shared" si="21"/>
        <v>9.73</v>
      </c>
      <c r="F475" s="45">
        <f t="shared" si="23"/>
        <v>63.069819999999346</v>
      </c>
      <c r="J475" s="53"/>
    </row>
    <row r="476" spans="3:10">
      <c r="C476" s="48">
        <v>475</v>
      </c>
      <c r="D476" s="45">
        <f t="shared" si="22"/>
        <v>9.739999999999899</v>
      </c>
      <c r="E476" s="45">
        <f t="shared" si="21"/>
        <v>9.74</v>
      </c>
      <c r="F476" s="45">
        <f t="shared" si="23"/>
        <v>63.203159999999343</v>
      </c>
      <c r="J476" s="53"/>
    </row>
    <row r="477" spans="3:10">
      <c r="C477" s="48">
        <v>476</v>
      </c>
      <c r="D477" s="45">
        <f t="shared" si="22"/>
        <v>9.7499999999998987</v>
      </c>
      <c r="E477" s="45">
        <f t="shared" si="21"/>
        <v>9.75</v>
      </c>
      <c r="F477" s="45">
        <f t="shared" si="23"/>
        <v>63.33649999999934</v>
      </c>
      <c r="J477" s="53"/>
    </row>
    <row r="478" spans="3:10">
      <c r="C478" s="48">
        <v>477</v>
      </c>
      <c r="D478" s="45">
        <f t="shared" si="22"/>
        <v>9.7599999999998985</v>
      </c>
      <c r="E478" s="45">
        <f t="shared" si="21"/>
        <v>9.76</v>
      </c>
      <c r="F478" s="45">
        <f t="shared" si="23"/>
        <v>63.469839999999337</v>
      </c>
      <c r="J478" s="53"/>
    </row>
    <row r="479" spans="3:10">
      <c r="C479" s="48">
        <v>478</v>
      </c>
      <c r="D479" s="45">
        <f t="shared" si="22"/>
        <v>9.7699999999998983</v>
      </c>
      <c r="E479" s="45">
        <f t="shared" si="21"/>
        <v>9.77</v>
      </c>
      <c r="F479" s="45">
        <f t="shared" si="23"/>
        <v>63.603179999999334</v>
      </c>
      <c r="J479" s="53"/>
    </row>
    <row r="480" spans="3:10">
      <c r="C480" s="48">
        <v>479</v>
      </c>
      <c r="D480" s="45">
        <f t="shared" si="22"/>
        <v>9.7799999999998981</v>
      </c>
      <c r="E480" s="45">
        <f t="shared" si="21"/>
        <v>9.7799999999999994</v>
      </c>
      <c r="F480" s="45">
        <f t="shared" si="23"/>
        <v>63.736519999999331</v>
      </c>
      <c r="J480" s="53"/>
    </row>
    <row r="481" spans="3:10">
      <c r="C481" s="48">
        <v>480</v>
      </c>
      <c r="D481" s="45">
        <f t="shared" si="22"/>
        <v>9.7899999999998979</v>
      </c>
      <c r="E481" s="45">
        <f t="shared" si="21"/>
        <v>9.7899999999999991</v>
      </c>
      <c r="F481" s="45">
        <f t="shared" si="23"/>
        <v>63.869859999999328</v>
      </c>
      <c r="J481" s="53"/>
    </row>
    <row r="482" spans="3:10">
      <c r="C482" s="48">
        <v>481</v>
      </c>
      <c r="D482" s="45">
        <f t="shared" si="22"/>
        <v>9.7999999999998977</v>
      </c>
      <c r="E482" s="45">
        <f t="shared" si="21"/>
        <v>9.8000000000000007</v>
      </c>
      <c r="F482" s="45">
        <f t="shared" si="23"/>
        <v>64.003199999999325</v>
      </c>
      <c r="J482" s="53"/>
    </row>
    <row r="483" spans="3:10">
      <c r="C483" s="48">
        <v>482</v>
      </c>
      <c r="D483" s="45">
        <f t="shared" si="22"/>
        <v>9.8099999999998975</v>
      </c>
      <c r="E483" s="45">
        <f t="shared" si="21"/>
        <v>9.81</v>
      </c>
      <c r="F483" s="45">
        <f t="shared" si="23"/>
        <v>64.136539999999329</v>
      </c>
      <c r="J483" s="53"/>
    </row>
    <row r="484" spans="3:10">
      <c r="C484" s="48">
        <v>483</v>
      </c>
      <c r="D484" s="45">
        <f t="shared" si="22"/>
        <v>9.8199999999998973</v>
      </c>
      <c r="E484" s="45">
        <f t="shared" si="21"/>
        <v>9.82</v>
      </c>
      <c r="F484" s="45">
        <f t="shared" si="23"/>
        <v>64.269879999999333</v>
      </c>
      <c r="J484" s="53"/>
    </row>
    <row r="485" spans="3:10">
      <c r="C485" s="48">
        <v>484</v>
      </c>
      <c r="D485" s="45">
        <f t="shared" si="22"/>
        <v>9.829999999999897</v>
      </c>
      <c r="E485" s="45">
        <f t="shared" si="21"/>
        <v>9.83</v>
      </c>
      <c r="F485" s="45">
        <f t="shared" si="23"/>
        <v>64.403219999999337</v>
      </c>
      <c r="J485" s="53"/>
    </row>
    <row r="486" spans="3:10">
      <c r="C486" s="48">
        <v>485</v>
      </c>
      <c r="D486" s="45">
        <f t="shared" si="22"/>
        <v>9.8399999999998968</v>
      </c>
      <c r="E486" s="45">
        <f t="shared" si="21"/>
        <v>9.84</v>
      </c>
      <c r="F486" s="45">
        <f t="shared" si="23"/>
        <v>64.536559999999341</v>
      </c>
      <c r="J486" s="53"/>
    </row>
    <row r="487" spans="3:10">
      <c r="C487" s="48">
        <v>486</v>
      </c>
      <c r="D487" s="45">
        <f t="shared" si="22"/>
        <v>9.8499999999998966</v>
      </c>
      <c r="E487" s="45">
        <f t="shared" si="21"/>
        <v>9.85</v>
      </c>
      <c r="F487" s="45">
        <f t="shared" si="23"/>
        <v>64.669899999999345</v>
      </c>
      <c r="J487" s="53"/>
    </row>
    <row r="488" spans="3:10">
      <c r="C488" s="48">
        <v>487</v>
      </c>
      <c r="D488" s="45">
        <f t="shared" si="22"/>
        <v>9.8599999999998964</v>
      </c>
      <c r="E488" s="45">
        <f t="shared" si="21"/>
        <v>9.86</v>
      </c>
      <c r="F488" s="45">
        <f t="shared" si="23"/>
        <v>64.803239999999349</v>
      </c>
      <c r="J488" s="53"/>
    </row>
    <row r="489" spans="3:10">
      <c r="C489" s="48">
        <v>488</v>
      </c>
      <c r="D489" s="45">
        <f t="shared" si="22"/>
        <v>9.8699999999998962</v>
      </c>
      <c r="E489" s="45">
        <f t="shared" si="21"/>
        <v>9.8699999999999992</v>
      </c>
      <c r="F489" s="45">
        <f t="shared" si="23"/>
        <v>64.936579999999353</v>
      </c>
      <c r="J489" s="53"/>
    </row>
    <row r="490" spans="3:10">
      <c r="C490" s="48">
        <v>489</v>
      </c>
      <c r="D490" s="45">
        <f t="shared" si="22"/>
        <v>9.879999999999896</v>
      </c>
      <c r="E490" s="45">
        <f t="shared" si="21"/>
        <v>9.8800000000000008</v>
      </c>
      <c r="F490" s="45">
        <f t="shared" si="23"/>
        <v>65.069919999999357</v>
      </c>
      <c r="J490" s="53"/>
    </row>
    <row r="491" spans="3:10">
      <c r="C491" s="48">
        <v>490</v>
      </c>
      <c r="D491" s="45">
        <f t="shared" si="22"/>
        <v>9.8899999999998958</v>
      </c>
      <c r="E491" s="45">
        <f t="shared" si="21"/>
        <v>9.89</v>
      </c>
      <c r="F491" s="45">
        <f t="shared" si="23"/>
        <v>65.203259999999361</v>
      </c>
      <c r="J491" s="53"/>
    </row>
    <row r="492" spans="3:10">
      <c r="C492" s="48">
        <v>491</v>
      </c>
      <c r="D492" s="45">
        <f t="shared" si="22"/>
        <v>9.8999999999998956</v>
      </c>
      <c r="E492" s="45">
        <f t="shared" si="21"/>
        <v>9.9</v>
      </c>
      <c r="F492" s="45">
        <f t="shared" si="23"/>
        <v>65.336599999999365</v>
      </c>
      <c r="J492" s="53"/>
    </row>
    <row r="493" spans="3:10">
      <c r="C493" s="48">
        <v>492</v>
      </c>
      <c r="D493" s="45">
        <f t="shared" si="22"/>
        <v>9.9099999999998953</v>
      </c>
      <c r="E493" s="45">
        <f t="shared" si="21"/>
        <v>9.91</v>
      </c>
      <c r="F493" s="45">
        <f t="shared" si="23"/>
        <v>65.469939999999369</v>
      </c>
      <c r="J493" s="53"/>
    </row>
    <row r="494" spans="3:10">
      <c r="C494" s="48">
        <v>493</v>
      </c>
      <c r="D494" s="45">
        <f t="shared" si="22"/>
        <v>9.9199999999998951</v>
      </c>
      <c r="E494" s="45">
        <f t="shared" si="21"/>
        <v>9.92</v>
      </c>
      <c r="F494" s="45">
        <f t="shared" si="23"/>
        <v>65.603279999999373</v>
      </c>
      <c r="J494" s="53"/>
    </row>
    <row r="495" spans="3:10">
      <c r="C495" s="48">
        <v>494</v>
      </c>
      <c r="D495" s="45">
        <f t="shared" si="22"/>
        <v>9.9299999999998949</v>
      </c>
      <c r="E495" s="45">
        <f t="shared" si="21"/>
        <v>9.93</v>
      </c>
      <c r="F495" s="45">
        <f t="shared" si="23"/>
        <v>65.736619999999377</v>
      </c>
      <c r="J495" s="53"/>
    </row>
    <row r="496" spans="3:10">
      <c r="C496" s="48">
        <v>495</v>
      </c>
      <c r="D496" s="45">
        <f t="shared" si="22"/>
        <v>9.9399999999998947</v>
      </c>
      <c r="E496" s="45">
        <f t="shared" si="21"/>
        <v>9.94</v>
      </c>
      <c r="F496" s="45">
        <f t="shared" si="23"/>
        <v>65.869959999999381</v>
      </c>
      <c r="J496" s="53"/>
    </row>
    <row r="497" spans="3:10">
      <c r="C497" s="48">
        <v>496</v>
      </c>
      <c r="D497" s="45">
        <f t="shared" si="22"/>
        <v>9.9499999999998945</v>
      </c>
      <c r="E497" s="45">
        <f t="shared" si="21"/>
        <v>9.9499999999999993</v>
      </c>
      <c r="F497" s="45">
        <f t="shared" si="23"/>
        <v>66.003299999999385</v>
      </c>
      <c r="J497" s="53"/>
    </row>
    <row r="498" spans="3:10">
      <c r="C498" s="48">
        <v>497</v>
      </c>
      <c r="D498" s="45">
        <f t="shared" si="22"/>
        <v>9.9599999999998943</v>
      </c>
      <c r="E498" s="45">
        <f t="shared" si="21"/>
        <v>9.9600000000000009</v>
      </c>
      <c r="F498" s="45">
        <f t="shared" si="23"/>
        <v>66.136639999999389</v>
      </c>
      <c r="J498" s="53"/>
    </row>
    <row r="499" spans="3:10">
      <c r="C499" s="48">
        <v>498</v>
      </c>
      <c r="D499" s="45">
        <f t="shared" si="22"/>
        <v>9.9699999999998941</v>
      </c>
      <c r="E499" s="45">
        <f t="shared" si="21"/>
        <v>9.9700000000000006</v>
      </c>
      <c r="F499" s="45">
        <f t="shared" si="23"/>
        <v>66.269979999999393</v>
      </c>
      <c r="J499" s="53"/>
    </row>
    <row r="500" spans="3:10">
      <c r="C500" s="48">
        <v>499</v>
      </c>
      <c r="D500" s="45">
        <f t="shared" si="22"/>
        <v>9.9799999999998938</v>
      </c>
      <c r="E500" s="45">
        <f t="shared" si="21"/>
        <v>9.98</v>
      </c>
      <c r="F500" s="45">
        <f t="shared" si="23"/>
        <v>66.403319999999397</v>
      </c>
      <c r="J500" s="53"/>
    </row>
    <row r="501" spans="3:10">
      <c r="C501" s="48">
        <v>500</v>
      </c>
      <c r="D501" s="45">
        <f t="shared" si="22"/>
        <v>9.9899999999998936</v>
      </c>
      <c r="E501" s="45">
        <f t="shared" si="21"/>
        <v>9.99</v>
      </c>
      <c r="F501" s="45">
        <f t="shared" si="23"/>
        <v>66.536659999999401</v>
      </c>
      <c r="J501" s="53"/>
    </row>
    <row r="502" spans="3:10">
      <c r="C502" s="48">
        <v>501</v>
      </c>
      <c r="D502" s="45">
        <f t="shared" si="22"/>
        <v>9.9999999999998934</v>
      </c>
      <c r="E502" s="45">
        <f t="shared" si="21"/>
        <v>10</v>
      </c>
      <c r="F502" s="45">
        <f t="shared" si="23"/>
        <v>66.669999999999405</v>
      </c>
      <c r="J502" s="53"/>
    </row>
    <row r="503" spans="3:10">
      <c r="C503" s="48">
        <v>502</v>
      </c>
      <c r="D503" s="45">
        <f t="shared" si="22"/>
        <v>10.009999999999893</v>
      </c>
      <c r="E503" s="45">
        <f t="shared" si="21"/>
        <v>10.01</v>
      </c>
      <c r="F503" s="45">
        <f t="shared" si="23"/>
        <v>66.803339999999409</v>
      </c>
      <c r="J503" s="53"/>
    </row>
    <row r="504" spans="3:10">
      <c r="C504" s="48">
        <v>503</v>
      </c>
      <c r="D504" s="45">
        <f t="shared" si="22"/>
        <v>10.019999999999893</v>
      </c>
      <c r="E504" s="45">
        <f t="shared" si="21"/>
        <v>10.02</v>
      </c>
      <c r="F504" s="45">
        <f t="shared" si="23"/>
        <v>66.936679999999413</v>
      </c>
      <c r="J504" s="53"/>
    </row>
    <row r="505" spans="3:10">
      <c r="C505" s="48">
        <v>504</v>
      </c>
      <c r="D505" s="45">
        <f t="shared" si="22"/>
        <v>10.029999999999893</v>
      </c>
      <c r="E505" s="45">
        <f t="shared" si="21"/>
        <v>10.029999999999999</v>
      </c>
      <c r="F505" s="45">
        <f t="shared" si="23"/>
        <v>67.070019999999417</v>
      </c>
      <c r="J505" s="53"/>
    </row>
    <row r="506" spans="3:10">
      <c r="C506" s="48">
        <v>505</v>
      </c>
      <c r="D506" s="45">
        <f t="shared" si="22"/>
        <v>10.039999999999893</v>
      </c>
      <c r="E506" s="45">
        <f t="shared" si="21"/>
        <v>10.039999999999999</v>
      </c>
      <c r="F506" s="45">
        <f t="shared" si="23"/>
        <v>67.203359999999421</v>
      </c>
      <c r="J506" s="53"/>
    </row>
    <row r="507" spans="3:10">
      <c r="C507" s="48">
        <v>506</v>
      </c>
      <c r="D507" s="45">
        <f t="shared" si="22"/>
        <v>10.049999999999892</v>
      </c>
      <c r="E507" s="45">
        <f t="shared" si="21"/>
        <v>10.050000000000001</v>
      </c>
      <c r="F507" s="45">
        <f t="shared" si="23"/>
        <v>67.336699999999425</v>
      </c>
      <c r="J507" s="53"/>
    </row>
    <row r="508" spans="3:10">
      <c r="C508" s="48">
        <v>507</v>
      </c>
      <c r="D508" s="45">
        <f t="shared" si="22"/>
        <v>10.059999999999892</v>
      </c>
      <c r="E508" s="45">
        <f t="shared" si="21"/>
        <v>10.06</v>
      </c>
      <c r="F508" s="45">
        <f t="shared" si="23"/>
        <v>67.470039999999429</v>
      </c>
      <c r="J508" s="53"/>
    </row>
    <row r="509" spans="3:10">
      <c r="C509" s="48">
        <v>508</v>
      </c>
      <c r="D509" s="45">
        <f t="shared" si="22"/>
        <v>10.069999999999892</v>
      </c>
      <c r="E509" s="45">
        <f t="shared" si="21"/>
        <v>10.07</v>
      </c>
      <c r="F509" s="45">
        <f t="shared" si="23"/>
        <v>67.603379999999433</v>
      </c>
      <c r="J509" s="53"/>
    </row>
    <row r="510" spans="3:10">
      <c r="C510" s="48">
        <v>509</v>
      </c>
      <c r="D510" s="45">
        <f t="shared" si="22"/>
        <v>10.079999999999892</v>
      </c>
      <c r="E510" s="45">
        <f t="shared" si="21"/>
        <v>10.08</v>
      </c>
      <c r="F510" s="45">
        <f t="shared" si="23"/>
        <v>67.736719999999437</v>
      </c>
      <c r="J510" s="53"/>
    </row>
    <row r="511" spans="3:10">
      <c r="C511" s="48">
        <v>510</v>
      </c>
      <c r="D511" s="45">
        <f t="shared" si="22"/>
        <v>10.089999999999892</v>
      </c>
      <c r="E511" s="45">
        <f t="shared" si="21"/>
        <v>10.09</v>
      </c>
      <c r="F511" s="45">
        <f t="shared" si="23"/>
        <v>67.870059999999441</v>
      </c>
      <c r="J511" s="53"/>
    </row>
    <row r="512" spans="3:10">
      <c r="C512" s="48">
        <v>511</v>
      </c>
      <c r="D512" s="45">
        <f t="shared" si="22"/>
        <v>10.099999999999891</v>
      </c>
      <c r="E512" s="45">
        <f t="shared" si="21"/>
        <v>10.1</v>
      </c>
      <c r="F512" s="45">
        <f t="shared" si="23"/>
        <v>68.003399999999445</v>
      </c>
      <c r="J512" s="53"/>
    </row>
    <row r="513" spans="3:10">
      <c r="C513" s="48">
        <v>512</v>
      </c>
      <c r="D513" s="45">
        <f t="shared" si="22"/>
        <v>10.109999999999891</v>
      </c>
      <c r="E513" s="45">
        <f t="shared" si="21"/>
        <v>10.11</v>
      </c>
      <c r="F513" s="45">
        <f t="shared" si="23"/>
        <v>68.136739999999449</v>
      </c>
      <c r="J513" s="53"/>
    </row>
    <row r="514" spans="3:10">
      <c r="C514" s="48">
        <v>513</v>
      </c>
      <c r="D514" s="45">
        <f t="shared" si="22"/>
        <v>10.119999999999891</v>
      </c>
      <c r="E514" s="45">
        <f t="shared" si="21"/>
        <v>10.119999999999999</v>
      </c>
      <c r="F514" s="45">
        <f t="shared" si="23"/>
        <v>68.270079999999453</v>
      </c>
      <c r="J514" s="53"/>
    </row>
    <row r="515" spans="3:10">
      <c r="C515" s="48">
        <v>514</v>
      </c>
      <c r="D515" s="45">
        <f t="shared" si="22"/>
        <v>10.129999999999891</v>
      </c>
      <c r="E515" s="45">
        <f t="shared" ref="E515:E578" si="24">ROUND(D515,2)</f>
        <v>10.130000000000001</v>
      </c>
      <c r="F515" s="45">
        <f t="shared" si="23"/>
        <v>68.403419999999457</v>
      </c>
      <c r="J515" s="53"/>
    </row>
    <row r="516" spans="3:10">
      <c r="C516" s="48">
        <v>515</v>
      </c>
      <c r="D516" s="45">
        <f t="shared" ref="D516:D579" si="25">D515+$D$1</f>
        <v>10.13999999999989</v>
      </c>
      <c r="E516" s="45">
        <f t="shared" si="24"/>
        <v>10.14</v>
      </c>
      <c r="F516" s="45">
        <f t="shared" ref="F516:F579" si="26">F515+$F$1</f>
        <v>68.536759999999461</v>
      </c>
      <c r="J516" s="53"/>
    </row>
    <row r="517" spans="3:10">
      <c r="C517" s="48">
        <v>516</v>
      </c>
      <c r="D517" s="45">
        <f t="shared" si="25"/>
        <v>10.14999999999989</v>
      </c>
      <c r="E517" s="45">
        <f t="shared" si="24"/>
        <v>10.15</v>
      </c>
      <c r="F517" s="45">
        <f t="shared" si="26"/>
        <v>68.670099999999465</v>
      </c>
      <c r="J517" s="53"/>
    </row>
    <row r="518" spans="3:10">
      <c r="C518" s="48">
        <v>517</v>
      </c>
      <c r="D518" s="45">
        <f t="shared" si="25"/>
        <v>10.15999999999989</v>
      </c>
      <c r="E518" s="45">
        <f t="shared" si="24"/>
        <v>10.16</v>
      </c>
      <c r="F518" s="45">
        <f t="shared" si="26"/>
        <v>68.803439999999469</v>
      </c>
      <c r="J518" s="53"/>
    </row>
    <row r="519" spans="3:10">
      <c r="C519" s="48">
        <v>518</v>
      </c>
      <c r="D519" s="45">
        <f t="shared" si="25"/>
        <v>10.16999999999989</v>
      </c>
      <c r="E519" s="45">
        <f t="shared" si="24"/>
        <v>10.17</v>
      </c>
      <c r="F519" s="45">
        <f t="shared" si="26"/>
        <v>68.936779999999473</v>
      </c>
      <c r="J519" s="53"/>
    </row>
    <row r="520" spans="3:10">
      <c r="C520" s="48">
        <v>519</v>
      </c>
      <c r="D520" s="45">
        <f t="shared" si="25"/>
        <v>10.17999999999989</v>
      </c>
      <c r="E520" s="45">
        <f t="shared" si="24"/>
        <v>10.18</v>
      </c>
      <c r="F520" s="45">
        <f t="shared" si="26"/>
        <v>69.070119999999477</v>
      </c>
      <c r="J520" s="53"/>
    </row>
    <row r="521" spans="3:10">
      <c r="C521" s="48">
        <v>520</v>
      </c>
      <c r="D521" s="45">
        <f t="shared" si="25"/>
        <v>10.189999999999889</v>
      </c>
      <c r="E521" s="45">
        <f t="shared" si="24"/>
        <v>10.19</v>
      </c>
      <c r="F521" s="45">
        <f t="shared" si="26"/>
        <v>69.203459999999481</v>
      </c>
      <c r="J521" s="53"/>
    </row>
    <row r="522" spans="3:10">
      <c r="C522" s="48">
        <v>521</v>
      </c>
      <c r="D522" s="45">
        <f t="shared" si="25"/>
        <v>10.199999999999889</v>
      </c>
      <c r="E522" s="45">
        <f t="shared" si="24"/>
        <v>10.199999999999999</v>
      </c>
      <c r="F522" s="45">
        <f t="shared" si="26"/>
        <v>69.336799999999485</v>
      </c>
      <c r="J522" s="53"/>
    </row>
    <row r="523" spans="3:10">
      <c r="C523" s="48">
        <v>522</v>
      </c>
      <c r="D523" s="45">
        <f t="shared" si="25"/>
        <v>10.209999999999889</v>
      </c>
      <c r="E523" s="45">
        <f t="shared" si="24"/>
        <v>10.210000000000001</v>
      </c>
      <c r="F523" s="45">
        <f t="shared" si="26"/>
        <v>69.470139999999489</v>
      </c>
      <c r="J523" s="53"/>
    </row>
    <row r="524" spans="3:10">
      <c r="C524" s="48">
        <v>523</v>
      </c>
      <c r="D524" s="45">
        <f t="shared" si="25"/>
        <v>10.219999999999889</v>
      </c>
      <c r="E524" s="45">
        <f t="shared" si="24"/>
        <v>10.220000000000001</v>
      </c>
      <c r="F524" s="45">
        <f t="shared" si="26"/>
        <v>69.603479999999493</v>
      </c>
      <c r="J524" s="53"/>
    </row>
    <row r="525" spans="3:10">
      <c r="C525" s="48">
        <v>524</v>
      </c>
      <c r="D525" s="45">
        <f t="shared" si="25"/>
        <v>10.229999999999889</v>
      </c>
      <c r="E525" s="45">
        <f t="shared" si="24"/>
        <v>10.23</v>
      </c>
      <c r="F525" s="45">
        <f t="shared" si="26"/>
        <v>69.736819999999497</v>
      </c>
      <c r="J525" s="53"/>
    </row>
    <row r="526" spans="3:10">
      <c r="C526" s="48">
        <v>525</v>
      </c>
      <c r="D526" s="45">
        <f t="shared" si="25"/>
        <v>10.239999999999888</v>
      </c>
      <c r="E526" s="45">
        <f t="shared" si="24"/>
        <v>10.24</v>
      </c>
      <c r="F526" s="45">
        <f t="shared" si="26"/>
        <v>69.870159999999501</v>
      </c>
      <c r="J526" s="53"/>
    </row>
    <row r="527" spans="3:10">
      <c r="C527" s="48">
        <v>526</v>
      </c>
      <c r="D527" s="45">
        <f t="shared" si="25"/>
        <v>10.249999999999888</v>
      </c>
      <c r="E527" s="45">
        <f t="shared" si="24"/>
        <v>10.25</v>
      </c>
      <c r="F527" s="45">
        <f t="shared" si="26"/>
        <v>70.003499999999505</v>
      </c>
      <c r="J527" s="53"/>
    </row>
    <row r="528" spans="3:10">
      <c r="C528" s="48">
        <v>527</v>
      </c>
      <c r="D528" s="45">
        <f t="shared" si="25"/>
        <v>10.259999999999888</v>
      </c>
      <c r="E528" s="45">
        <f t="shared" si="24"/>
        <v>10.26</v>
      </c>
      <c r="F528" s="45">
        <f t="shared" si="26"/>
        <v>70.136839999999509</v>
      </c>
      <c r="J528" s="53"/>
    </row>
    <row r="529" spans="3:10">
      <c r="C529" s="48">
        <v>528</v>
      </c>
      <c r="D529" s="45">
        <f t="shared" si="25"/>
        <v>10.269999999999888</v>
      </c>
      <c r="E529" s="45">
        <f t="shared" si="24"/>
        <v>10.27</v>
      </c>
      <c r="F529" s="45">
        <f t="shared" si="26"/>
        <v>70.270179999999513</v>
      </c>
      <c r="J529" s="53"/>
    </row>
    <row r="530" spans="3:10">
      <c r="C530" s="48">
        <v>529</v>
      </c>
      <c r="D530" s="45">
        <f t="shared" si="25"/>
        <v>10.279999999999887</v>
      </c>
      <c r="E530" s="45">
        <f t="shared" si="24"/>
        <v>10.28</v>
      </c>
      <c r="F530" s="45">
        <f t="shared" si="26"/>
        <v>70.403519999999517</v>
      </c>
      <c r="J530" s="53"/>
    </row>
    <row r="531" spans="3:10">
      <c r="C531" s="48">
        <v>530</v>
      </c>
      <c r="D531" s="45">
        <f t="shared" si="25"/>
        <v>10.289999999999887</v>
      </c>
      <c r="E531" s="45">
        <f t="shared" si="24"/>
        <v>10.29</v>
      </c>
      <c r="F531" s="45">
        <f t="shared" si="26"/>
        <v>70.536859999999521</v>
      </c>
      <c r="J531" s="53"/>
    </row>
    <row r="532" spans="3:10">
      <c r="C532" s="48">
        <v>531</v>
      </c>
      <c r="D532" s="45">
        <f t="shared" si="25"/>
        <v>10.299999999999887</v>
      </c>
      <c r="E532" s="45">
        <f t="shared" si="24"/>
        <v>10.3</v>
      </c>
      <c r="F532" s="45">
        <f t="shared" si="26"/>
        <v>70.670199999999525</v>
      </c>
      <c r="J532" s="53"/>
    </row>
    <row r="533" spans="3:10">
      <c r="C533" s="48">
        <v>532</v>
      </c>
      <c r="D533" s="45">
        <f t="shared" si="25"/>
        <v>10.309999999999887</v>
      </c>
      <c r="E533" s="45">
        <f t="shared" si="24"/>
        <v>10.31</v>
      </c>
      <c r="F533" s="45">
        <f t="shared" si="26"/>
        <v>70.803539999999529</v>
      </c>
      <c r="J533" s="53"/>
    </row>
    <row r="534" spans="3:10">
      <c r="C534" s="48">
        <v>533</v>
      </c>
      <c r="D534" s="45">
        <f t="shared" si="25"/>
        <v>10.319999999999887</v>
      </c>
      <c r="E534" s="45">
        <f t="shared" si="24"/>
        <v>10.32</v>
      </c>
      <c r="F534" s="45">
        <f t="shared" si="26"/>
        <v>70.936879999999533</v>
      </c>
      <c r="J534" s="53"/>
    </row>
    <row r="535" spans="3:10">
      <c r="C535" s="48">
        <v>534</v>
      </c>
      <c r="D535" s="45">
        <f t="shared" si="25"/>
        <v>10.329999999999886</v>
      </c>
      <c r="E535" s="45">
        <f t="shared" si="24"/>
        <v>10.33</v>
      </c>
      <c r="F535" s="45">
        <f t="shared" si="26"/>
        <v>71.070219999999537</v>
      </c>
      <c r="J535" s="53"/>
    </row>
    <row r="536" spans="3:10">
      <c r="C536" s="48">
        <v>535</v>
      </c>
      <c r="D536" s="45">
        <f t="shared" si="25"/>
        <v>10.339999999999886</v>
      </c>
      <c r="E536" s="45">
        <f t="shared" si="24"/>
        <v>10.34</v>
      </c>
      <c r="F536" s="45">
        <f t="shared" si="26"/>
        <v>71.203559999999541</v>
      </c>
      <c r="J536" s="53"/>
    </row>
    <row r="537" spans="3:10">
      <c r="C537" s="48">
        <v>536</v>
      </c>
      <c r="D537" s="45">
        <f t="shared" si="25"/>
        <v>10.349999999999886</v>
      </c>
      <c r="E537" s="45">
        <f t="shared" si="24"/>
        <v>10.35</v>
      </c>
      <c r="F537" s="45">
        <f t="shared" si="26"/>
        <v>71.336899999999545</v>
      </c>
      <c r="J537" s="53"/>
    </row>
    <row r="538" spans="3:10">
      <c r="C538" s="48">
        <v>537</v>
      </c>
      <c r="D538" s="45">
        <f t="shared" si="25"/>
        <v>10.359999999999886</v>
      </c>
      <c r="E538" s="45">
        <f t="shared" si="24"/>
        <v>10.36</v>
      </c>
      <c r="F538" s="45">
        <f t="shared" si="26"/>
        <v>71.470239999999549</v>
      </c>
      <c r="J538" s="53"/>
    </row>
    <row r="539" spans="3:10">
      <c r="C539" s="48">
        <v>538</v>
      </c>
      <c r="D539" s="45">
        <f t="shared" si="25"/>
        <v>10.369999999999886</v>
      </c>
      <c r="E539" s="45">
        <f t="shared" si="24"/>
        <v>10.37</v>
      </c>
      <c r="F539" s="45">
        <f t="shared" si="26"/>
        <v>71.603579999999553</v>
      </c>
      <c r="J539" s="53"/>
    </row>
    <row r="540" spans="3:10">
      <c r="C540" s="48">
        <v>539</v>
      </c>
      <c r="D540" s="45">
        <f t="shared" si="25"/>
        <v>10.379999999999885</v>
      </c>
      <c r="E540" s="45">
        <f t="shared" si="24"/>
        <v>10.38</v>
      </c>
      <c r="F540" s="45">
        <f t="shared" si="26"/>
        <v>71.736919999999557</v>
      </c>
      <c r="J540" s="53"/>
    </row>
    <row r="541" spans="3:10">
      <c r="C541" s="48">
        <v>540</v>
      </c>
      <c r="D541" s="45">
        <f t="shared" si="25"/>
        <v>10.389999999999885</v>
      </c>
      <c r="E541" s="45">
        <f t="shared" si="24"/>
        <v>10.39</v>
      </c>
      <c r="F541" s="45">
        <f t="shared" si="26"/>
        <v>71.870259999999561</v>
      </c>
      <c r="J541" s="53"/>
    </row>
    <row r="542" spans="3:10">
      <c r="C542" s="48">
        <v>541</v>
      </c>
      <c r="D542" s="45">
        <f t="shared" si="25"/>
        <v>10.399999999999885</v>
      </c>
      <c r="E542" s="45">
        <f t="shared" si="24"/>
        <v>10.4</v>
      </c>
      <c r="F542" s="45">
        <f t="shared" si="26"/>
        <v>72.003599999999565</v>
      </c>
      <c r="J542" s="53"/>
    </row>
    <row r="543" spans="3:10">
      <c r="C543" s="48">
        <v>542</v>
      </c>
      <c r="D543" s="45">
        <f t="shared" si="25"/>
        <v>10.409999999999885</v>
      </c>
      <c r="E543" s="45">
        <f t="shared" si="24"/>
        <v>10.41</v>
      </c>
      <c r="F543" s="45">
        <f t="shared" si="26"/>
        <v>72.136939999999569</v>
      </c>
      <c r="J543" s="53"/>
    </row>
    <row r="544" spans="3:10">
      <c r="C544" s="48">
        <v>543</v>
      </c>
      <c r="D544" s="45">
        <f t="shared" si="25"/>
        <v>10.419999999999884</v>
      </c>
      <c r="E544" s="45">
        <f t="shared" si="24"/>
        <v>10.42</v>
      </c>
      <c r="F544" s="45">
        <f t="shared" si="26"/>
        <v>72.270279999999573</v>
      </c>
      <c r="J544" s="53"/>
    </row>
    <row r="545" spans="3:10">
      <c r="C545" s="48">
        <v>544</v>
      </c>
      <c r="D545" s="45">
        <f t="shared" si="25"/>
        <v>10.429999999999884</v>
      </c>
      <c r="E545" s="45">
        <f t="shared" si="24"/>
        <v>10.43</v>
      </c>
      <c r="F545" s="45">
        <f t="shared" si="26"/>
        <v>72.403619999999577</v>
      </c>
      <c r="J545" s="53"/>
    </row>
    <row r="546" spans="3:10">
      <c r="C546" s="48">
        <v>545</v>
      </c>
      <c r="D546" s="45">
        <f t="shared" si="25"/>
        <v>10.439999999999884</v>
      </c>
      <c r="E546" s="45">
        <f t="shared" si="24"/>
        <v>10.44</v>
      </c>
      <c r="F546" s="45">
        <f t="shared" si="26"/>
        <v>72.536959999999581</v>
      </c>
      <c r="J546" s="53"/>
    </row>
    <row r="547" spans="3:10">
      <c r="C547" s="48">
        <v>546</v>
      </c>
      <c r="D547" s="45">
        <f t="shared" si="25"/>
        <v>10.449999999999884</v>
      </c>
      <c r="E547" s="45">
        <f t="shared" si="24"/>
        <v>10.45</v>
      </c>
      <c r="F547" s="45">
        <f t="shared" si="26"/>
        <v>72.670299999999585</v>
      </c>
      <c r="J547" s="53"/>
    </row>
    <row r="548" spans="3:10">
      <c r="C548" s="48">
        <v>547</v>
      </c>
      <c r="D548" s="45">
        <f t="shared" si="25"/>
        <v>10.459999999999884</v>
      </c>
      <c r="E548" s="45">
        <f t="shared" si="24"/>
        <v>10.46</v>
      </c>
      <c r="F548" s="45">
        <f t="shared" si="26"/>
        <v>72.803639999999589</v>
      </c>
      <c r="J548" s="53"/>
    </row>
    <row r="549" spans="3:10">
      <c r="C549" s="48">
        <v>548</v>
      </c>
      <c r="D549" s="45">
        <f t="shared" si="25"/>
        <v>10.469999999999883</v>
      </c>
      <c r="E549" s="45">
        <f t="shared" si="24"/>
        <v>10.47</v>
      </c>
      <c r="F549" s="45">
        <f t="shared" si="26"/>
        <v>72.936979999999593</v>
      </c>
      <c r="J549" s="53"/>
    </row>
    <row r="550" spans="3:10">
      <c r="C550" s="48">
        <v>549</v>
      </c>
      <c r="D550" s="45">
        <f t="shared" si="25"/>
        <v>10.479999999999883</v>
      </c>
      <c r="E550" s="45">
        <f t="shared" si="24"/>
        <v>10.48</v>
      </c>
      <c r="F550" s="45">
        <f t="shared" si="26"/>
        <v>73.070319999999597</v>
      </c>
      <c r="J550" s="53"/>
    </row>
    <row r="551" spans="3:10">
      <c r="C551" s="48">
        <v>550</v>
      </c>
      <c r="D551" s="45">
        <f t="shared" si="25"/>
        <v>10.489999999999883</v>
      </c>
      <c r="E551" s="45">
        <f t="shared" si="24"/>
        <v>10.49</v>
      </c>
      <c r="F551" s="45">
        <f t="shared" si="26"/>
        <v>73.203659999999601</v>
      </c>
      <c r="J551" s="53"/>
    </row>
    <row r="552" spans="3:10">
      <c r="C552" s="48">
        <v>551</v>
      </c>
      <c r="D552" s="45">
        <f t="shared" si="25"/>
        <v>10.499999999999883</v>
      </c>
      <c r="E552" s="45">
        <f t="shared" si="24"/>
        <v>10.5</v>
      </c>
      <c r="F552" s="45">
        <f t="shared" si="26"/>
        <v>73.336999999999605</v>
      </c>
      <c r="J552" s="53"/>
    </row>
    <row r="553" spans="3:10">
      <c r="C553" s="48">
        <v>552</v>
      </c>
      <c r="D553" s="45">
        <f t="shared" si="25"/>
        <v>10.509999999999883</v>
      </c>
      <c r="E553" s="45">
        <f t="shared" si="24"/>
        <v>10.51</v>
      </c>
      <c r="F553" s="45">
        <f t="shared" si="26"/>
        <v>73.470339999999609</v>
      </c>
      <c r="J553" s="53"/>
    </row>
    <row r="554" spans="3:10">
      <c r="C554" s="48">
        <v>553</v>
      </c>
      <c r="D554" s="45">
        <f t="shared" si="25"/>
        <v>10.519999999999882</v>
      </c>
      <c r="E554" s="45">
        <f t="shared" si="24"/>
        <v>10.52</v>
      </c>
      <c r="F554" s="45">
        <f t="shared" si="26"/>
        <v>73.603679999999613</v>
      </c>
      <c r="J554" s="53"/>
    </row>
    <row r="555" spans="3:10">
      <c r="C555" s="48">
        <v>554</v>
      </c>
      <c r="D555" s="45">
        <f t="shared" si="25"/>
        <v>10.529999999999882</v>
      </c>
      <c r="E555" s="45">
        <f t="shared" si="24"/>
        <v>10.53</v>
      </c>
      <c r="F555" s="45">
        <f t="shared" si="26"/>
        <v>73.737019999999617</v>
      </c>
      <c r="J555" s="53"/>
    </row>
    <row r="556" spans="3:10">
      <c r="C556" s="48">
        <v>555</v>
      </c>
      <c r="D556" s="45">
        <f t="shared" si="25"/>
        <v>10.539999999999882</v>
      </c>
      <c r="E556" s="45">
        <f t="shared" si="24"/>
        <v>10.54</v>
      </c>
      <c r="F556" s="45">
        <f t="shared" si="26"/>
        <v>73.870359999999621</v>
      </c>
      <c r="J556" s="53"/>
    </row>
    <row r="557" spans="3:10">
      <c r="C557" s="48">
        <v>556</v>
      </c>
      <c r="D557" s="45">
        <f t="shared" si="25"/>
        <v>10.549999999999882</v>
      </c>
      <c r="E557" s="45">
        <f t="shared" si="24"/>
        <v>10.55</v>
      </c>
      <c r="F557" s="45">
        <f t="shared" si="26"/>
        <v>74.003699999999625</v>
      </c>
      <c r="J557" s="53"/>
    </row>
    <row r="558" spans="3:10">
      <c r="C558" s="48">
        <v>557</v>
      </c>
      <c r="D558" s="45">
        <f t="shared" si="25"/>
        <v>10.559999999999881</v>
      </c>
      <c r="E558" s="45">
        <f t="shared" si="24"/>
        <v>10.56</v>
      </c>
      <c r="F558" s="45">
        <f t="shared" si="26"/>
        <v>74.137039999999629</v>
      </c>
      <c r="J558" s="53"/>
    </row>
    <row r="559" spans="3:10">
      <c r="C559" s="48">
        <v>558</v>
      </c>
      <c r="D559" s="45">
        <f t="shared" si="25"/>
        <v>10.569999999999881</v>
      </c>
      <c r="E559" s="45">
        <f t="shared" si="24"/>
        <v>10.57</v>
      </c>
      <c r="F559" s="45">
        <f t="shared" si="26"/>
        <v>74.270379999999633</v>
      </c>
      <c r="J559" s="53"/>
    </row>
    <row r="560" spans="3:10">
      <c r="C560" s="48">
        <v>559</v>
      </c>
      <c r="D560" s="45">
        <f t="shared" si="25"/>
        <v>10.579999999999881</v>
      </c>
      <c r="E560" s="45">
        <f t="shared" si="24"/>
        <v>10.58</v>
      </c>
      <c r="F560" s="45">
        <f t="shared" si="26"/>
        <v>74.403719999999637</v>
      </c>
    </row>
    <row r="561" spans="3:6">
      <c r="C561" s="48">
        <v>560</v>
      </c>
      <c r="D561" s="45">
        <f t="shared" si="25"/>
        <v>10.589999999999881</v>
      </c>
      <c r="E561" s="45">
        <f t="shared" si="24"/>
        <v>10.59</v>
      </c>
      <c r="F561" s="45">
        <f t="shared" si="26"/>
        <v>74.537059999999641</v>
      </c>
    </row>
    <row r="562" spans="3:6">
      <c r="C562" s="48">
        <v>561</v>
      </c>
      <c r="D562" s="45">
        <f t="shared" si="25"/>
        <v>10.599999999999881</v>
      </c>
      <c r="E562" s="45">
        <f t="shared" si="24"/>
        <v>10.6</v>
      </c>
      <c r="F562" s="45">
        <f t="shared" si="26"/>
        <v>74.670399999999646</v>
      </c>
    </row>
    <row r="563" spans="3:6">
      <c r="C563" s="48">
        <v>562</v>
      </c>
      <c r="D563" s="45">
        <f t="shared" si="25"/>
        <v>10.60999999999988</v>
      </c>
      <c r="E563" s="45">
        <f t="shared" si="24"/>
        <v>10.61</v>
      </c>
      <c r="F563" s="45">
        <f t="shared" si="26"/>
        <v>74.80373999999965</v>
      </c>
    </row>
    <row r="564" spans="3:6">
      <c r="C564" s="48">
        <v>563</v>
      </c>
      <c r="D564" s="45">
        <f t="shared" si="25"/>
        <v>10.61999999999988</v>
      </c>
      <c r="E564" s="45">
        <f t="shared" si="24"/>
        <v>10.62</v>
      </c>
      <c r="F564" s="45">
        <f t="shared" si="26"/>
        <v>74.937079999999654</v>
      </c>
    </row>
    <row r="565" spans="3:6">
      <c r="C565" s="48">
        <v>564</v>
      </c>
      <c r="D565" s="45">
        <f t="shared" si="25"/>
        <v>10.62999999999988</v>
      </c>
      <c r="E565" s="45">
        <f t="shared" si="24"/>
        <v>10.63</v>
      </c>
      <c r="F565" s="45">
        <f t="shared" si="26"/>
        <v>75.070419999999658</v>
      </c>
    </row>
    <row r="566" spans="3:6">
      <c r="C566" s="48">
        <v>565</v>
      </c>
      <c r="D566" s="45">
        <f t="shared" si="25"/>
        <v>10.63999999999988</v>
      </c>
      <c r="E566" s="45">
        <f t="shared" si="24"/>
        <v>10.64</v>
      </c>
      <c r="F566" s="45">
        <f t="shared" si="26"/>
        <v>75.203759999999662</v>
      </c>
    </row>
    <row r="567" spans="3:6">
      <c r="C567" s="48">
        <v>566</v>
      </c>
      <c r="D567" s="45">
        <f t="shared" si="25"/>
        <v>10.64999999999988</v>
      </c>
      <c r="E567" s="45">
        <f t="shared" si="24"/>
        <v>10.65</v>
      </c>
      <c r="F567" s="45">
        <f t="shared" si="26"/>
        <v>75.337099999999666</v>
      </c>
    </row>
    <row r="568" spans="3:6">
      <c r="C568" s="48">
        <v>567</v>
      </c>
      <c r="D568" s="45">
        <f t="shared" si="25"/>
        <v>10.659999999999879</v>
      </c>
      <c r="E568" s="45">
        <f t="shared" si="24"/>
        <v>10.66</v>
      </c>
      <c r="F568" s="45">
        <f t="shared" si="26"/>
        <v>75.47043999999967</v>
      </c>
    </row>
    <row r="569" spans="3:6">
      <c r="C569" s="48">
        <v>568</v>
      </c>
      <c r="D569" s="45">
        <f t="shared" si="25"/>
        <v>10.669999999999879</v>
      </c>
      <c r="E569" s="45">
        <f t="shared" si="24"/>
        <v>10.67</v>
      </c>
      <c r="F569" s="45">
        <f t="shared" si="26"/>
        <v>75.603779999999674</v>
      </c>
    </row>
    <row r="570" spans="3:6">
      <c r="C570" s="48">
        <v>569</v>
      </c>
      <c r="D570" s="45">
        <f t="shared" si="25"/>
        <v>10.679999999999879</v>
      </c>
      <c r="E570" s="45">
        <f t="shared" si="24"/>
        <v>10.68</v>
      </c>
      <c r="F570" s="45">
        <f t="shared" si="26"/>
        <v>75.737119999999678</v>
      </c>
    </row>
    <row r="571" spans="3:6">
      <c r="C571" s="48">
        <v>570</v>
      </c>
      <c r="D571" s="45">
        <f t="shared" si="25"/>
        <v>10.689999999999879</v>
      </c>
      <c r="E571" s="45">
        <f t="shared" si="24"/>
        <v>10.69</v>
      </c>
      <c r="F571" s="45">
        <f t="shared" si="26"/>
        <v>75.870459999999682</v>
      </c>
    </row>
    <row r="572" spans="3:6">
      <c r="C572" s="48">
        <v>571</v>
      </c>
      <c r="D572" s="45">
        <f t="shared" si="25"/>
        <v>10.699999999999878</v>
      </c>
      <c r="E572" s="45">
        <f t="shared" si="24"/>
        <v>10.7</v>
      </c>
      <c r="F572" s="45">
        <f t="shared" si="26"/>
        <v>76.003799999999686</v>
      </c>
    </row>
    <row r="573" spans="3:6">
      <c r="C573" s="48">
        <v>572</v>
      </c>
      <c r="D573" s="45">
        <f t="shared" si="25"/>
        <v>10.709999999999878</v>
      </c>
      <c r="E573" s="45">
        <f t="shared" si="24"/>
        <v>10.71</v>
      </c>
      <c r="F573" s="45">
        <f t="shared" si="26"/>
        <v>76.13713999999969</v>
      </c>
    </row>
    <row r="574" spans="3:6">
      <c r="C574" s="48">
        <v>573</v>
      </c>
      <c r="D574" s="45">
        <f t="shared" si="25"/>
        <v>10.719999999999878</v>
      </c>
      <c r="E574" s="45">
        <f t="shared" si="24"/>
        <v>10.72</v>
      </c>
      <c r="F574" s="45">
        <f t="shared" si="26"/>
        <v>76.270479999999694</v>
      </c>
    </row>
    <row r="575" spans="3:6">
      <c r="C575" s="48">
        <v>574</v>
      </c>
      <c r="D575" s="45">
        <f t="shared" si="25"/>
        <v>10.729999999999878</v>
      </c>
      <c r="E575" s="45">
        <f t="shared" si="24"/>
        <v>10.73</v>
      </c>
      <c r="F575" s="45">
        <f t="shared" si="26"/>
        <v>76.403819999999698</v>
      </c>
    </row>
    <row r="576" spans="3:6">
      <c r="C576" s="48">
        <v>575</v>
      </c>
      <c r="D576" s="45">
        <f t="shared" si="25"/>
        <v>10.739999999999878</v>
      </c>
      <c r="E576" s="45">
        <f t="shared" si="24"/>
        <v>10.74</v>
      </c>
      <c r="F576" s="45">
        <f t="shared" si="26"/>
        <v>76.537159999999702</v>
      </c>
    </row>
    <row r="577" spans="3:6">
      <c r="C577" s="48">
        <v>576</v>
      </c>
      <c r="D577" s="45">
        <f t="shared" si="25"/>
        <v>10.749999999999877</v>
      </c>
      <c r="E577" s="45">
        <f t="shared" si="24"/>
        <v>10.75</v>
      </c>
      <c r="F577" s="45">
        <f t="shared" si="26"/>
        <v>76.670499999999706</v>
      </c>
    </row>
    <row r="578" spans="3:6">
      <c r="C578" s="48">
        <v>577</v>
      </c>
      <c r="D578" s="45">
        <f t="shared" si="25"/>
        <v>10.759999999999877</v>
      </c>
      <c r="E578" s="45">
        <f t="shared" si="24"/>
        <v>10.76</v>
      </c>
      <c r="F578" s="45">
        <f t="shared" si="26"/>
        <v>76.80383999999971</v>
      </c>
    </row>
    <row r="579" spans="3:6">
      <c r="C579" s="48">
        <v>578</v>
      </c>
      <c r="D579" s="45">
        <f t="shared" si="25"/>
        <v>10.769999999999877</v>
      </c>
      <c r="E579" s="45">
        <f t="shared" ref="E579:E642" si="27">ROUND(D579,2)</f>
        <v>10.77</v>
      </c>
      <c r="F579" s="45">
        <f t="shared" si="26"/>
        <v>76.937179999999714</v>
      </c>
    </row>
    <row r="580" spans="3:6">
      <c r="C580" s="48">
        <v>579</v>
      </c>
      <c r="D580" s="45">
        <f t="shared" ref="D580:D643" si="28">D579+$D$1</f>
        <v>10.779999999999877</v>
      </c>
      <c r="E580" s="45">
        <f t="shared" si="27"/>
        <v>10.78</v>
      </c>
      <c r="F580" s="45">
        <f t="shared" ref="F580:F643" si="29">F579+$F$1</f>
        <v>77.070519999999718</v>
      </c>
    </row>
    <row r="581" spans="3:6">
      <c r="C581" s="48">
        <v>580</v>
      </c>
      <c r="D581" s="45">
        <f t="shared" si="28"/>
        <v>10.789999999999877</v>
      </c>
      <c r="E581" s="45">
        <f t="shared" si="27"/>
        <v>10.79</v>
      </c>
      <c r="F581" s="45">
        <f t="shared" si="29"/>
        <v>77.203859999999722</v>
      </c>
    </row>
    <row r="582" spans="3:6">
      <c r="C582" s="48">
        <v>581</v>
      </c>
      <c r="D582" s="45">
        <f t="shared" si="28"/>
        <v>10.799999999999876</v>
      </c>
      <c r="E582" s="45">
        <f t="shared" si="27"/>
        <v>10.8</v>
      </c>
      <c r="F582" s="45">
        <f t="shared" si="29"/>
        <v>77.337199999999726</v>
      </c>
    </row>
    <row r="583" spans="3:6">
      <c r="C583" s="48">
        <v>582</v>
      </c>
      <c r="D583" s="45">
        <f t="shared" si="28"/>
        <v>10.809999999999876</v>
      </c>
      <c r="E583" s="45">
        <f t="shared" si="27"/>
        <v>10.81</v>
      </c>
      <c r="F583" s="45">
        <f t="shared" si="29"/>
        <v>77.47053999999973</v>
      </c>
    </row>
    <row r="584" spans="3:6">
      <c r="C584" s="48">
        <v>583</v>
      </c>
      <c r="D584" s="45">
        <f t="shared" si="28"/>
        <v>10.819999999999876</v>
      </c>
      <c r="E584" s="45">
        <f t="shared" si="27"/>
        <v>10.82</v>
      </c>
      <c r="F584" s="45">
        <f t="shared" si="29"/>
        <v>77.603879999999734</v>
      </c>
    </row>
    <row r="585" spans="3:6">
      <c r="C585" s="48">
        <v>584</v>
      </c>
      <c r="D585" s="45">
        <f t="shared" si="28"/>
        <v>10.829999999999876</v>
      </c>
      <c r="E585" s="45">
        <f t="shared" si="27"/>
        <v>10.83</v>
      </c>
      <c r="F585" s="45">
        <f t="shared" si="29"/>
        <v>77.737219999999738</v>
      </c>
    </row>
    <row r="586" spans="3:6">
      <c r="C586" s="48">
        <v>585</v>
      </c>
      <c r="D586" s="45">
        <f t="shared" si="28"/>
        <v>10.839999999999876</v>
      </c>
      <c r="E586" s="45">
        <f t="shared" si="27"/>
        <v>10.84</v>
      </c>
      <c r="F586" s="45">
        <f t="shared" si="29"/>
        <v>77.870559999999742</v>
      </c>
    </row>
    <row r="587" spans="3:6">
      <c r="C587" s="48">
        <v>586</v>
      </c>
      <c r="D587" s="45">
        <f t="shared" si="28"/>
        <v>10.849999999999875</v>
      </c>
      <c r="E587" s="45">
        <f t="shared" si="27"/>
        <v>10.85</v>
      </c>
      <c r="F587" s="45">
        <f t="shared" si="29"/>
        <v>78.003899999999746</v>
      </c>
    </row>
    <row r="588" spans="3:6">
      <c r="C588" s="48">
        <v>587</v>
      </c>
      <c r="D588" s="45">
        <f t="shared" si="28"/>
        <v>10.859999999999875</v>
      </c>
      <c r="E588" s="45">
        <f t="shared" si="27"/>
        <v>10.86</v>
      </c>
      <c r="F588" s="45">
        <f t="shared" si="29"/>
        <v>78.13723999999975</v>
      </c>
    </row>
    <row r="589" spans="3:6">
      <c r="C589" s="48">
        <v>588</v>
      </c>
      <c r="D589" s="45">
        <f t="shared" si="28"/>
        <v>10.869999999999875</v>
      </c>
      <c r="E589" s="45">
        <f t="shared" si="27"/>
        <v>10.87</v>
      </c>
      <c r="F589" s="45">
        <f t="shared" si="29"/>
        <v>78.270579999999754</v>
      </c>
    </row>
    <row r="590" spans="3:6">
      <c r="C590" s="48">
        <v>589</v>
      </c>
      <c r="D590" s="45">
        <f t="shared" si="28"/>
        <v>10.879999999999875</v>
      </c>
      <c r="E590" s="45">
        <f t="shared" si="27"/>
        <v>10.88</v>
      </c>
      <c r="F590" s="45">
        <f t="shared" si="29"/>
        <v>78.403919999999758</v>
      </c>
    </row>
    <row r="591" spans="3:6">
      <c r="C591" s="48">
        <v>590</v>
      </c>
      <c r="D591" s="45">
        <f t="shared" si="28"/>
        <v>10.889999999999874</v>
      </c>
      <c r="E591" s="45">
        <f t="shared" si="27"/>
        <v>10.89</v>
      </c>
      <c r="F591" s="45">
        <f t="shared" si="29"/>
        <v>78.537259999999762</v>
      </c>
    </row>
    <row r="592" spans="3:6">
      <c r="C592" s="48">
        <v>591</v>
      </c>
      <c r="D592" s="45">
        <f t="shared" si="28"/>
        <v>10.899999999999874</v>
      </c>
      <c r="E592" s="45">
        <f t="shared" si="27"/>
        <v>10.9</v>
      </c>
      <c r="F592" s="45">
        <f t="shared" si="29"/>
        <v>78.670599999999766</v>
      </c>
    </row>
    <row r="593" spans="3:6">
      <c r="C593" s="48">
        <v>592</v>
      </c>
      <c r="D593" s="45">
        <f t="shared" si="28"/>
        <v>10.909999999999874</v>
      </c>
      <c r="E593" s="45">
        <f t="shared" si="27"/>
        <v>10.91</v>
      </c>
      <c r="F593" s="45">
        <f t="shared" si="29"/>
        <v>78.80393999999977</v>
      </c>
    </row>
    <row r="594" spans="3:6">
      <c r="C594" s="48">
        <v>593</v>
      </c>
      <c r="D594" s="45">
        <f t="shared" si="28"/>
        <v>10.919999999999874</v>
      </c>
      <c r="E594" s="45">
        <f t="shared" si="27"/>
        <v>10.92</v>
      </c>
      <c r="F594" s="45">
        <f t="shared" si="29"/>
        <v>78.937279999999774</v>
      </c>
    </row>
    <row r="595" spans="3:6">
      <c r="C595" s="48">
        <v>594</v>
      </c>
      <c r="D595" s="45">
        <f t="shared" si="28"/>
        <v>10.929999999999874</v>
      </c>
      <c r="E595" s="45">
        <f t="shared" si="27"/>
        <v>10.93</v>
      </c>
      <c r="F595" s="45">
        <f t="shared" si="29"/>
        <v>79.070619999999778</v>
      </c>
    </row>
    <row r="596" spans="3:6">
      <c r="C596" s="48">
        <v>595</v>
      </c>
      <c r="D596" s="45">
        <f t="shared" si="28"/>
        <v>10.939999999999873</v>
      </c>
      <c r="E596" s="45">
        <f t="shared" si="27"/>
        <v>10.94</v>
      </c>
      <c r="F596" s="45">
        <f t="shared" si="29"/>
        <v>79.203959999999782</v>
      </c>
    </row>
    <row r="597" spans="3:6">
      <c r="C597" s="48">
        <v>596</v>
      </c>
      <c r="D597" s="45">
        <f t="shared" si="28"/>
        <v>10.949999999999873</v>
      </c>
      <c r="E597" s="45">
        <f t="shared" si="27"/>
        <v>10.95</v>
      </c>
      <c r="F597" s="45">
        <f t="shared" si="29"/>
        <v>79.337299999999786</v>
      </c>
    </row>
    <row r="598" spans="3:6">
      <c r="C598" s="48">
        <v>597</v>
      </c>
      <c r="D598" s="45">
        <f t="shared" si="28"/>
        <v>10.959999999999873</v>
      </c>
      <c r="E598" s="45">
        <f t="shared" si="27"/>
        <v>10.96</v>
      </c>
      <c r="F598" s="45">
        <f t="shared" si="29"/>
        <v>79.47063999999979</v>
      </c>
    </row>
    <row r="599" spans="3:6">
      <c r="C599" s="48">
        <v>598</v>
      </c>
      <c r="D599" s="45">
        <f t="shared" si="28"/>
        <v>10.969999999999873</v>
      </c>
      <c r="E599" s="45">
        <f t="shared" si="27"/>
        <v>10.97</v>
      </c>
      <c r="F599" s="45">
        <f t="shared" si="29"/>
        <v>79.603979999999794</v>
      </c>
    </row>
    <row r="600" spans="3:6">
      <c r="C600" s="48">
        <v>599</v>
      </c>
      <c r="D600" s="45">
        <f t="shared" si="28"/>
        <v>10.979999999999873</v>
      </c>
      <c r="E600" s="45">
        <f t="shared" si="27"/>
        <v>10.98</v>
      </c>
      <c r="F600" s="45">
        <f t="shared" si="29"/>
        <v>79.737319999999798</v>
      </c>
    </row>
    <row r="601" spans="3:6">
      <c r="C601" s="48">
        <v>600</v>
      </c>
      <c r="D601" s="45">
        <f t="shared" si="28"/>
        <v>10.989999999999872</v>
      </c>
      <c r="E601" s="45">
        <f t="shared" si="27"/>
        <v>10.99</v>
      </c>
      <c r="F601" s="45">
        <f t="shared" si="29"/>
        <v>79.870659999999802</v>
      </c>
    </row>
    <row r="602" spans="3:6">
      <c r="C602" s="48">
        <v>601</v>
      </c>
      <c r="D602" s="45">
        <f t="shared" si="28"/>
        <v>10.999999999999872</v>
      </c>
      <c r="E602" s="45">
        <f t="shared" si="27"/>
        <v>11</v>
      </c>
      <c r="F602" s="45">
        <f t="shared" si="29"/>
        <v>80.003999999999806</v>
      </c>
    </row>
    <row r="603" spans="3:6">
      <c r="C603" s="48">
        <v>602</v>
      </c>
      <c r="D603" s="45">
        <f t="shared" si="28"/>
        <v>11.009999999999872</v>
      </c>
      <c r="E603" s="45">
        <f t="shared" si="27"/>
        <v>11.01</v>
      </c>
      <c r="F603" s="45">
        <f t="shared" si="29"/>
        <v>80.13733999999981</v>
      </c>
    </row>
    <row r="604" spans="3:6">
      <c r="C604" s="48">
        <v>603</v>
      </c>
      <c r="D604" s="45">
        <f t="shared" si="28"/>
        <v>11.019999999999872</v>
      </c>
      <c r="E604" s="45">
        <f t="shared" si="27"/>
        <v>11.02</v>
      </c>
      <c r="F604" s="45">
        <f t="shared" si="29"/>
        <v>80.270679999999814</v>
      </c>
    </row>
    <row r="605" spans="3:6">
      <c r="C605" s="48">
        <v>604</v>
      </c>
      <c r="D605" s="45">
        <f t="shared" si="28"/>
        <v>11.029999999999871</v>
      </c>
      <c r="E605" s="45">
        <f t="shared" si="27"/>
        <v>11.03</v>
      </c>
      <c r="F605" s="45">
        <f t="shared" si="29"/>
        <v>80.404019999999818</v>
      </c>
    </row>
    <row r="606" spans="3:6">
      <c r="C606" s="48">
        <v>605</v>
      </c>
      <c r="D606" s="45">
        <f t="shared" si="28"/>
        <v>11.039999999999871</v>
      </c>
      <c r="E606" s="45">
        <f t="shared" si="27"/>
        <v>11.04</v>
      </c>
      <c r="F606" s="45">
        <f t="shared" si="29"/>
        <v>80.537359999999822</v>
      </c>
    </row>
    <row r="607" spans="3:6">
      <c r="C607" s="48">
        <v>606</v>
      </c>
      <c r="D607" s="45">
        <f t="shared" si="28"/>
        <v>11.049999999999871</v>
      </c>
      <c r="E607" s="45">
        <f t="shared" si="27"/>
        <v>11.05</v>
      </c>
      <c r="F607" s="45">
        <f t="shared" si="29"/>
        <v>80.670699999999826</v>
      </c>
    </row>
    <row r="608" spans="3:6">
      <c r="C608" s="48">
        <v>607</v>
      </c>
      <c r="D608" s="45">
        <f t="shared" si="28"/>
        <v>11.059999999999871</v>
      </c>
      <c r="E608" s="45">
        <f t="shared" si="27"/>
        <v>11.06</v>
      </c>
      <c r="F608" s="45">
        <f t="shared" si="29"/>
        <v>80.80403999999983</v>
      </c>
    </row>
    <row r="609" spans="3:6">
      <c r="C609" s="48">
        <v>608</v>
      </c>
      <c r="D609" s="45">
        <f t="shared" si="28"/>
        <v>11.069999999999871</v>
      </c>
      <c r="E609" s="45">
        <f t="shared" si="27"/>
        <v>11.07</v>
      </c>
      <c r="F609" s="45">
        <f t="shared" si="29"/>
        <v>80.937379999999834</v>
      </c>
    </row>
    <row r="610" spans="3:6">
      <c r="C610" s="48">
        <v>609</v>
      </c>
      <c r="D610" s="45">
        <f t="shared" si="28"/>
        <v>11.07999999999987</v>
      </c>
      <c r="E610" s="45">
        <f t="shared" si="27"/>
        <v>11.08</v>
      </c>
      <c r="F610" s="45">
        <f t="shared" si="29"/>
        <v>81.070719999999838</v>
      </c>
    </row>
    <row r="611" spans="3:6">
      <c r="C611" s="48">
        <v>610</v>
      </c>
      <c r="D611" s="45">
        <f t="shared" si="28"/>
        <v>11.08999999999987</v>
      </c>
      <c r="E611" s="45">
        <f t="shared" si="27"/>
        <v>11.09</v>
      </c>
      <c r="F611" s="45">
        <f t="shared" si="29"/>
        <v>81.204059999999842</v>
      </c>
    </row>
    <row r="612" spans="3:6">
      <c r="C612" s="48">
        <v>611</v>
      </c>
      <c r="D612" s="45">
        <f t="shared" si="28"/>
        <v>11.09999999999987</v>
      </c>
      <c r="E612" s="45">
        <f t="shared" si="27"/>
        <v>11.1</v>
      </c>
      <c r="F612" s="45">
        <f t="shared" si="29"/>
        <v>81.337399999999846</v>
      </c>
    </row>
    <row r="613" spans="3:6">
      <c r="C613" s="48">
        <v>612</v>
      </c>
      <c r="D613" s="45">
        <f t="shared" si="28"/>
        <v>11.10999999999987</v>
      </c>
      <c r="E613" s="45">
        <f t="shared" si="27"/>
        <v>11.11</v>
      </c>
      <c r="F613" s="45">
        <f t="shared" si="29"/>
        <v>81.47073999999985</v>
      </c>
    </row>
    <row r="614" spans="3:6">
      <c r="C614" s="48">
        <v>613</v>
      </c>
      <c r="D614" s="45">
        <f t="shared" si="28"/>
        <v>11.11999999999987</v>
      </c>
      <c r="E614" s="45">
        <f t="shared" si="27"/>
        <v>11.12</v>
      </c>
      <c r="F614" s="45">
        <f t="shared" si="29"/>
        <v>81.604079999999854</v>
      </c>
    </row>
    <row r="615" spans="3:6">
      <c r="C615" s="48">
        <v>614</v>
      </c>
      <c r="D615" s="45">
        <f t="shared" si="28"/>
        <v>11.129999999999869</v>
      </c>
      <c r="E615" s="45">
        <f t="shared" si="27"/>
        <v>11.13</v>
      </c>
      <c r="F615" s="45">
        <f t="shared" si="29"/>
        <v>81.737419999999858</v>
      </c>
    </row>
    <row r="616" spans="3:6">
      <c r="C616" s="48">
        <v>615</v>
      </c>
      <c r="D616" s="45">
        <f t="shared" si="28"/>
        <v>11.139999999999869</v>
      </c>
      <c r="E616" s="45">
        <f t="shared" si="27"/>
        <v>11.14</v>
      </c>
      <c r="F616" s="45">
        <f t="shared" si="29"/>
        <v>81.870759999999862</v>
      </c>
    </row>
    <row r="617" spans="3:6">
      <c r="C617" s="48">
        <v>616</v>
      </c>
      <c r="D617" s="45">
        <f t="shared" si="28"/>
        <v>11.149999999999869</v>
      </c>
      <c r="E617" s="45">
        <f t="shared" si="27"/>
        <v>11.15</v>
      </c>
      <c r="F617" s="45">
        <f t="shared" si="29"/>
        <v>82.004099999999866</v>
      </c>
    </row>
    <row r="618" spans="3:6">
      <c r="C618" s="48">
        <v>617</v>
      </c>
      <c r="D618" s="45">
        <f t="shared" si="28"/>
        <v>11.159999999999869</v>
      </c>
      <c r="E618" s="45">
        <f t="shared" si="27"/>
        <v>11.16</v>
      </c>
      <c r="F618" s="45">
        <f t="shared" si="29"/>
        <v>82.13743999999987</v>
      </c>
    </row>
    <row r="619" spans="3:6">
      <c r="C619" s="48">
        <v>618</v>
      </c>
      <c r="D619" s="45">
        <f t="shared" si="28"/>
        <v>11.169999999999868</v>
      </c>
      <c r="E619" s="45">
        <f t="shared" si="27"/>
        <v>11.17</v>
      </c>
      <c r="F619" s="45">
        <f t="shared" si="29"/>
        <v>82.270779999999874</v>
      </c>
    </row>
    <row r="620" spans="3:6">
      <c r="C620" s="48">
        <v>619</v>
      </c>
      <c r="D620" s="45">
        <f t="shared" si="28"/>
        <v>11.179999999999868</v>
      </c>
      <c r="E620" s="45">
        <f t="shared" si="27"/>
        <v>11.18</v>
      </c>
      <c r="F620" s="45">
        <f t="shared" si="29"/>
        <v>82.404119999999878</v>
      </c>
    </row>
    <row r="621" spans="3:6">
      <c r="C621" s="48">
        <v>620</v>
      </c>
      <c r="D621" s="45">
        <f t="shared" si="28"/>
        <v>11.189999999999868</v>
      </c>
      <c r="E621" s="45">
        <f t="shared" si="27"/>
        <v>11.19</v>
      </c>
      <c r="F621" s="45">
        <f t="shared" si="29"/>
        <v>82.537459999999882</v>
      </c>
    </row>
    <row r="622" spans="3:6">
      <c r="C622" s="48">
        <v>621</v>
      </c>
      <c r="D622" s="45">
        <f t="shared" si="28"/>
        <v>11.199999999999868</v>
      </c>
      <c r="E622" s="45">
        <f t="shared" si="27"/>
        <v>11.2</v>
      </c>
      <c r="F622" s="45">
        <f t="shared" si="29"/>
        <v>82.670799999999886</v>
      </c>
    </row>
    <row r="623" spans="3:6">
      <c r="C623" s="48">
        <v>622</v>
      </c>
      <c r="D623" s="45">
        <f t="shared" si="28"/>
        <v>11.209999999999868</v>
      </c>
      <c r="E623" s="45">
        <f t="shared" si="27"/>
        <v>11.21</v>
      </c>
      <c r="F623" s="45">
        <f t="shared" si="29"/>
        <v>82.80413999999989</v>
      </c>
    </row>
    <row r="624" spans="3:6">
      <c r="C624" s="48">
        <v>623</v>
      </c>
      <c r="D624" s="45">
        <f t="shared" si="28"/>
        <v>11.219999999999867</v>
      </c>
      <c r="E624" s="45">
        <f t="shared" si="27"/>
        <v>11.22</v>
      </c>
      <c r="F624" s="45">
        <f t="shared" si="29"/>
        <v>82.937479999999894</v>
      </c>
    </row>
    <row r="625" spans="3:6">
      <c r="C625" s="48">
        <v>624</v>
      </c>
      <c r="D625" s="45">
        <f t="shared" si="28"/>
        <v>11.229999999999867</v>
      </c>
      <c r="E625" s="45">
        <f t="shared" si="27"/>
        <v>11.23</v>
      </c>
      <c r="F625" s="45">
        <f t="shared" si="29"/>
        <v>83.070819999999898</v>
      </c>
    </row>
    <row r="626" spans="3:6">
      <c r="C626" s="48">
        <v>625</v>
      </c>
      <c r="D626" s="45">
        <f t="shared" si="28"/>
        <v>11.239999999999867</v>
      </c>
      <c r="E626" s="45">
        <f t="shared" si="27"/>
        <v>11.24</v>
      </c>
      <c r="F626" s="45">
        <f t="shared" si="29"/>
        <v>83.204159999999902</v>
      </c>
    </row>
    <row r="627" spans="3:6">
      <c r="C627" s="48">
        <v>626</v>
      </c>
      <c r="D627" s="45">
        <f t="shared" si="28"/>
        <v>11.249999999999867</v>
      </c>
      <c r="E627" s="45">
        <f t="shared" si="27"/>
        <v>11.25</v>
      </c>
      <c r="F627" s="45">
        <f t="shared" si="29"/>
        <v>83.337499999999906</v>
      </c>
    </row>
    <row r="628" spans="3:6">
      <c r="C628" s="48">
        <v>627</v>
      </c>
      <c r="D628" s="45">
        <f t="shared" si="28"/>
        <v>11.259999999999867</v>
      </c>
      <c r="E628" s="45">
        <f t="shared" si="27"/>
        <v>11.26</v>
      </c>
      <c r="F628" s="45">
        <f t="shared" si="29"/>
        <v>83.47083999999991</v>
      </c>
    </row>
    <row r="629" spans="3:6">
      <c r="C629" s="48">
        <v>628</v>
      </c>
      <c r="D629" s="45">
        <f t="shared" si="28"/>
        <v>11.269999999999866</v>
      </c>
      <c r="E629" s="45">
        <f t="shared" si="27"/>
        <v>11.27</v>
      </c>
      <c r="F629" s="45">
        <f t="shared" si="29"/>
        <v>83.604179999999914</v>
      </c>
    </row>
    <row r="630" spans="3:6">
      <c r="C630" s="48">
        <v>629</v>
      </c>
      <c r="D630" s="45">
        <f t="shared" si="28"/>
        <v>11.279999999999866</v>
      </c>
      <c r="E630" s="45">
        <f t="shared" si="27"/>
        <v>11.28</v>
      </c>
      <c r="F630" s="45">
        <f t="shared" si="29"/>
        <v>83.737519999999918</v>
      </c>
    </row>
    <row r="631" spans="3:6">
      <c r="C631" s="48">
        <v>630</v>
      </c>
      <c r="D631" s="45">
        <f t="shared" si="28"/>
        <v>11.289999999999866</v>
      </c>
      <c r="E631" s="45">
        <f t="shared" si="27"/>
        <v>11.29</v>
      </c>
      <c r="F631" s="45">
        <f t="shared" si="29"/>
        <v>83.870859999999922</v>
      </c>
    </row>
    <row r="632" spans="3:6">
      <c r="C632" s="48">
        <v>631</v>
      </c>
      <c r="D632" s="45">
        <f t="shared" si="28"/>
        <v>11.299999999999866</v>
      </c>
      <c r="E632" s="45">
        <f t="shared" si="27"/>
        <v>11.3</v>
      </c>
      <c r="F632" s="45">
        <f t="shared" si="29"/>
        <v>84.004199999999926</v>
      </c>
    </row>
    <row r="633" spans="3:6">
      <c r="C633" s="48">
        <v>632</v>
      </c>
      <c r="D633" s="45">
        <f t="shared" si="28"/>
        <v>11.309999999999865</v>
      </c>
      <c r="E633" s="45">
        <f t="shared" si="27"/>
        <v>11.31</v>
      </c>
      <c r="F633" s="45">
        <f t="shared" si="29"/>
        <v>84.13753999999993</v>
      </c>
    </row>
    <row r="634" spans="3:6">
      <c r="C634" s="48">
        <v>633</v>
      </c>
      <c r="D634" s="45">
        <f t="shared" si="28"/>
        <v>11.319999999999865</v>
      </c>
      <c r="E634" s="45">
        <f t="shared" si="27"/>
        <v>11.32</v>
      </c>
      <c r="F634" s="45">
        <f t="shared" si="29"/>
        <v>84.270879999999934</v>
      </c>
    </row>
    <row r="635" spans="3:6">
      <c r="C635" s="48">
        <v>634</v>
      </c>
      <c r="D635" s="45">
        <f t="shared" si="28"/>
        <v>11.329999999999865</v>
      </c>
      <c r="E635" s="45">
        <f t="shared" si="27"/>
        <v>11.33</v>
      </c>
      <c r="F635" s="45">
        <f t="shared" si="29"/>
        <v>84.404219999999938</v>
      </c>
    </row>
    <row r="636" spans="3:6">
      <c r="C636" s="48">
        <v>635</v>
      </c>
      <c r="D636" s="45">
        <f t="shared" si="28"/>
        <v>11.339999999999865</v>
      </c>
      <c r="E636" s="45">
        <f t="shared" si="27"/>
        <v>11.34</v>
      </c>
      <c r="F636" s="45">
        <f t="shared" si="29"/>
        <v>84.537559999999942</v>
      </c>
    </row>
    <row r="637" spans="3:6">
      <c r="C637" s="48">
        <v>636</v>
      </c>
      <c r="D637" s="45">
        <f t="shared" si="28"/>
        <v>11.349999999999865</v>
      </c>
      <c r="E637" s="45">
        <f t="shared" si="27"/>
        <v>11.35</v>
      </c>
      <c r="F637" s="45">
        <f t="shared" si="29"/>
        <v>84.670899999999946</v>
      </c>
    </row>
    <row r="638" spans="3:6">
      <c r="C638" s="48">
        <v>637</v>
      </c>
      <c r="D638" s="45">
        <f t="shared" si="28"/>
        <v>11.359999999999864</v>
      </c>
      <c r="E638" s="45">
        <f t="shared" si="27"/>
        <v>11.36</v>
      </c>
      <c r="F638" s="45">
        <f t="shared" si="29"/>
        <v>84.80423999999995</v>
      </c>
    </row>
    <row r="639" spans="3:6">
      <c r="C639" s="48">
        <v>638</v>
      </c>
      <c r="D639" s="45">
        <f t="shared" si="28"/>
        <v>11.369999999999864</v>
      </c>
      <c r="E639" s="45">
        <f t="shared" si="27"/>
        <v>11.37</v>
      </c>
      <c r="F639" s="45">
        <f t="shared" si="29"/>
        <v>84.937579999999954</v>
      </c>
    </row>
    <row r="640" spans="3:6">
      <c r="C640" s="48">
        <v>639</v>
      </c>
      <c r="D640" s="45">
        <f t="shared" si="28"/>
        <v>11.379999999999864</v>
      </c>
      <c r="E640" s="45">
        <f t="shared" si="27"/>
        <v>11.38</v>
      </c>
      <c r="F640" s="45">
        <f t="shared" si="29"/>
        <v>85.070919999999958</v>
      </c>
    </row>
    <row r="641" spans="3:6">
      <c r="C641" s="48">
        <v>640</v>
      </c>
      <c r="D641" s="45">
        <f t="shared" si="28"/>
        <v>11.389999999999864</v>
      </c>
      <c r="E641" s="45">
        <f t="shared" si="27"/>
        <v>11.39</v>
      </c>
      <c r="F641" s="45">
        <f t="shared" si="29"/>
        <v>85.204259999999962</v>
      </c>
    </row>
    <row r="642" spans="3:6">
      <c r="C642" s="48">
        <v>641</v>
      </c>
      <c r="D642" s="45">
        <f t="shared" si="28"/>
        <v>11.399999999999864</v>
      </c>
      <c r="E642" s="45">
        <f t="shared" si="27"/>
        <v>11.4</v>
      </c>
      <c r="F642" s="45">
        <f t="shared" si="29"/>
        <v>85.337599999999966</v>
      </c>
    </row>
    <row r="643" spans="3:6">
      <c r="C643" s="48">
        <v>642</v>
      </c>
      <c r="D643" s="45">
        <f t="shared" si="28"/>
        <v>11.409999999999863</v>
      </c>
      <c r="E643" s="45">
        <f t="shared" ref="E643:E706" si="30">ROUND(D643,2)</f>
        <v>11.41</v>
      </c>
      <c r="F643" s="45">
        <f t="shared" si="29"/>
        <v>85.47093999999997</v>
      </c>
    </row>
    <row r="644" spans="3:6">
      <c r="C644" s="48">
        <v>643</v>
      </c>
      <c r="D644" s="45">
        <f t="shared" ref="D644:D707" si="31">D643+$D$1</f>
        <v>11.419999999999863</v>
      </c>
      <c r="E644" s="45">
        <f t="shared" si="30"/>
        <v>11.42</v>
      </c>
      <c r="F644" s="45">
        <f t="shared" ref="F644:F707" si="32">F643+$F$1</f>
        <v>85.604279999999974</v>
      </c>
    </row>
    <row r="645" spans="3:6">
      <c r="C645" s="48">
        <v>644</v>
      </c>
      <c r="D645" s="45">
        <f t="shared" si="31"/>
        <v>11.429999999999863</v>
      </c>
      <c r="E645" s="45">
        <f t="shared" si="30"/>
        <v>11.43</v>
      </c>
      <c r="F645" s="45">
        <f t="shared" si="32"/>
        <v>85.737619999999978</v>
      </c>
    </row>
    <row r="646" spans="3:6">
      <c r="C646" s="48">
        <v>645</v>
      </c>
      <c r="D646" s="45">
        <f t="shared" si="31"/>
        <v>11.439999999999863</v>
      </c>
      <c r="E646" s="45">
        <f t="shared" si="30"/>
        <v>11.44</v>
      </c>
      <c r="F646" s="45">
        <f t="shared" si="32"/>
        <v>85.870959999999982</v>
      </c>
    </row>
    <row r="647" spans="3:6">
      <c r="C647" s="48">
        <v>646</v>
      </c>
      <c r="D647" s="45">
        <f t="shared" si="31"/>
        <v>11.449999999999863</v>
      </c>
      <c r="E647" s="45">
        <f t="shared" si="30"/>
        <v>11.45</v>
      </c>
      <c r="F647" s="45">
        <f t="shared" si="32"/>
        <v>86.004299999999986</v>
      </c>
    </row>
    <row r="648" spans="3:6">
      <c r="C648" s="48">
        <v>647</v>
      </c>
      <c r="D648" s="45">
        <f t="shared" si="31"/>
        <v>11.459999999999862</v>
      </c>
      <c r="E648" s="45">
        <f t="shared" si="30"/>
        <v>11.46</v>
      </c>
      <c r="F648" s="45">
        <f t="shared" si="32"/>
        <v>86.13763999999999</v>
      </c>
    </row>
    <row r="649" spans="3:6">
      <c r="C649" s="48">
        <v>648</v>
      </c>
      <c r="D649" s="45">
        <f t="shared" si="31"/>
        <v>11.469999999999862</v>
      </c>
      <c r="E649" s="45">
        <f t="shared" si="30"/>
        <v>11.47</v>
      </c>
      <c r="F649" s="45">
        <f t="shared" si="32"/>
        <v>86.270979999999994</v>
      </c>
    </row>
    <row r="650" spans="3:6">
      <c r="C650" s="48">
        <v>649</v>
      </c>
      <c r="D650" s="45">
        <f t="shared" si="31"/>
        <v>11.479999999999862</v>
      </c>
      <c r="E650" s="45">
        <f t="shared" si="30"/>
        <v>11.48</v>
      </c>
      <c r="F650" s="45">
        <f t="shared" si="32"/>
        <v>86.404319999999998</v>
      </c>
    </row>
    <row r="651" spans="3:6">
      <c r="C651" s="48">
        <v>650</v>
      </c>
      <c r="D651" s="45">
        <f t="shared" si="31"/>
        <v>11.489999999999862</v>
      </c>
      <c r="E651" s="45">
        <f t="shared" si="30"/>
        <v>11.49</v>
      </c>
      <c r="F651" s="45">
        <f t="shared" si="32"/>
        <v>86.537660000000002</v>
      </c>
    </row>
    <row r="652" spans="3:6">
      <c r="C652" s="48">
        <v>651</v>
      </c>
      <c r="D652" s="45">
        <f t="shared" si="31"/>
        <v>11.499999999999861</v>
      </c>
      <c r="E652" s="45">
        <f t="shared" si="30"/>
        <v>11.5</v>
      </c>
      <c r="F652" s="45">
        <f t="shared" si="32"/>
        <v>86.671000000000006</v>
      </c>
    </row>
    <row r="653" spans="3:6">
      <c r="C653" s="48">
        <v>652</v>
      </c>
      <c r="D653" s="45">
        <f t="shared" si="31"/>
        <v>11.509999999999861</v>
      </c>
      <c r="E653" s="45">
        <f t="shared" si="30"/>
        <v>11.51</v>
      </c>
      <c r="F653" s="45">
        <f t="shared" si="32"/>
        <v>86.80434000000001</v>
      </c>
    </row>
    <row r="654" spans="3:6">
      <c r="C654" s="48">
        <v>653</v>
      </c>
      <c r="D654" s="45">
        <f t="shared" si="31"/>
        <v>11.519999999999861</v>
      </c>
      <c r="E654" s="45">
        <f t="shared" si="30"/>
        <v>11.52</v>
      </c>
      <c r="F654" s="45">
        <f t="shared" si="32"/>
        <v>86.937680000000015</v>
      </c>
    </row>
    <row r="655" spans="3:6">
      <c r="C655" s="48">
        <v>654</v>
      </c>
      <c r="D655" s="45">
        <f t="shared" si="31"/>
        <v>11.529999999999861</v>
      </c>
      <c r="E655" s="45">
        <f t="shared" si="30"/>
        <v>11.53</v>
      </c>
      <c r="F655" s="45">
        <f t="shared" si="32"/>
        <v>87.071020000000019</v>
      </c>
    </row>
    <row r="656" spans="3:6">
      <c r="C656" s="48">
        <v>655</v>
      </c>
      <c r="D656" s="45">
        <f t="shared" si="31"/>
        <v>11.539999999999861</v>
      </c>
      <c r="E656" s="45">
        <f t="shared" si="30"/>
        <v>11.54</v>
      </c>
      <c r="F656" s="45">
        <f t="shared" si="32"/>
        <v>87.204360000000023</v>
      </c>
    </row>
    <row r="657" spans="3:6">
      <c r="C657" s="48">
        <v>656</v>
      </c>
      <c r="D657" s="45">
        <f t="shared" si="31"/>
        <v>11.54999999999986</v>
      </c>
      <c r="E657" s="45">
        <f t="shared" si="30"/>
        <v>11.55</v>
      </c>
      <c r="F657" s="45">
        <f t="shared" si="32"/>
        <v>87.337700000000027</v>
      </c>
    </row>
    <row r="658" spans="3:6">
      <c r="C658" s="48">
        <v>657</v>
      </c>
      <c r="D658" s="45">
        <f t="shared" si="31"/>
        <v>11.55999999999986</v>
      </c>
      <c r="E658" s="45">
        <f t="shared" si="30"/>
        <v>11.56</v>
      </c>
      <c r="F658" s="45">
        <f t="shared" si="32"/>
        <v>87.471040000000031</v>
      </c>
    </row>
    <row r="659" spans="3:6">
      <c r="C659" s="48">
        <v>658</v>
      </c>
      <c r="D659" s="45">
        <f t="shared" si="31"/>
        <v>11.56999999999986</v>
      </c>
      <c r="E659" s="45">
        <f t="shared" si="30"/>
        <v>11.57</v>
      </c>
      <c r="F659" s="45">
        <f t="shared" si="32"/>
        <v>87.604380000000035</v>
      </c>
    </row>
    <row r="660" spans="3:6">
      <c r="C660" s="48">
        <v>659</v>
      </c>
      <c r="D660" s="45">
        <f t="shared" si="31"/>
        <v>11.57999999999986</v>
      </c>
      <c r="E660" s="45">
        <f t="shared" si="30"/>
        <v>11.58</v>
      </c>
      <c r="F660" s="45">
        <f t="shared" si="32"/>
        <v>87.737720000000039</v>
      </c>
    </row>
    <row r="661" spans="3:6">
      <c r="C661" s="48">
        <v>660</v>
      </c>
      <c r="D661" s="45">
        <f t="shared" si="31"/>
        <v>11.58999999999986</v>
      </c>
      <c r="E661" s="45">
        <f t="shared" si="30"/>
        <v>11.59</v>
      </c>
      <c r="F661" s="45">
        <f t="shared" si="32"/>
        <v>87.871060000000043</v>
      </c>
    </row>
    <row r="662" spans="3:6">
      <c r="C662" s="48">
        <v>661</v>
      </c>
      <c r="D662" s="45">
        <f t="shared" si="31"/>
        <v>11.599999999999859</v>
      </c>
      <c r="E662" s="45">
        <f t="shared" si="30"/>
        <v>11.6</v>
      </c>
      <c r="F662" s="45">
        <f t="shared" si="32"/>
        <v>88.004400000000047</v>
      </c>
    </row>
    <row r="663" spans="3:6">
      <c r="C663" s="48">
        <v>662</v>
      </c>
      <c r="D663" s="45">
        <f t="shared" si="31"/>
        <v>11.609999999999859</v>
      </c>
      <c r="E663" s="45">
        <f t="shared" si="30"/>
        <v>11.61</v>
      </c>
      <c r="F663" s="45">
        <f t="shared" si="32"/>
        <v>88.137740000000051</v>
      </c>
    </row>
    <row r="664" spans="3:6">
      <c r="C664" s="48">
        <v>663</v>
      </c>
      <c r="D664" s="45">
        <f t="shared" si="31"/>
        <v>11.619999999999859</v>
      </c>
      <c r="E664" s="45">
        <f t="shared" si="30"/>
        <v>11.62</v>
      </c>
      <c r="F664" s="45">
        <f t="shared" si="32"/>
        <v>88.271080000000055</v>
      </c>
    </row>
    <row r="665" spans="3:6">
      <c r="C665" s="48">
        <v>664</v>
      </c>
      <c r="D665" s="45">
        <f t="shared" si="31"/>
        <v>11.629999999999859</v>
      </c>
      <c r="E665" s="45">
        <f t="shared" si="30"/>
        <v>11.63</v>
      </c>
      <c r="F665" s="45">
        <f t="shared" si="32"/>
        <v>88.404420000000059</v>
      </c>
    </row>
    <row r="666" spans="3:6">
      <c r="C666" s="48">
        <v>665</v>
      </c>
      <c r="D666" s="45">
        <f t="shared" si="31"/>
        <v>11.639999999999858</v>
      </c>
      <c r="E666" s="45">
        <f t="shared" si="30"/>
        <v>11.64</v>
      </c>
      <c r="F666" s="45">
        <f t="shared" si="32"/>
        <v>88.537760000000063</v>
      </c>
    </row>
    <row r="667" spans="3:6">
      <c r="C667" s="48">
        <v>666</v>
      </c>
      <c r="D667" s="45">
        <f t="shared" si="31"/>
        <v>11.649999999999858</v>
      </c>
      <c r="E667" s="45">
        <f t="shared" si="30"/>
        <v>11.65</v>
      </c>
      <c r="F667" s="45">
        <f t="shared" si="32"/>
        <v>88.671100000000067</v>
      </c>
    </row>
    <row r="668" spans="3:6">
      <c r="C668" s="48">
        <v>667</v>
      </c>
      <c r="D668" s="45">
        <f t="shared" si="31"/>
        <v>11.659999999999858</v>
      </c>
      <c r="E668" s="45">
        <f t="shared" si="30"/>
        <v>11.66</v>
      </c>
      <c r="F668" s="45">
        <f t="shared" si="32"/>
        <v>88.804440000000071</v>
      </c>
    </row>
    <row r="669" spans="3:6">
      <c r="C669" s="48">
        <v>668</v>
      </c>
      <c r="D669" s="45">
        <f t="shared" si="31"/>
        <v>11.669999999999858</v>
      </c>
      <c r="E669" s="45">
        <f t="shared" si="30"/>
        <v>11.67</v>
      </c>
      <c r="F669" s="45">
        <f t="shared" si="32"/>
        <v>88.937780000000075</v>
      </c>
    </row>
    <row r="670" spans="3:6">
      <c r="C670" s="48">
        <v>669</v>
      </c>
      <c r="D670" s="45">
        <f t="shared" si="31"/>
        <v>11.679999999999858</v>
      </c>
      <c r="E670" s="45">
        <f t="shared" si="30"/>
        <v>11.68</v>
      </c>
      <c r="F670" s="45">
        <f t="shared" si="32"/>
        <v>89.071120000000079</v>
      </c>
    </row>
    <row r="671" spans="3:6">
      <c r="C671" s="48">
        <v>670</v>
      </c>
      <c r="D671" s="45">
        <f t="shared" si="31"/>
        <v>11.689999999999857</v>
      </c>
      <c r="E671" s="45">
        <f t="shared" si="30"/>
        <v>11.69</v>
      </c>
      <c r="F671" s="45">
        <f t="shared" si="32"/>
        <v>89.204460000000083</v>
      </c>
    </row>
    <row r="672" spans="3:6">
      <c r="C672" s="48">
        <v>671</v>
      </c>
      <c r="D672" s="45">
        <f t="shared" si="31"/>
        <v>11.699999999999857</v>
      </c>
      <c r="E672" s="45">
        <f t="shared" si="30"/>
        <v>11.7</v>
      </c>
      <c r="F672" s="45">
        <f t="shared" si="32"/>
        <v>89.337800000000087</v>
      </c>
    </row>
    <row r="673" spans="3:6">
      <c r="C673" s="48">
        <v>672</v>
      </c>
      <c r="D673" s="45">
        <f t="shared" si="31"/>
        <v>11.709999999999857</v>
      </c>
      <c r="E673" s="45">
        <f t="shared" si="30"/>
        <v>11.71</v>
      </c>
      <c r="F673" s="45">
        <f t="shared" si="32"/>
        <v>89.471140000000091</v>
      </c>
    </row>
    <row r="674" spans="3:6">
      <c r="C674" s="48">
        <v>673</v>
      </c>
      <c r="D674" s="45">
        <f t="shared" si="31"/>
        <v>11.719999999999857</v>
      </c>
      <c r="E674" s="45">
        <f t="shared" si="30"/>
        <v>11.72</v>
      </c>
      <c r="F674" s="45">
        <f t="shared" si="32"/>
        <v>89.604480000000095</v>
      </c>
    </row>
    <row r="675" spans="3:6">
      <c r="C675" s="48">
        <v>674</v>
      </c>
      <c r="D675" s="45">
        <f t="shared" si="31"/>
        <v>11.729999999999857</v>
      </c>
      <c r="E675" s="45">
        <f t="shared" si="30"/>
        <v>11.73</v>
      </c>
      <c r="F675" s="45">
        <f t="shared" si="32"/>
        <v>89.737820000000099</v>
      </c>
    </row>
    <row r="676" spans="3:6">
      <c r="C676" s="48">
        <v>675</v>
      </c>
      <c r="D676" s="45">
        <f t="shared" si="31"/>
        <v>11.739999999999856</v>
      </c>
      <c r="E676" s="45">
        <f t="shared" si="30"/>
        <v>11.74</v>
      </c>
      <c r="F676" s="45">
        <f t="shared" si="32"/>
        <v>89.871160000000103</v>
      </c>
    </row>
    <row r="677" spans="3:6">
      <c r="C677" s="48">
        <v>676</v>
      </c>
      <c r="D677" s="45">
        <f t="shared" si="31"/>
        <v>11.749999999999856</v>
      </c>
      <c r="E677" s="45">
        <f t="shared" si="30"/>
        <v>11.75</v>
      </c>
      <c r="F677" s="45">
        <f t="shared" si="32"/>
        <v>90.004500000000107</v>
      </c>
    </row>
    <row r="678" spans="3:6">
      <c r="C678" s="48">
        <v>677</v>
      </c>
      <c r="D678" s="45">
        <f t="shared" si="31"/>
        <v>11.759999999999856</v>
      </c>
      <c r="E678" s="45">
        <f t="shared" si="30"/>
        <v>11.76</v>
      </c>
      <c r="F678" s="45">
        <f t="shared" si="32"/>
        <v>90.137840000000111</v>
      </c>
    </row>
    <row r="679" spans="3:6">
      <c r="C679" s="48">
        <v>678</v>
      </c>
      <c r="D679" s="45">
        <f t="shared" si="31"/>
        <v>11.769999999999856</v>
      </c>
      <c r="E679" s="45">
        <f t="shared" si="30"/>
        <v>11.77</v>
      </c>
      <c r="F679" s="45">
        <f t="shared" si="32"/>
        <v>90.271180000000115</v>
      </c>
    </row>
    <row r="680" spans="3:6">
      <c r="C680" s="48">
        <v>679</v>
      </c>
      <c r="D680" s="45">
        <f t="shared" si="31"/>
        <v>11.779999999999855</v>
      </c>
      <c r="E680" s="45">
        <f t="shared" si="30"/>
        <v>11.78</v>
      </c>
      <c r="F680" s="45">
        <f t="shared" si="32"/>
        <v>90.404520000000119</v>
      </c>
    </row>
    <row r="681" spans="3:6">
      <c r="C681" s="48">
        <v>680</v>
      </c>
      <c r="D681" s="45">
        <f t="shared" si="31"/>
        <v>11.789999999999855</v>
      </c>
      <c r="E681" s="45">
        <f t="shared" si="30"/>
        <v>11.79</v>
      </c>
      <c r="F681" s="45">
        <f t="shared" si="32"/>
        <v>90.537860000000123</v>
      </c>
    </row>
    <row r="682" spans="3:6">
      <c r="C682" s="48">
        <v>681</v>
      </c>
      <c r="D682" s="45">
        <f t="shared" si="31"/>
        <v>11.799999999999855</v>
      </c>
      <c r="E682" s="45">
        <f t="shared" si="30"/>
        <v>11.8</v>
      </c>
      <c r="F682" s="45">
        <f t="shared" si="32"/>
        <v>90.671200000000127</v>
      </c>
    </row>
    <row r="683" spans="3:6">
      <c r="C683" s="48">
        <v>682</v>
      </c>
      <c r="D683" s="45">
        <f t="shared" si="31"/>
        <v>11.809999999999855</v>
      </c>
      <c r="E683" s="45">
        <f t="shared" si="30"/>
        <v>11.81</v>
      </c>
      <c r="F683" s="45">
        <f t="shared" si="32"/>
        <v>90.804540000000131</v>
      </c>
    </row>
    <row r="684" spans="3:6">
      <c r="C684" s="48">
        <v>683</v>
      </c>
      <c r="D684" s="45">
        <f t="shared" si="31"/>
        <v>11.819999999999855</v>
      </c>
      <c r="E684" s="45">
        <f t="shared" si="30"/>
        <v>11.82</v>
      </c>
      <c r="F684" s="45">
        <f t="shared" si="32"/>
        <v>90.937880000000135</v>
      </c>
    </row>
    <row r="685" spans="3:6">
      <c r="C685" s="48">
        <v>684</v>
      </c>
      <c r="D685" s="45">
        <f t="shared" si="31"/>
        <v>11.829999999999854</v>
      </c>
      <c r="E685" s="45">
        <f t="shared" si="30"/>
        <v>11.83</v>
      </c>
      <c r="F685" s="45">
        <f t="shared" si="32"/>
        <v>91.071220000000139</v>
      </c>
    </row>
    <row r="686" spans="3:6">
      <c r="C686" s="48">
        <v>685</v>
      </c>
      <c r="D686" s="45">
        <f t="shared" si="31"/>
        <v>11.839999999999854</v>
      </c>
      <c r="E686" s="45">
        <f t="shared" si="30"/>
        <v>11.84</v>
      </c>
      <c r="F686" s="45">
        <f t="shared" si="32"/>
        <v>91.204560000000143</v>
      </c>
    </row>
    <row r="687" spans="3:6">
      <c r="C687" s="48">
        <v>686</v>
      </c>
      <c r="D687" s="45">
        <f t="shared" si="31"/>
        <v>11.849999999999854</v>
      </c>
      <c r="E687" s="45">
        <f t="shared" si="30"/>
        <v>11.85</v>
      </c>
      <c r="F687" s="45">
        <f t="shared" si="32"/>
        <v>91.337900000000147</v>
      </c>
    </row>
    <row r="688" spans="3:6">
      <c r="C688" s="48">
        <v>687</v>
      </c>
      <c r="D688" s="45">
        <f t="shared" si="31"/>
        <v>11.859999999999854</v>
      </c>
      <c r="E688" s="45">
        <f t="shared" si="30"/>
        <v>11.86</v>
      </c>
      <c r="F688" s="45">
        <f t="shared" si="32"/>
        <v>91.471240000000151</v>
      </c>
    </row>
    <row r="689" spans="3:6">
      <c r="C689" s="48">
        <v>688</v>
      </c>
      <c r="D689" s="45">
        <f t="shared" si="31"/>
        <v>11.869999999999854</v>
      </c>
      <c r="E689" s="45">
        <f t="shared" si="30"/>
        <v>11.87</v>
      </c>
      <c r="F689" s="45">
        <f t="shared" si="32"/>
        <v>91.604580000000155</v>
      </c>
    </row>
    <row r="690" spans="3:6">
      <c r="C690" s="48">
        <v>689</v>
      </c>
      <c r="D690" s="45">
        <f t="shared" si="31"/>
        <v>11.879999999999853</v>
      </c>
      <c r="E690" s="45">
        <f t="shared" si="30"/>
        <v>11.88</v>
      </c>
      <c r="F690" s="45">
        <f t="shared" si="32"/>
        <v>91.737920000000159</v>
      </c>
    </row>
    <row r="691" spans="3:6">
      <c r="C691" s="48">
        <v>690</v>
      </c>
      <c r="D691" s="45">
        <f t="shared" si="31"/>
        <v>11.889999999999853</v>
      </c>
      <c r="E691" s="45">
        <f t="shared" si="30"/>
        <v>11.89</v>
      </c>
      <c r="F691" s="45">
        <f t="shared" si="32"/>
        <v>91.871260000000163</v>
      </c>
    </row>
    <row r="692" spans="3:6">
      <c r="C692" s="48">
        <v>691</v>
      </c>
      <c r="D692" s="45">
        <f t="shared" si="31"/>
        <v>11.899999999999853</v>
      </c>
      <c r="E692" s="45">
        <f t="shared" si="30"/>
        <v>11.9</v>
      </c>
      <c r="F692" s="45">
        <f t="shared" si="32"/>
        <v>92.004600000000167</v>
      </c>
    </row>
    <row r="693" spans="3:6">
      <c r="C693" s="48">
        <v>692</v>
      </c>
      <c r="D693" s="45">
        <f t="shared" si="31"/>
        <v>11.909999999999853</v>
      </c>
      <c r="E693" s="45">
        <f t="shared" si="30"/>
        <v>11.91</v>
      </c>
      <c r="F693" s="45">
        <f t="shared" si="32"/>
        <v>92.137940000000171</v>
      </c>
    </row>
    <row r="694" spans="3:6">
      <c r="C694" s="48">
        <v>693</v>
      </c>
      <c r="D694" s="45">
        <f t="shared" si="31"/>
        <v>11.919999999999852</v>
      </c>
      <c r="E694" s="45">
        <f t="shared" si="30"/>
        <v>11.92</v>
      </c>
      <c r="F694" s="45">
        <f t="shared" si="32"/>
        <v>92.271280000000175</v>
      </c>
    </row>
    <row r="695" spans="3:6">
      <c r="C695" s="48">
        <v>694</v>
      </c>
      <c r="D695" s="45">
        <f t="shared" si="31"/>
        <v>11.929999999999852</v>
      </c>
      <c r="E695" s="45">
        <f t="shared" si="30"/>
        <v>11.93</v>
      </c>
      <c r="F695" s="45">
        <f t="shared" si="32"/>
        <v>92.404620000000179</v>
      </c>
    </row>
    <row r="696" spans="3:6">
      <c r="C696" s="48">
        <v>695</v>
      </c>
      <c r="D696" s="45">
        <f t="shared" si="31"/>
        <v>11.939999999999852</v>
      </c>
      <c r="E696" s="45">
        <f t="shared" si="30"/>
        <v>11.94</v>
      </c>
      <c r="F696" s="45">
        <f t="shared" si="32"/>
        <v>92.537960000000183</v>
      </c>
    </row>
    <row r="697" spans="3:6">
      <c r="C697" s="48">
        <v>696</v>
      </c>
      <c r="D697" s="45">
        <f t="shared" si="31"/>
        <v>11.949999999999852</v>
      </c>
      <c r="E697" s="45">
        <f t="shared" si="30"/>
        <v>11.95</v>
      </c>
      <c r="F697" s="45">
        <f t="shared" si="32"/>
        <v>92.671300000000187</v>
      </c>
    </row>
    <row r="698" spans="3:6">
      <c r="C698" s="48">
        <v>697</v>
      </c>
      <c r="D698" s="45">
        <f t="shared" si="31"/>
        <v>11.959999999999852</v>
      </c>
      <c r="E698" s="45">
        <f t="shared" si="30"/>
        <v>11.96</v>
      </c>
      <c r="F698" s="45">
        <f t="shared" si="32"/>
        <v>92.804640000000191</v>
      </c>
    </row>
    <row r="699" spans="3:6">
      <c r="C699" s="48">
        <v>698</v>
      </c>
      <c r="D699" s="45">
        <f t="shared" si="31"/>
        <v>11.969999999999851</v>
      </c>
      <c r="E699" s="45">
        <f t="shared" si="30"/>
        <v>11.97</v>
      </c>
      <c r="F699" s="45">
        <f t="shared" si="32"/>
        <v>92.937980000000195</v>
      </c>
    </row>
    <row r="700" spans="3:6">
      <c r="C700" s="48">
        <v>699</v>
      </c>
      <c r="D700" s="45">
        <f t="shared" si="31"/>
        <v>11.979999999999851</v>
      </c>
      <c r="E700" s="45">
        <f t="shared" si="30"/>
        <v>11.98</v>
      </c>
      <c r="F700" s="45">
        <f t="shared" si="32"/>
        <v>93.071320000000199</v>
      </c>
    </row>
    <row r="701" spans="3:6">
      <c r="C701" s="48">
        <v>700</v>
      </c>
      <c r="D701" s="45">
        <f t="shared" si="31"/>
        <v>11.989999999999851</v>
      </c>
      <c r="E701" s="45">
        <f t="shared" si="30"/>
        <v>11.99</v>
      </c>
      <c r="F701" s="45">
        <f t="shared" si="32"/>
        <v>93.204660000000203</v>
      </c>
    </row>
    <row r="702" spans="3:6">
      <c r="C702" s="48">
        <v>701</v>
      </c>
      <c r="D702" s="45">
        <f t="shared" si="31"/>
        <v>11.999999999999851</v>
      </c>
      <c r="E702" s="45">
        <f t="shared" si="30"/>
        <v>12</v>
      </c>
      <c r="F702" s="45">
        <f t="shared" si="32"/>
        <v>93.338000000000207</v>
      </c>
    </row>
    <row r="703" spans="3:6">
      <c r="C703" s="48">
        <v>702</v>
      </c>
      <c r="D703" s="45">
        <f t="shared" si="31"/>
        <v>12.009999999999851</v>
      </c>
      <c r="E703" s="45">
        <f t="shared" si="30"/>
        <v>12.01</v>
      </c>
      <c r="F703" s="45">
        <f t="shared" si="32"/>
        <v>93.471340000000211</v>
      </c>
    </row>
    <row r="704" spans="3:6">
      <c r="C704" s="48">
        <v>703</v>
      </c>
      <c r="D704" s="45">
        <f t="shared" si="31"/>
        <v>12.01999999999985</v>
      </c>
      <c r="E704" s="45">
        <f t="shared" si="30"/>
        <v>12.02</v>
      </c>
      <c r="F704" s="45">
        <f t="shared" si="32"/>
        <v>93.604680000000215</v>
      </c>
    </row>
    <row r="705" spans="3:6">
      <c r="C705" s="48">
        <v>704</v>
      </c>
      <c r="D705" s="45">
        <f t="shared" si="31"/>
        <v>12.02999999999985</v>
      </c>
      <c r="E705" s="45">
        <f t="shared" si="30"/>
        <v>12.03</v>
      </c>
      <c r="F705" s="45">
        <f t="shared" si="32"/>
        <v>93.738020000000219</v>
      </c>
    </row>
    <row r="706" spans="3:6">
      <c r="C706" s="48">
        <v>705</v>
      </c>
      <c r="D706" s="45">
        <f t="shared" si="31"/>
        <v>12.03999999999985</v>
      </c>
      <c r="E706" s="45">
        <f t="shared" si="30"/>
        <v>12.04</v>
      </c>
      <c r="F706" s="45">
        <f t="shared" si="32"/>
        <v>93.871360000000223</v>
      </c>
    </row>
    <row r="707" spans="3:6">
      <c r="C707" s="48">
        <v>706</v>
      </c>
      <c r="D707" s="45">
        <f t="shared" si="31"/>
        <v>12.04999999999985</v>
      </c>
      <c r="E707" s="45">
        <f t="shared" ref="E707:E770" si="33">ROUND(D707,2)</f>
        <v>12.05</v>
      </c>
      <c r="F707" s="45">
        <f t="shared" si="32"/>
        <v>94.004700000000227</v>
      </c>
    </row>
    <row r="708" spans="3:6">
      <c r="C708" s="48">
        <v>707</v>
      </c>
      <c r="D708" s="45">
        <f t="shared" ref="D708:D771" si="34">D707+$D$1</f>
        <v>12.05999999999985</v>
      </c>
      <c r="E708" s="45">
        <f t="shared" si="33"/>
        <v>12.06</v>
      </c>
      <c r="F708" s="45">
        <f t="shared" ref="F708:F771" si="35">F707+$F$1</f>
        <v>94.138040000000231</v>
      </c>
    </row>
    <row r="709" spans="3:6">
      <c r="C709" s="48">
        <v>708</v>
      </c>
      <c r="D709" s="45">
        <f t="shared" si="34"/>
        <v>12.069999999999849</v>
      </c>
      <c r="E709" s="45">
        <f t="shared" si="33"/>
        <v>12.07</v>
      </c>
      <c r="F709" s="45">
        <f t="shared" si="35"/>
        <v>94.271380000000235</v>
      </c>
    </row>
    <row r="710" spans="3:6">
      <c r="C710" s="48">
        <v>709</v>
      </c>
      <c r="D710" s="45">
        <f t="shared" si="34"/>
        <v>12.079999999999849</v>
      </c>
      <c r="E710" s="45">
        <f t="shared" si="33"/>
        <v>12.08</v>
      </c>
      <c r="F710" s="45">
        <f t="shared" si="35"/>
        <v>94.404720000000239</v>
      </c>
    </row>
    <row r="711" spans="3:6">
      <c r="C711" s="48">
        <v>710</v>
      </c>
      <c r="D711" s="45">
        <f t="shared" si="34"/>
        <v>12.089999999999849</v>
      </c>
      <c r="E711" s="45">
        <f t="shared" si="33"/>
        <v>12.09</v>
      </c>
      <c r="F711" s="45">
        <f t="shared" si="35"/>
        <v>94.538060000000243</v>
      </c>
    </row>
    <row r="712" spans="3:6">
      <c r="C712" s="48">
        <v>711</v>
      </c>
      <c r="D712" s="45">
        <f t="shared" si="34"/>
        <v>12.099999999999849</v>
      </c>
      <c r="E712" s="45">
        <f t="shared" si="33"/>
        <v>12.1</v>
      </c>
      <c r="F712" s="45">
        <f t="shared" si="35"/>
        <v>94.671400000000247</v>
      </c>
    </row>
    <row r="713" spans="3:6">
      <c r="C713" s="48">
        <v>712</v>
      </c>
      <c r="D713" s="45">
        <f t="shared" si="34"/>
        <v>12.109999999999848</v>
      </c>
      <c r="E713" s="45">
        <f t="shared" si="33"/>
        <v>12.11</v>
      </c>
      <c r="F713" s="45">
        <f t="shared" si="35"/>
        <v>94.804740000000251</v>
      </c>
    </row>
    <row r="714" spans="3:6">
      <c r="C714" s="48">
        <v>713</v>
      </c>
      <c r="D714" s="45">
        <f t="shared" si="34"/>
        <v>12.119999999999848</v>
      </c>
      <c r="E714" s="45">
        <f t="shared" si="33"/>
        <v>12.12</v>
      </c>
      <c r="F714" s="45">
        <f t="shared" si="35"/>
        <v>94.938080000000255</v>
      </c>
    </row>
    <row r="715" spans="3:6">
      <c r="C715" s="48">
        <v>714</v>
      </c>
      <c r="D715" s="45">
        <f t="shared" si="34"/>
        <v>12.129999999999848</v>
      </c>
      <c r="E715" s="45">
        <f t="shared" si="33"/>
        <v>12.13</v>
      </c>
      <c r="F715" s="45">
        <f t="shared" si="35"/>
        <v>95.071420000000259</v>
      </c>
    </row>
    <row r="716" spans="3:6">
      <c r="C716" s="48">
        <v>715</v>
      </c>
      <c r="D716" s="45">
        <f t="shared" si="34"/>
        <v>12.139999999999848</v>
      </c>
      <c r="E716" s="45">
        <f t="shared" si="33"/>
        <v>12.14</v>
      </c>
      <c r="F716" s="45">
        <f t="shared" si="35"/>
        <v>95.204760000000263</v>
      </c>
    </row>
    <row r="717" spans="3:6">
      <c r="C717" s="48">
        <v>716</v>
      </c>
      <c r="D717" s="45">
        <f t="shared" si="34"/>
        <v>12.149999999999848</v>
      </c>
      <c r="E717" s="45">
        <f t="shared" si="33"/>
        <v>12.15</v>
      </c>
      <c r="F717" s="45">
        <f t="shared" si="35"/>
        <v>95.338100000000267</v>
      </c>
    </row>
    <row r="718" spans="3:6">
      <c r="C718" s="48">
        <v>717</v>
      </c>
      <c r="D718" s="45">
        <f t="shared" si="34"/>
        <v>12.159999999999847</v>
      </c>
      <c r="E718" s="45">
        <f t="shared" si="33"/>
        <v>12.16</v>
      </c>
      <c r="F718" s="45">
        <f t="shared" si="35"/>
        <v>95.471440000000271</v>
      </c>
    </row>
    <row r="719" spans="3:6">
      <c r="C719" s="48">
        <v>718</v>
      </c>
      <c r="D719" s="45">
        <f t="shared" si="34"/>
        <v>12.169999999999847</v>
      </c>
      <c r="E719" s="45">
        <f t="shared" si="33"/>
        <v>12.17</v>
      </c>
      <c r="F719" s="45">
        <f t="shared" si="35"/>
        <v>95.604780000000275</v>
      </c>
    </row>
    <row r="720" spans="3:6">
      <c r="C720" s="48">
        <v>719</v>
      </c>
      <c r="D720" s="45">
        <f t="shared" si="34"/>
        <v>12.179999999999847</v>
      </c>
      <c r="E720" s="45">
        <f t="shared" si="33"/>
        <v>12.18</v>
      </c>
      <c r="F720" s="45">
        <f t="shared" si="35"/>
        <v>95.738120000000279</v>
      </c>
    </row>
    <row r="721" spans="3:6">
      <c r="C721" s="48">
        <v>720</v>
      </c>
      <c r="D721" s="45">
        <f t="shared" si="34"/>
        <v>12.189999999999847</v>
      </c>
      <c r="E721" s="45">
        <f t="shared" si="33"/>
        <v>12.19</v>
      </c>
      <c r="F721" s="45">
        <f t="shared" si="35"/>
        <v>95.871460000000283</v>
      </c>
    </row>
    <row r="722" spans="3:6">
      <c r="C722" s="48">
        <v>721</v>
      </c>
      <c r="D722" s="45">
        <f t="shared" si="34"/>
        <v>12.199999999999847</v>
      </c>
      <c r="E722" s="45">
        <f t="shared" si="33"/>
        <v>12.2</v>
      </c>
      <c r="F722" s="45">
        <f t="shared" si="35"/>
        <v>96.004800000000287</v>
      </c>
    </row>
    <row r="723" spans="3:6">
      <c r="C723" s="48">
        <v>722</v>
      </c>
      <c r="D723" s="45">
        <f t="shared" si="34"/>
        <v>12.209999999999846</v>
      </c>
      <c r="E723" s="45">
        <f t="shared" si="33"/>
        <v>12.21</v>
      </c>
      <c r="F723" s="45">
        <f t="shared" si="35"/>
        <v>96.138140000000291</v>
      </c>
    </row>
    <row r="724" spans="3:6">
      <c r="C724" s="48">
        <v>723</v>
      </c>
      <c r="D724" s="45">
        <f t="shared" si="34"/>
        <v>12.219999999999846</v>
      </c>
      <c r="E724" s="45">
        <f t="shared" si="33"/>
        <v>12.22</v>
      </c>
      <c r="F724" s="45">
        <f t="shared" si="35"/>
        <v>96.271480000000295</v>
      </c>
    </row>
    <row r="725" spans="3:6">
      <c r="C725" s="48">
        <v>724</v>
      </c>
      <c r="D725" s="45">
        <f t="shared" si="34"/>
        <v>12.229999999999846</v>
      </c>
      <c r="E725" s="45">
        <f t="shared" si="33"/>
        <v>12.23</v>
      </c>
      <c r="F725" s="45">
        <f t="shared" si="35"/>
        <v>96.404820000000299</v>
      </c>
    </row>
    <row r="726" spans="3:6">
      <c r="C726" s="48">
        <v>725</v>
      </c>
      <c r="D726" s="45">
        <f t="shared" si="34"/>
        <v>12.239999999999846</v>
      </c>
      <c r="E726" s="45">
        <f t="shared" si="33"/>
        <v>12.24</v>
      </c>
      <c r="F726" s="45">
        <f t="shared" si="35"/>
        <v>96.538160000000303</v>
      </c>
    </row>
    <row r="727" spans="3:6">
      <c r="C727" s="48">
        <v>726</v>
      </c>
      <c r="D727" s="45">
        <f t="shared" si="34"/>
        <v>12.249999999999845</v>
      </c>
      <c r="E727" s="45">
        <f t="shared" si="33"/>
        <v>12.25</v>
      </c>
      <c r="F727" s="45">
        <f t="shared" si="35"/>
        <v>96.671500000000307</v>
      </c>
    </row>
    <row r="728" spans="3:6">
      <c r="C728" s="48">
        <v>727</v>
      </c>
      <c r="D728" s="45">
        <f t="shared" si="34"/>
        <v>12.259999999999845</v>
      </c>
      <c r="E728" s="45">
        <f t="shared" si="33"/>
        <v>12.26</v>
      </c>
      <c r="F728" s="45">
        <f t="shared" si="35"/>
        <v>96.804840000000311</v>
      </c>
    </row>
    <row r="729" spans="3:6">
      <c r="C729" s="48">
        <v>728</v>
      </c>
      <c r="D729" s="45">
        <f t="shared" si="34"/>
        <v>12.269999999999845</v>
      </c>
      <c r="E729" s="45">
        <f t="shared" si="33"/>
        <v>12.27</v>
      </c>
      <c r="F729" s="45">
        <f t="shared" si="35"/>
        <v>96.938180000000315</v>
      </c>
    </row>
    <row r="730" spans="3:6">
      <c r="C730" s="48">
        <v>729</v>
      </c>
      <c r="D730" s="45">
        <f t="shared" si="34"/>
        <v>12.279999999999845</v>
      </c>
      <c r="E730" s="45">
        <f t="shared" si="33"/>
        <v>12.28</v>
      </c>
      <c r="F730" s="45">
        <f t="shared" si="35"/>
        <v>97.071520000000319</v>
      </c>
    </row>
    <row r="731" spans="3:6">
      <c r="C731" s="48">
        <v>730</v>
      </c>
      <c r="D731" s="45">
        <f t="shared" si="34"/>
        <v>12.289999999999845</v>
      </c>
      <c r="E731" s="45">
        <f t="shared" si="33"/>
        <v>12.29</v>
      </c>
      <c r="F731" s="45">
        <f t="shared" si="35"/>
        <v>97.204860000000323</v>
      </c>
    </row>
    <row r="732" spans="3:6">
      <c r="C732" s="48">
        <v>731</v>
      </c>
      <c r="D732" s="45">
        <f t="shared" si="34"/>
        <v>12.299999999999844</v>
      </c>
      <c r="E732" s="45">
        <f t="shared" si="33"/>
        <v>12.3</v>
      </c>
      <c r="F732" s="45">
        <f t="shared" si="35"/>
        <v>97.338200000000327</v>
      </c>
    </row>
    <row r="733" spans="3:6">
      <c r="C733" s="48">
        <v>732</v>
      </c>
      <c r="D733" s="45">
        <f t="shared" si="34"/>
        <v>12.309999999999844</v>
      </c>
      <c r="E733" s="45">
        <f t="shared" si="33"/>
        <v>12.31</v>
      </c>
      <c r="F733" s="45">
        <f t="shared" si="35"/>
        <v>97.471540000000331</v>
      </c>
    </row>
    <row r="734" spans="3:6">
      <c r="C734" s="48">
        <v>733</v>
      </c>
      <c r="D734" s="45">
        <f t="shared" si="34"/>
        <v>12.319999999999844</v>
      </c>
      <c r="E734" s="45">
        <f t="shared" si="33"/>
        <v>12.32</v>
      </c>
      <c r="F734" s="45">
        <f t="shared" si="35"/>
        <v>97.604880000000335</v>
      </c>
    </row>
    <row r="735" spans="3:6">
      <c r="C735" s="48">
        <v>734</v>
      </c>
      <c r="D735" s="45">
        <f t="shared" si="34"/>
        <v>12.329999999999844</v>
      </c>
      <c r="E735" s="45">
        <f t="shared" si="33"/>
        <v>12.33</v>
      </c>
      <c r="F735" s="45">
        <f t="shared" si="35"/>
        <v>97.738220000000339</v>
      </c>
    </row>
    <row r="736" spans="3:6">
      <c r="C736" s="48">
        <v>735</v>
      </c>
      <c r="D736" s="45">
        <f t="shared" si="34"/>
        <v>12.339999999999844</v>
      </c>
      <c r="E736" s="45">
        <f t="shared" si="33"/>
        <v>12.34</v>
      </c>
      <c r="F736" s="45">
        <f t="shared" si="35"/>
        <v>97.871560000000343</v>
      </c>
    </row>
    <row r="737" spans="3:6">
      <c r="C737" s="48">
        <v>736</v>
      </c>
      <c r="D737" s="45">
        <f t="shared" si="34"/>
        <v>12.349999999999843</v>
      </c>
      <c r="E737" s="45">
        <f t="shared" si="33"/>
        <v>12.35</v>
      </c>
      <c r="F737" s="45">
        <f t="shared" si="35"/>
        <v>98.004900000000347</v>
      </c>
    </row>
    <row r="738" spans="3:6">
      <c r="C738" s="48">
        <v>737</v>
      </c>
      <c r="D738" s="45">
        <f t="shared" si="34"/>
        <v>12.359999999999843</v>
      </c>
      <c r="E738" s="45">
        <f t="shared" si="33"/>
        <v>12.36</v>
      </c>
      <c r="F738" s="45">
        <f t="shared" si="35"/>
        <v>98.138240000000351</v>
      </c>
    </row>
    <row r="739" spans="3:6">
      <c r="C739" s="48">
        <v>738</v>
      </c>
      <c r="D739" s="45">
        <f t="shared" si="34"/>
        <v>12.369999999999843</v>
      </c>
      <c r="E739" s="45">
        <f t="shared" si="33"/>
        <v>12.37</v>
      </c>
      <c r="F739" s="45">
        <f t="shared" si="35"/>
        <v>98.271580000000355</v>
      </c>
    </row>
    <row r="740" spans="3:6">
      <c r="C740" s="48">
        <v>739</v>
      </c>
      <c r="D740" s="45">
        <f t="shared" si="34"/>
        <v>12.379999999999843</v>
      </c>
      <c r="E740" s="45">
        <f t="shared" si="33"/>
        <v>12.38</v>
      </c>
      <c r="F740" s="45">
        <f t="shared" si="35"/>
        <v>98.404920000000359</v>
      </c>
    </row>
    <row r="741" spans="3:6">
      <c r="C741" s="48">
        <v>740</v>
      </c>
      <c r="D741" s="45">
        <f t="shared" si="34"/>
        <v>12.389999999999842</v>
      </c>
      <c r="E741" s="45">
        <f t="shared" si="33"/>
        <v>12.39</v>
      </c>
      <c r="F741" s="45">
        <f t="shared" si="35"/>
        <v>98.538260000000363</v>
      </c>
    </row>
    <row r="742" spans="3:6">
      <c r="C742" s="48">
        <v>741</v>
      </c>
      <c r="D742" s="45">
        <f t="shared" si="34"/>
        <v>12.399999999999842</v>
      </c>
      <c r="E742" s="45">
        <f t="shared" si="33"/>
        <v>12.4</v>
      </c>
      <c r="F742" s="45">
        <f t="shared" si="35"/>
        <v>98.671600000000367</v>
      </c>
    </row>
    <row r="743" spans="3:6">
      <c r="C743" s="48">
        <v>742</v>
      </c>
      <c r="D743" s="45">
        <f t="shared" si="34"/>
        <v>12.409999999999842</v>
      </c>
      <c r="E743" s="45">
        <f t="shared" si="33"/>
        <v>12.41</v>
      </c>
      <c r="F743" s="45">
        <f t="shared" si="35"/>
        <v>98.804940000000371</v>
      </c>
    </row>
    <row r="744" spans="3:6">
      <c r="C744" s="48">
        <v>743</v>
      </c>
      <c r="D744" s="45">
        <f t="shared" si="34"/>
        <v>12.419999999999842</v>
      </c>
      <c r="E744" s="45">
        <f t="shared" si="33"/>
        <v>12.42</v>
      </c>
      <c r="F744" s="45">
        <f t="shared" si="35"/>
        <v>98.938280000000375</v>
      </c>
    </row>
    <row r="745" spans="3:6">
      <c r="C745" s="48">
        <v>744</v>
      </c>
      <c r="D745" s="45">
        <f t="shared" si="34"/>
        <v>12.429999999999842</v>
      </c>
      <c r="E745" s="45">
        <f t="shared" si="33"/>
        <v>12.43</v>
      </c>
      <c r="F745" s="45">
        <f t="shared" si="35"/>
        <v>99.071620000000379</v>
      </c>
    </row>
    <row r="746" spans="3:6">
      <c r="C746" s="48">
        <v>745</v>
      </c>
      <c r="D746" s="45">
        <f t="shared" si="34"/>
        <v>12.439999999999841</v>
      </c>
      <c r="E746" s="45">
        <f t="shared" si="33"/>
        <v>12.44</v>
      </c>
      <c r="F746" s="45">
        <f t="shared" si="35"/>
        <v>99.204960000000384</v>
      </c>
    </row>
    <row r="747" spans="3:6">
      <c r="C747" s="48">
        <v>746</v>
      </c>
      <c r="D747" s="45">
        <f t="shared" si="34"/>
        <v>12.449999999999841</v>
      </c>
      <c r="E747" s="45">
        <f t="shared" si="33"/>
        <v>12.45</v>
      </c>
      <c r="F747" s="45">
        <f t="shared" si="35"/>
        <v>99.338300000000388</v>
      </c>
    </row>
    <row r="748" spans="3:6">
      <c r="C748" s="48">
        <v>747</v>
      </c>
      <c r="D748" s="45">
        <f t="shared" si="34"/>
        <v>12.459999999999841</v>
      </c>
      <c r="E748" s="45">
        <f t="shared" si="33"/>
        <v>12.46</v>
      </c>
      <c r="F748" s="45">
        <f t="shared" si="35"/>
        <v>99.471640000000392</v>
      </c>
    </row>
    <row r="749" spans="3:6">
      <c r="C749" s="48">
        <v>748</v>
      </c>
      <c r="D749" s="45">
        <f t="shared" si="34"/>
        <v>12.469999999999841</v>
      </c>
      <c r="E749" s="45">
        <f t="shared" si="33"/>
        <v>12.47</v>
      </c>
      <c r="F749" s="45">
        <f t="shared" si="35"/>
        <v>99.604980000000396</v>
      </c>
    </row>
    <row r="750" spans="3:6">
      <c r="C750" s="48">
        <v>749</v>
      </c>
      <c r="D750" s="45">
        <f t="shared" si="34"/>
        <v>12.479999999999841</v>
      </c>
      <c r="E750" s="45">
        <f t="shared" si="33"/>
        <v>12.48</v>
      </c>
      <c r="F750" s="45">
        <f t="shared" si="35"/>
        <v>99.7383200000004</v>
      </c>
    </row>
    <row r="751" spans="3:6">
      <c r="C751" s="48">
        <v>750</v>
      </c>
      <c r="D751" s="45">
        <f t="shared" si="34"/>
        <v>12.48999999999984</v>
      </c>
      <c r="E751" s="45">
        <f t="shared" si="33"/>
        <v>12.49</v>
      </c>
      <c r="F751" s="45">
        <f t="shared" si="35"/>
        <v>99.871660000000404</v>
      </c>
    </row>
    <row r="752" spans="3:6">
      <c r="C752" s="48">
        <v>751</v>
      </c>
      <c r="D752" s="45">
        <f t="shared" si="34"/>
        <v>12.49999999999984</v>
      </c>
      <c r="E752" s="45">
        <f t="shared" si="33"/>
        <v>12.5</v>
      </c>
      <c r="F752" s="45">
        <f t="shared" si="35"/>
        <v>100.00500000000041</v>
      </c>
    </row>
    <row r="753" spans="3:6">
      <c r="C753" s="48">
        <v>752</v>
      </c>
      <c r="D753" s="45">
        <f t="shared" si="34"/>
        <v>12.50999999999984</v>
      </c>
      <c r="E753" s="45">
        <f t="shared" si="33"/>
        <v>12.51</v>
      </c>
      <c r="F753" s="45">
        <f t="shared" si="35"/>
        <v>100.13834000000041</v>
      </c>
    </row>
    <row r="754" spans="3:6">
      <c r="C754" s="48">
        <v>753</v>
      </c>
      <c r="D754" s="45">
        <f t="shared" si="34"/>
        <v>12.51999999999984</v>
      </c>
      <c r="E754" s="45">
        <f t="shared" si="33"/>
        <v>12.52</v>
      </c>
      <c r="F754" s="45">
        <f t="shared" si="35"/>
        <v>100.27168000000042</v>
      </c>
    </row>
    <row r="755" spans="3:6">
      <c r="C755" s="48">
        <v>754</v>
      </c>
      <c r="D755" s="45">
        <f t="shared" si="34"/>
        <v>12.529999999999839</v>
      </c>
      <c r="E755" s="45">
        <f t="shared" si="33"/>
        <v>12.53</v>
      </c>
      <c r="F755" s="45">
        <f t="shared" si="35"/>
        <v>100.40502000000042</v>
      </c>
    </row>
    <row r="756" spans="3:6">
      <c r="C756" s="48">
        <v>755</v>
      </c>
      <c r="D756" s="45">
        <f t="shared" si="34"/>
        <v>12.539999999999839</v>
      </c>
      <c r="E756" s="45">
        <f t="shared" si="33"/>
        <v>12.54</v>
      </c>
      <c r="F756" s="45">
        <f t="shared" si="35"/>
        <v>100.53836000000042</v>
      </c>
    </row>
    <row r="757" spans="3:6">
      <c r="C757" s="48">
        <v>756</v>
      </c>
      <c r="D757" s="45">
        <f t="shared" si="34"/>
        <v>12.549999999999839</v>
      </c>
      <c r="E757" s="45">
        <f t="shared" si="33"/>
        <v>12.55</v>
      </c>
      <c r="F757" s="45">
        <f t="shared" si="35"/>
        <v>100.67170000000043</v>
      </c>
    </row>
    <row r="758" spans="3:6">
      <c r="C758" s="48">
        <v>757</v>
      </c>
      <c r="D758" s="45">
        <f t="shared" si="34"/>
        <v>12.559999999999839</v>
      </c>
      <c r="E758" s="45">
        <f t="shared" si="33"/>
        <v>12.56</v>
      </c>
      <c r="F758" s="45">
        <f t="shared" si="35"/>
        <v>100.80504000000043</v>
      </c>
    </row>
    <row r="759" spans="3:6">
      <c r="C759" s="48">
        <v>758</v>
      </c>
      <c r="D759" s="45">
        <f t="shared" si="34"/>
        <v>12.569999999999839</v>
      </c>
      <c r="E759" s="45">
        <f t="shared" si="33"/>
        <v>12.57</v>
      </c>
      <c r="F759" s="45">
        <f t="shared" si="35"/>
        <v>100.93838000000044</v>
      </c>
    </row>
    <row r="760" spans="3:6">
      <c r="C760" s="48">
        <v>759</v>
      </c>
      <c r="D760" s="45">
        <f t="shared" si="34"/>
        <v>12.579999999999838</v>
      </c>
      <c r="E760" s="45">
        <f t="shared" si="33"/>
        <v>12.58</v>
      </c>
      <c r="F760" s="45">
        <f t="shared" si="35"/>
        <v>101.07172000000044</v>
      </c>
    </row>
    <row r="761" spans="3:6">
      <c r="C761" s="48">
        <v>760</v>
      </c>
      <c r="D761" s="45">
        <f t="shared" si="34"/>
        <v>12.589999999999838</v>
      </c>
      <c r="E761" s="45">
        <f t="shared" si="33"/>
        <v>12.59</v>
      </c>
      <c r="F761" s="45">
        <f t="shared" si="35"/>
        <v>101.20506000000044</v>
      </c>
    </row>
    <row r="762" spans="3:6">
      <c r="C762" s="48">
        <v>761</v>
      </c>
      <c r="D762" s="45">
        <f t="shared" si="34"/>
        <v>12.599999999999838</v>
      </c>
      <c r="E762" s="45">
        <f t="shared" si="33"/>
        <v>12.6</v>
      </c>
      <c r="F762" s="45">
        <f t="shared" si="35"/>
        <v>101.33840000000045</v>
      </c>
    </row>
    <row r="763" spans="3:6">
      <c r="C763" s="48">
        <v>762</v>
      </c>
      <c r="D763" s="45">
        <f t="shared" si="34"/>
        <v>12.609999999999838</v>
      </c>
      <c r="E763" s="45">
        <f t="shared" si="33"/>
        <v>12.61</v>
      </c>
      <c r="F763" s="45">
        <f t="shared" si="35"/>
        <v>101.47174000000045</v>
      </c>
    </row>
    <row r="764" spans="3:6">
      <c r="C764" s="48">
        <v>763</v>
      </c>
      <c r="D764" s="45">
        <f t="shared" si="34"/>
        <v>12.619999999999838</v>
      </c>
      <c r="E764" s="45">
        <f t="shared" si="33"/>
        <v>12.62</v>
      </c>
      <c r="F764" s="45">
        <f t="shared" si="35"/>
        <v>101.60508000000046</v>
      </c>
    </row>
    <row r="765" spans="3:6">
      <c r="C765" s="48">
        <v>764</v>
      </c>
      <c r="D765" s="45">
        <f t="shared" si="34"/>
        <v>12.629999999999837</v>
      </c>
      <c r="E765" s="45">
        <f t="shared" si="33"/>
        <v>12.63</v>
      </c>
      <c r="F765" s="45">
        <f t="shared" si="35"/>
        <v>101.73842000000046</v>
      </c>
    </row>
    <row r="766" spans="3:6">
      <c r="C766" s="48">
        <v>765</v>
      </c>
      <c r="D766" s="45">
        <f t="shared" si="34"/>
        <v>12.639999999999837</v>
      </c>
      <c r="E766" s="45">
        <f t="shared" si="33"/>
        <v>12.64</v>
      </c>
      <c r="F766" s="45">
        <f t="shared" si="35"/>
        <v>101.87176000000046</v>
      </c>
    </row>
    <row r="767" spans="3:6">
      <c r="C767" s="48">
        <v>766</v>
      </c>
      <c r="D767" s="45">
        <f t="shared" si="34"/>
        <v>12.649999999999837</v>
      </c>
      <c r="E767" s="45">
        <f t="shared" si="33"/>
        <v>12.65</v>
      </c>
      <c r="F767" s="45">
        <f t="shared" si="35"/>
        <v>102.00510000000047</v>
      </c>
    </row>
    <row r="768" spans="3:6">
      <c r="C768" s="48">
        <v>767</v>
      </c>
      <c r="D768" s="45">
        <f t="shared" si="34"/>
        <v>12.659999999999837</v>
      </c>
      <c r="E768" s="45">
        <f t="shared" si="33"/>
        <v>12.66</v>
      </c>
      <c r="F768" s="45">
        <f t="shared" si="35"/>
        <v>102.13844000000047</v>
      </c>
    </row>
    <row r="769" spans="3:6">
      <c r="C769" s="48">
        <v>768</v>
      </c>
      <c r="D769" s="45">
        <f t="shared" si="34"/>
        <v>12.669999999999837</v>
      </c>
      <c r="E769" s="45">
        <f t="shared" si="33"/>
        <v>12.67</v>
      </c>
      <c r="F769" s="45">
        <f t="shared" si="35"/>
        <v>102.27178000000048</v>
      </c>
    </row>
    <row r="770" spans="3:6">
      <c r="C770" s="48">
        <v>769</v>
      </c>
      <c r="D770" s="45">
        <f t="shared" si="34"/>
        <v>12.679999999999836</v>
      </c>
      <c r="E770" s="45">
        <f t="shared" si="33"/>
        <v>12.68</v>
      </c>
      <c r="F770" s="45">
        <f t="shared" si="35"/>
        <v>102.40512000000048</v>
      </c>
    </row>
    <row r="771" spans="3:6">
      <c r="C771" s="48">
        <v>770</v>
      </c>
      <c r="D771" s="45">
        <f t="shared" si="34"/>
        <v>12.689999999999836</v>
      </c>
      <c r="E771" s="45">
        <f t="shared" ref="E771:E834" si="36">ROUND(D771,2)</f>
        <v>12.69</v>
      </c>
      <c r="F771" s="45">
        <f t="shared" si="35"/>
        <v>102.53846000000048</v>
      </c>
    </row>
    <row r="772" spans="3:6">
      <c r="C772" s="48">
        <v>771</v>
      </c>
      <c r="D772" s="45">
        <f t="shared" ref="D772:D835" si="37">D771+$D$1</f>
        <v>12.699999999999836</v>
      </c>
      <c r="E772" s="45">
        <f t="shared" si="36"/>
        <v>12.7</v>
      </c>
      <c r="F772" s="45">
        <f t="shared" ref="F772:F835" si="38">F771+$F$1</f>
        <v>102.67180000000049</v>
      </c>
    </row>
    <row r="773" spans="3:6">
      <c r="C773" s="48">
        <v>772</v>
      </c>
      <c r="D773" s="45">
        <f t="shared" si="37"/>
        <v>12.709999999999836</v>
      </c>
      <c r="E773" s="45">
        <f t="shared" si="36"/>
        <v>12.71</v>
      </c>
      <c r="F773" s="45">
        <f t="shared" si="38"/>
        <v>102.80514000000049</v>
      </c>
    </row>
    <row r="774" spans="3:6">
      <c r="C774" s="48">
        <v>773</v>
      </c>
      <c r="D774" s="45">
        <f t="shared" si="37"/>
        <v>12.719999999999835</v>
      </c>
      <c r="E774" s="45">
        <f t="shared" si="36"/>
        <v>12.72</v>
      </c>
      <c r="F774" s="45">
        <f t="shared" si="38"/>
        <v>102.9384800000005</v>
      </c>
    </row>
    <row r="775" spans="3:6">
      <c r="C775" s="48">
        <v>774</v>
      </c>
      <c r="D775" s="45">
        <f t="shared" si="37"/>
        <v>12.729999999999835</v>
      </c>
      <c r="E775" s="45">
        <f t="shared" si="36"/>
        <v>12.73</v>
      </c>
      <c r="F775" s="45">
        <f t="shared" si="38"/>
        <v>103.0718200000005</v>
      </c>
    </row>
    <row r="776" spans="3:6">
      <c r="C776" s="48">
        <v>775</v>
      </c>
      <c r="D776" s="45">
        <f t="shared" si="37"/>
        <v>12.739999999999835</v>
      </c>
      <c r="E776" s="45">
        <f t="shared" si="36"/>
        <v>12.74</v>
      </c>
      <c r="F776" s="45">
        <f t="shared" si="38"/>
        <v>103.2051600000005</v>
      </c>
    </row>
    <row r="777" spans="3:6">
      <c r="C777" s="48">
        <v>776</v>
      </c>
      <c r="D777" s="45">
        <f t="shared" si="37"/>
        <v>12.749999999999835</v>
      </c>
      <c r="E777" s="45">
        <f t="shared" si="36"/>
        <v>12.75</v>
      </c>
      <c r="F777" s="45">
        <f t="shared" si="38"/>
        <v>103.33850000000051</v>
      </c>
    </row>
    <row r="778" spans="3:6">
      <c r="C778" s="48">
        <v>777</v>
      </c>
      <c r="D778" s="45">
        <f t="shared" si="37"/>
        <v>12.759999999999835</v>
      </c>
      <c r="E778" s="45">
        <f t="shared" si="36"/>
        <v>12.76</v>
      </c>
      <c r="F778" s="45">
        <f t="shared" si="38"/>
        <v>103.47184000000051</v>
      </c>
    </row>
    <row r="779" spans="3:6">
      <c r="C779" s="48">
        <v>778</v>
      </c>
      <c r="D779" s="45">
        <f t="shared" si="37"/>
        <v>12.769999999999834</v>
      </c>
      <c r="E779" s="45">
        <f t="shared" si="36"/>
        <v>12.77</v>
      </c>
      <c r="F779" s="45">
        <f t="shared" si="38"/>
        <v>103.60518000000052</v>
      </c>
    </row>
    <row r="780" spans="3:6">
      <c r="C780" s="48">
        <v>779</v>
      </c>
      <c r="D780" s="45">
        <f t="shared" si="37"/>
        <v>12.779999999999834</v>
      </c>
      <c r="E780" s="45">
        <f t="shared" si="36"/>
        <v>12.78</v>
      </c>
      <c r="F780" s="45">
        <f t="shared" si="38"/>
        <v>103.73852000000052</v>
      </c>
    </row>
    <row r="781" spans="3:6">
      <c r="C781" s="48">
        <v>780</v>
      </c>
      <c r="D781" s="45">
        <f t="shared" si="37"/>
        <v>12.789999999999834</v>
      </c>
      <c r="E781" s="45">
        <f t="shared" si="36"/>
        <v>12.79</v>
      </c>
      <c r="F781" s="45">
        <f t="shared" si="38"/>
        <v>103.87186000000052</v>
      </c>
    </row>
    <row r="782" spans="3:6">
      <c r="C782" s="48">
        <v>781</v>
      </c>
      <c r="D782" s="45">
        <f t="shared" si="37"/>
        <v>12.799999999999834</v>
      </c>
      <c r="E782" s="45">
        <f t="shared" si="36"/>
        <v>12.8</v>
      </c>
      <c r="F782" s="45">
        <f t="shared" si="38"/>
        <v>104.00520000000053</v>
      </c>
    </row>
    <row r="783" spans="3:6">
      <c r="C783" s="48">
        <v>782</v>
      </c>
      <c r="D783" s="45">
        <f t="shared" si="37"/>
        <v>12.809999999999834</v>
      </c>
      <c r="E783" s="45">
        <f t="shared" si="36"/>
        <v>12.81</v>
      </c>
      <c r="F783" s="45">
        <f t="shared" si="38"/>
        <v>104.13854000000053</v>
      </c>
    </row>
    <row r="784" spans="3:6">
      <c r="C784" s="48">
        <v>783</v>
      </c>
      <c r="D784" s="45">
        <f t="shared" si="37"/>
        <v>12.819999999999833</v>
      </c>
      <c r="E784" s="45">
        <f t="shared" si="36"/>
        <v>12.82</v>
      </c>
      <c r="F784" s="45">
        <f t="shared" si="38"/>
        <v>104.27188000000054</v>
      </c>
    </row>
    <row r="785" spans="3:6">
      <c r="C785" s="48">
        <v>784</v>
      </c>
      <c r="D785" s="45">
        <f t="shared" si="37"/>
        <v>12.829999999999833</v>
      </c>
      <c r="E785" s="45">
        <f t="shared" si="36"/>
        <v>12.83</v>
      </c>
      <c r="F785" s="45">
        <f t="shared" si="38"/>
        <v>104.40522000000054</v>
      </c>
    </row>
    <row r="786" spans="3:6">
      <c r="C786" s="48">
        <v>785</v>
      </c>
      <c r="D786" s="45">
        <f t="shared" si="37"/>
        <v>12.839999999999833</v>
      </c>
      <c r="E786" s="45">
        <f t="shared" si="36"/>
        <v>12.84</v>
      </c>
      <c r="F786" s="45">
        <f t="shared" si="38"/>
        <v>104.53856000000054</v>
      </c>
    </row>
    <row r="787" spans="3:6">
      <c r="C787" s="48">
        <v>786</v>
      </c>
      <c r="D787" s="45">
        <f t="shared" si="37"/>
        <v>12.849999999999833</v>
      </c>
      <c r="E787" s="45">
        <f t="shared" si="36"/>
        <v>12.85</v>
      </c>
      <c r="F787" s="45">
        <f t="shared" si="38"/>
        <v>104.67190000000055</v>
      </c>
    </row>
    <row r="788" spans="3:6">
      <c r="C788" s="48">
        <v>787</v>
      </c>
      <c r="D788" s="45">
        <f t="shared" si="37"/>
        <v>12.859999999999832</v>
      </c>
      <c r="E788" s="45">
        <f t="shared" si="36"/>
        <v>12.86</v>
      </c>
      <c r="F788" s="45">
        <f t="shared" si="38"/>
        <v>104.80524000000055</v>
      </c>
    </row>
    <row r="789" spans="3:6">
      <c r="C789" s="48">
        <v>788</v>
      </c>
      <c r="D789" s="45">
        <f t="shared" si="37"/>
        <v>12.869999999999832</v>
      </c>
      <c r="E789" s="45">
        <f t="shared" si="36"/>
        <v>12.87</v>
      </c>
      <c r="F789" s="45">
        <f t="shared" si="38"/>
        <v>104.93858000000056</v>
      </c>
    </row>
    <row r="790" spans="3:6">
      <c r="C790" s="48">
        <v>789</v>
      </c>
      <c r="D790" s="45">
        <f t="shared" si="37"/>
        <v>12.879999999999832</v>
      </c>
      <c r="E790" s="45">
        <f t="shared" si="36"/>
        <v>12.88</v>
      </c>
      <c r="F790" s="45">
        <f t="shared" si="38"/>
        <v>105.07192000000056</v>
      </c>
    </row>
    <row r="791" spans="3:6">
      <c r="C791" s="48">
        <v>790</v>
      </c>
      <c r="D791" s="45">
        <f t="shared" si="37"/>
        <v>12.889999999999832</v>
      </c>
      <c r="E791" s="45">
        <f t="shared" si="36"/>
        <v>12.89</v>
      </c>
      <c r="F791" s="45">
        <f t="shared" si="38"/>
        <v>105.20526000000056</v>
      </c>
    </row>
    <row r="792" spans="3:6">
      <c r="C792" s="48">
        <v>791</v>
      </c>
      <c r="D792" s="45">
        <f t="shared" si="37"/>
        <v>12.899999999999832</v>
      </c>
      <c r="E792" s="45">
        <f t="shared" si="36"/>
        <v>12.9</v>
      </c>
      <c r="F792" s="45">
        <f t="shared" si="38"/>
        <v>105.33860000000057</v>
      </c>
    </row>
    <row r="793" spans="3:6">
      <c r="C793" s="48">
        <v>792</v>
      </c>
      <c r="D793" s="45">
        <f t="shared" si="37"/>
        <v>12.909999999999831</v>
      </c>
      <c r="E793" s="45">
        <f t="shared" si="36"/>
        <v>12.91</v>
      </c>
      <c r="F793" s="45">
        <f t="shared" si="38"/>
        <v>105.47194000000057</v>
      </c>
    </row>
    <row r="794" spans="3:6">
      <c r="C794" s="48">
        <v>793</v>
      </c>
      <c r="D794" s="45">
        <f t="shared" si="37"/>
        <v>12.919999999999831</v>
      </c>
      <c r="E794" s="45">
        <f t="shared" si="36"/>
        <v>12.92</v>
      </c>
      <c r="F794" s="45">
        <f t="shared" si="38"/>
        <v>105.60528000000058</v>
      </c>
    </row>
    <row r="795" spans="3:6">
      <c r="C795" s="48">
        <v>794</v>
      </c>
      <c r="D795" s="45">
        <f t="shared" si="37"/>
        <v>12.929999999999831</v>
      </c>
      <c r="E795" s="45">
        <f t="shared" si="36"/>
        <v>12.93</v>
      </c>
      <c r="F795" s="45">
        <f t="shared" si="38"/>
        <v>105.73862000000058</v>
      </c>
    </row>
    <row r="796" spans="3:6">
      <c r="C796" s="48">
        <v>795</v>
      </c>
      <c r="D796" s="45">
        <f t="shared" si="37"/>
        <v>12.939999999999831</v>
      </c>
      <c r="E796" s="45">
        <f t="shared" si="36"/>
        <v>12.94</v>
      </c>
      <c r="F796" s="45">
        <f t="shared" si="38"/>
        <v>105.87196000000058</v>
      </c>
    </row>
    <row r="797" spans="3:6">
      <c r="C797" s="48">
        <v>796</v>
      </c>
      <c r="D797" s="45">
        <f t="shared" si="37"/>
        <v>12.949999999999831</v>
      </c>
      <c r="E797" s="45">
        <f t="shared" si="36"/>
        <v>12.95</v>
      </c>
      <c r="F797" s="45">
        <f t="shared" si="38"/>
        <v>106.00530000000059</v>
      </c>
    </row>
    <row r="798" spans="3:6">
      <c r="C798" s="48">
        <v>797</v>
      </c>
      <c r="D798" s="45">
        <f t="shared" si="37"/>
        <v>12.95999999999983</v>
      </c>
      <c r="E798" s="45">
        <f t="shared" si="36"/>
        <v>12.96</v>
      </c>
      <c r="F798" s="45">
        <f t="shared" si="38"/>
        <v>106.13864000000059</v>
      </c>
    </row>
    <row r="799" spans="3:6">
      <c r="C799" s="48">
        <v>798</v>
      </c>
      <c r="D799" s="45">
        <f t="shared" si="37"/>
        <v>12.96999999999983</v>
      </c>
      <c r="E799" s="45">
        <f t="shared" si="36"/>
        <v>12.97</v>
      </c>
      <c r="F799" s="45">
        <f t="shared" si="38"/>
        <v>106.2719800000006</v>
      </c>
    </row>
    <row r="800" spans="3:6">
      <c r="C800" s="48">
        <v>799</v>
      </c>
      <c r="D800" s="45">
        <f t="shared" si="37"/>
        <v>12.97999999999983</v>
      </c>
      <c r="E800" s="45">
        <f t="shared" si="36"/>
        <v>12.98</v>
      </c>
      <c r="F800" s="45">
        <f t="shared" si="38"/>
        <v>106.4053200000006</v>
      </c>
    </row>
    <row r="801" spans="3:6">
      <c r="C801" s="48">
        <v>800</v>
      </c>
      <c r="D801" s="45">
        <f t="shared" si="37"/>
        <v>12.98999999999983</v>
      </c>
      <c r="E801" s="45">
        <f t="shared" si="36"/>
        <v>12.99</v>
      </c>
      <c r="F801" s="45">
        <f t="shared" si="38"/>
        <v>106.5386600000006</v>
      </c>
    </row>
    <row r="802" spans="3:6">
      <c r="C802" s="48">
        <v>801</v>
      </c>
      <c r="D802" s="45">
        <f t="shared" si="37"/>
        <v>12.999999999999829</v>
      </c>
      <c r="E802" s="45">
        <f t="shared" si="36"/>
        <v>13</v>
      </c>
      <c r="F802" s="45">
        <f t="shared" si="38"/>
        <v>106.67200000000061</v>
      </c>
    </row>
    <row r="803" spans="3:6">
      <c r="C803" s="48">
        <v>802</v>
      </c>
      <c r="D803" s="45">
        <f t="shared" si="37"/>
        <v>13.009999999999829</v>
      </c>
      <c r="E803" s="45">
        <f t="shared" si="36"/>
        <v>13.01</v>
      </c>
      <c r="F803" s="45">
        <f t="shared" si="38"/>
        <v>106.80534000000061</v>
      </c>
    </row>
    <row r="804" spans="3:6">
      <c r="C804" s="48">
        <v>803</v>
      </c>
      <c r="D804" s="45">
        <f t="shared" si="37"/>
        <v>13.019999999999829</v>
      </c>
      <c r="E804" s="45">
        <f t="shared" si="36"/>
        <v>13.02</v>
      </c>
      <c r="F804" s="45">
        <f t="shared" si="38"/>
        <v>106.93868000000062</v>
      </c>
    </row>
    <row r="805" spans="3:6">
      <c r="C805" s="48">
        <v>804</v>
      </c>
      <c r="D805" s="45">
        <f t="shared" si="37"/>
        <v>13.029999999999829</v>
      </c>
      <c r="E805" s="45">
        <f t="shared" si="36"/>
        <v>13.03</v>
      </c>
      <c r="F805" s="45">
        <f t="shared" si="38"/>
        <v>107.07202000000062</v>
      </c>
    </row>
    <row r="806" spans="3:6">
      <c r="C806" s="48">
        <v>805</v>
      </c>
      <c r="D806" s="45">
        <f t="shared" si="37"/>
        <v>13.039999999999829</v>
      </c>
      <c r="E806" s="45">
        <f t="shared" si="36"/>
        <v>13.04</v>
      </c>
      <c r="F806" s="45">
        <f t="shared" si="38"/>
        <v>107.20536000000062</v>
      </c>
    </row>
    <row r="807" spans="3:6">
      <c r="C807" s="48">
        <v>806</v>
      </c>
      <c r="D807" s="45">
        <f t="shared" si="37"/>
        <v>13.049999999999828</v>
      </c>
      <c r="E807" s="45">
        <f t="shared" si="36"/>
        <v>13.05</v>
      </c>
      <c r="F807" s="45">
        <f t="shared" si="38"/>
        <v>107.33870000000063</v>
      </c>
    </row>
    <row r="808" spans="3:6">
      <c r="C808" s="48">
        <v>807</v>
      </c>
      <c r="D808" s="45">
        <f t="shared" si="37"/>
        <v>13.059999999999828</v>
      </c>
      <c r="E808" s="45">
        <f t="shared" si="36"/>
        <v>13.06</v>
      </c>
      <c r="F808" s="45">
        <f t="shared" si="38"/>
        <v>107.47204000000063</v>
      </c>
    </row>
    <row r="809" spans="3:6">
      <c r="C809" s="48">
        <v>808</v>
      </c>
      <c r="D809" s="45">
        <f t="shared" si="37"/>
        <v>13.069999999999828</v>
      </c>
      <c r="E809" s="45">
        <f t="shared" si="36"/>
        <v>13.07</v>
      </c>
      <c r="F809" s="45">
        <f t="shared" si="38"/>
        <v>107.60538000000064</v>
      </c>
    </row>
    <row r="810" spans="3:6">
      <c r="C810" s="48">
        <v>809</v>
      </c>
      <c r="D810" s="45">
        <f t="shared" si="37"/>
        <v>13.079999999999828</v>
      </c>
      <c r="E810" s="45">
        <f t="shared" si="36"/>
        <v>13.08</v>
      </c>
      <c r="F810" s="45">
        <f t="shared" si="38"/>
        <v>107.73872000000064</v>
      </c>
    </row>
    <row r="811" spans="3:6">
      <c r="C811" s="48">
        <v>810</v>
      </c>
      <c r="D811" s="45">
        <f t="shared" si="37"/>
        <v>13.089999999999828</v>
      </c>
      <c r="E811" s="45">
        <f t="shared" si="36"/>
        <v>13.09</v>
      </c>
      <c r="F811" s="45">
        <f t="shared" si="38"/>
        <v>107.87206000000064</v>
      </c>
    </row>
    <row r="812" spans="3:6">
      <c r="C812" s="48">
        <v>811</v>
      </c>
      <c r="D812" s="45">
        <f t="shared" si="37"/>
        <v>13.099999999999827</v>
      </c>
      <c r="E812" s="45">
        <f t="shared" si="36"/>
        <v>13.1</v>
      </c>
      <c r="F812" s="45">
        <f t="shared" si="38"/>
        <v>108.00540000000065</v>
      </c>
    </row>
    <row r="813" spans="3:6">
      <c r="C813" s="48">
        <v>812</v>
      </c>
      <c r="D813" s="45">
        <f t="shared" si="37"/>
        <v>13.109999999999827</v>
      </c>
      <c r="E813" s="45">
        <f t="shared" si="36"/>
        <v>13.11</v>
      </c>
      <c r="F813" s="45">
        <f t="shared" si="38"/>
        <v>108.13874000000065</v>
      </c>
    </row>
    <row r="814" spans="3:6">
      <c r="C814" s="48">
        <v>813</v>
      </c>
      <c r="D814" s="45">
        <f t="shared" si="37"/>
        <v>13.119999999999827</v>
      </c>
      <c r="E814" s="45">
        <f t="shared" si="36"/>
        <v>13.12</v>
      </c>
      <c r="F814" s="45">
        <f t="shared" si="38"/>
        <v>108.27208000000066</v>
      </c>
    </row>
    <row r="815" spans="3:6">
      <c r="C815" s="48">
        <v>814</v>
      </c>
      <c r="D815" s="45">
        <f t="shared" si="37"/>
        <v>13.129999999999827</v>
      </c>
      <c r="E815" s="45">
        <f t="shared" si="36"/>
        <v>13.13</v>
      </c>
      <c r="F815" s="45">
        <f t="shared" si="38"/>
        <v>108.40542000000066</v>
      </c>
    </row>
    <row r="816" spans="3:6">
      <c r="C816" s="48">
        <v>815</v>
      </c>
      <c r="D816" s="45">
        <f t="shared" si="37"/>
        <v>13.139999999999826</v>
      </c>
      <c r="E816" s="45">
        <f t="shared" si="36"/>
        <v>13.14</v>
      </c>
      <c r="F816" s="45">
        <f t="shared" si="38"/>
        <v>108.53876000000066</v>
      </c>
    </row>
    <row r="817" spans="3:6">
      <c r="C817" s="48">
        <v>816</v>
      </c>
      <c r="D817" s="45">
        <f t="shared" si="37"/>
        <v>13.149999999999826</v>
      </c>
      <c r="E817" s="45">
        <f t="shared" si="36"/>
        <v>13.15</v>
      </c>
      <c r="F817" s="45">
        <f t="shared" si="38"/>
        <v>108.67210000000067</v>
      </c>
    </row>
    <row r="818" spans="3:6">
      <c r="C818" s="48">
        <v>817</v>
      </c>
      <c r="D818" s="45">
        <f t="shared" si="37"/>
        <v>13.159999999999826</v>
      </c>
      <c r="E818" s="45">
        <f t="shared" si="36"/>
        <v>13.16</v>
      </c>
      <c r="F818" s="45">
        <f t="shared" si="38"/>
        <v>108.80544000000067</v>
      </c>
    </row>
    <row r="819" spans="3:6">
      <c r="C819" s="48">
        <v>818</v>
      </c>
      <c r="D819" s="45">
        <f t="shared" si="37"/>
        <v>13.169999999999826</v>
      </c>
      <c r="E819" s="45">
        <f t="shared" si="36"/>
        <v>13.17</v>
      </c>
      <c r="F819" s="45">
        <f t="shared" si="38"/>
        <v>108.93878000000068</v>
      </c>
    </row>
    <row r="820" spans="3:6">
      <c r="C820" s="48">
        <v>819</v>
      </c>
      <c r="D820" s="45">
        <f t="shared" si="37"/>
        <v>13.179999999999826</v>
      </c>
      <c r="E820" s="45">
        <f t="shared" si="36"/>
        <v>13.18</v>
      </c>
      <c r="F820" s="45">
        <f t="shared" si="38"/>
        <v>109.07212000000068</v>
      </c>
    </row>
    <row r="821" spans="3:6">
      <c r="C821" s="48">
        <v>820</v>
      </c>
      <c r="D821" s="45">
        <f t="shared" si="37"/>
        <v>13.189999999999825</v>
      </c>
      <c r="E821" s="45">
        <f t="shared" si="36"/>
        <v>13.19</v>
      </c>
      <c r="F821" s="45">
        <f t="shared" si="38"/>
        <v>109.20546000000068</v>
      </c>
    </row>
    <row r="822" spans="3:6">
      <c r="C822" s="48">
        <v>821</v>
      </c>
      <c r="D822" s="45">
        <f t="shared" si="37"/>
        <v>13.199999999999825</v>
      </c>
      <c r="E822" s="45">
        <f t="shared" si="36"/>
        <v>13.2</v>
      </c>
      <c r="F822" s="45">
        <f t="shared" si="38"/>
        <v>109.33880000000069</v>
      </c>
    </row>
    <row r="823" spans="3:6">
      <c r="C823" s="48">
        <v>822</v>
      </c>
      <c r="D823" s="45">
        <f t="shared" si="37"/>
        <v>13.209999999999825</v>
      </c>
      <c r="E823" s="45">
        <f t="shared" si="36"/>
        <v>13.21</v>
      </c>
      <c r="F823" s="45">
        <f t="shared" si="38"/>
        <v>109.47214000000069</v>
      </c>
    </row>
    <row r="824" spans="3:6">
      <c r="C824" s="48">
        <v>823</v>
      </c>
      <c r="D824" s="45">
        <f t="shared" si="37"/>
        <v>13.219999999999825</v>
      </c>
      <c r="E824" s="45">
        <f t="shared" si="36"/>
        <v>13.22</v>
      </c>
      <c r="F824" s="45">
        <f t="shared" si="38"/>
        <v>109.6054800000007</v>
      </c>
    </row>
    <row r="825" spans="3:6">
      <c r="C825" s="48">
        <v>824</v>
      </c>
      <c r="D825" s="45">
        <f t="shared" si="37"/>
        <v>13.229999999999825</v>
      </c>
      <c r="E825" s="45">
        <f t="shared" si="36"/>
        <v>13.23</v>
      </c>
      <c r="F825" s="45">
        <f t="shared" si="38"/>
        <v>109.7388200000007</v>
      </c>
    </row>
    <row r="826" spans="3:6">
      <c r="C826" s="48">
        <v>825</v>
      </c>
      <c r="D826" s="45">
        <f t="shared" si="37"/>
        <v>13.239999999999824</v>
      </c>
      <c r="E826" s="45">
        <f t="shared" si="36"/>
        <v>13.24</v>
      </c>
      <c r="F826" s="45">
        <f t="shared" si="38"/>
        <v>109.8721600000007</v>
      </c>
    </row>
    <row r="827" spans="3:6">
      <c r="C827" s="48">
        <v>826</v>
      </c>
      <c r="D827" s="45">
        <f t="shared" si="37"/>
        <v>13.249999999999824</v>
      </c>
      <c r="E827" s="45">
        <f t="shared" si="36"/>
        <v>13.25</v>
      </c>
      <c r="F827" s="45">
        <f t="shared" si="38"/>
        <v>110.00550000000071</v>
      </c>
    </row>
    <row r="828" spans="3:6">
      <c r="C828" s="48">
        <v>827</v>
      </c>
      <c r="D828" s="45">
        <f t="shared" si="37"/>
        <v>13.259999999999824</v>
      </c>
      <c r="E828" s="45">
        <f t="shared" si="36"/>
        <v>13.26</v>
      </c>
      <c r="F828" s="45">
        <f t="shared" si="38"/>
        <v>110.13884000000071</v>
      </c>
    </row>
    <row r="829" spans="3:6">
      <c r="C829" s="48">
        <v>828</v>
      </c>
      <c r="D829" s="45">
        <f t="shared" si="37"/>
        <v>13.269999999999824</v>
      </c>
      <c r="E829" s="45">
        <f t="shared" si="36"/>
        <v>13.27</v>
      </c>
      <c r="F829" s="45">
        <f t="shared" si="38"/>
        <v>110.27218000000072</v>
      </c>
    </row>
    <row r="830" spans="3:6">
      <c r="C830" s="48">
        <v>829</v>
      </c>
      <c r="D830" s="45">
        <f t="shared" si="37"/>
        <v>13.279999999999824</v>
      </c>
      <c r="E830" s="45">
        <f t="shared" si="36"/>
        <v>13.28</v>
      </c>
      <c r="F830" s="45">
        <f t="shared" si="38"/>
        <v>110.40552000000072</v>
      </c>
    </row>
    <row r="831" spans="3:6">
      <c r="C831" s="48">
        <v>830</v>
      </c>
      <c r="D831" s="45">
        <f t="shared" si="37"/>
        <v>13.289999999999823</v>
      </c>
      <c r="E831" s="45">
        <f t="shared" si="36"/>
        <v>13.29</v>
      </c>
      <c r="F831" s="45">
        <f t="shared" si="38"/>
        <v>110.53886000000072</v>
      </c>
    </row>
    <row r="832" spans="3:6">
      <c r="C832" s="48">
        <v>831</v>
      </c>
      <c r="D832" s="45">
        <f t="shared" si="37"/>
        <v>13.299999999999823</v>
      </c>
      <c r="E832" s="45">
        <f t="shared" si="36"/>
        <v>13.3</v>
      </c>
      <c r="F832" s="45">
        <f t="shared" si="38"/>
        <v>110.67220000000073</v>
      </c>
    </row>
    <row r="833" spans="3:6">
      <c r="C833" s="48">
        <v>832</v>
      </c>
      <c r="D833" s="45">
        <f t="shared" si="37"/>
        <v>13.309999999999823</v>
      </c>
      <c r="E833" s="45">
        <f t="shared" si="36"/>
        <v>13.31</v>
      </c>
      <c r="F833" s="45">
        <f t="shared" si="38"/>
        <v>110.80554000000073</v>
      </c>
    </row>
    <row r="834" spans="3:6">
      <c r="C834" s="48">
        <v>833</v>
      </c>
      <c r="D834" s="45">
        <f t="shared" si="37"/>
        <v>13.319999999999823</v>
      </c>
      <c r="E834" s="45">
        <f t="shared" si="36"/>
        <v>13.32</v>
      </c>
      <c r="F834" s="45">
        <f t="shared" si="38"/>
        <v>110.93888000000074</v>
      </c>
    </row>
    <row r="835" spans="3:6">
      <c r="C835" s="48">
        <v>834</v>
      </c>
      <c r="D835" s="45">
        <f t="shared" si="37"/>
        <v>13.329999999999822</v>
      </c>
      <c r="E835" s="45">
        <f t="shared" ref="E835:E898" si="39">ROUND(D835,2)</f>
        <v>13.33</v>
      </c>
      <c r="F835" s="45">
        <f t="shared" si="38"/>
        <v>111.07222000000074</v>
      </c>
    </row>
    <row r="836" spans="3:6">
      <c r="C836" s="48">
        <v>835</v>
      </c>
      <c r="D836" s="45">
        <f t="shared" ref="D836:D899" si="40">D835+$D$1</f>
        <v>13.339999999999822</v>
      </c>
      <c r="E836" s="45">
        <f t="shared" si="39"/>
        <v>13.34</v>
      </c>
      <c r="F836" s="45">
        <f t="shared" ref="F836:F899" si="41">F835+$F$1</f>
        <v>111.20556000000074</v>
      </c>
    </row>
    <row r="837" spans="3:6">
      <c r="C837" s="48">
        <v>836</v>
      </c>
      <c r="D837" s="45">
        <f t="shared" si="40"/>
        <v>13.349999999999822</v>
      </c>
      <c r="E837" s="45">
        <f t="shared" si="39"/>
        <v>13.35</v>
      </c>
      <c r="F837" s="45">
        <f t="shared" si="41"/>
        <v>111.33890000000075</v>
      </c>
    </row>
    <row r="838" spans="3:6">
      <c r="C838" s="48">
        <v>837</v>
      </c>
      <c r="D838" s="45">
        <f t="shared" si="40"/>
        <v>13.359999999999822</v>
      </c>
      <c r="E838" s="45">
        <f t="shared" si="39"/>
        <v>13.36</v>
      </c>
      <c r="F838" s="45">
        <f t="shared" si="41"/>
        <v>111.47224000000075</v>
      </c>
    </row>
    <row r="839" spans="3:6">
      <c r="C839" s="48">
        <v>838</v>
      </c>
      <c r="D839" s="45">
        <f t="shared" si="40"/>
        <v>13.369999999999822</v>
      </c>
      <c r="E839" s="45">
        <f t="shared" si="39"/>
        <v>13.37</v>
      </c>
      <c r="F839" s="45">
        <f t="shared" si="41"/>
        <v>111.60558000000076</v>
      </c>
    </row>
    <row r="840" spans="3:6">
      <c r="C840" s="48">
        <v>839</v>
      </c>
      <c r="D840" s="45">
        <f t="shared" si="40"/>
        <v>13.379999999999821</v>
      </c>
      <c r="E840" s="45">
        <f t="shared" si="39"/>
        <v>13.38</v>
      </c>
      <c r="F840" s="45">
        <f t="shared" si="41"/>
        <v>111.73892000000076</v>
      </c>
    </row>
    <row r="841" spans="3:6">
      <c r="C841" s="48">
        <v>840</v>
      </c>
      <c r="D841" s="45">
        <f t="shared" si="40"/>
        <v>13.389999999999821</v>
      </c>
      <c r="E841" s="45">
        <f t="shared" si="39"/>
        <v>13.39</v>
      </c>
      <c r="F841" s="45">
        <f t="shared" si="41"/>
        <v>111.87226000000076</v>
      </c>
    </row>
    <row r="842" spans="3:6">
      <c r="C842" s="48">
        <v>841</v>
      </c>
      <c r="D842" s="45">
        <f t="shared" si="40"/>
        <v>13.399999999999821</v>
      </c>
      <c r="E842" s="45">
        <f t="shared" si="39"/>
        <v>13.4</v>
      </c>
      <c r="F842" s="45">
        <f t="shared" si="41"/>
        <v>112.00560000000077</v>
      </c>
    </row>
    <row r="843" spans="3:6">
      <c r="C843" s="48">
        <v>842</v>
      </c>
      <c r="D843" s="45">
        <f t="shared" si="40"/>
        <v>13.409999999999821</v>
      </c>
      <c r="E843" s="45">
        <f t="shared" si="39"/>
        <v>13.41</v>
      </c>
      <c r="F843" s="45">
        <f t="shared" si="41"/>
        <v>112.13894000000077</v>
      </c>
    </row>
    <row r="844" spans="3:6">
      <c r="C844" s="48">
        <v>843</v>
      </c>
      <c r="D844" s="45">
        <f t="shared" si="40"/>
        <v>13.419999999999821</v>
      </c>
      <c r="E844" s="45">
        <f t="shared" si="39"/>
        <v>13.42</v>
      </c>
      <c r="F844" s="45">
        <f t="shared" si="41"/>
        <v>112.27228000000078</v>
      </c>
    </row>
    <row r="845" spans="3:6">
      <c r="C845" s="48">
        <v>844</v>
      </c>
      <c r="D845" s="45">
        <f t="shared" si="40"/>
        <v>13.42999999999982</v>
      </c>
      <c r="E845" s="45">
        <f t="shared" si="39"/>
        <v>13.43</v>
      </c>
      <c r="F845" s="45">
        <f t="shared" si="41"/>
        <v>112.40562000000078</v>
      </c>
    </row>
    <row r="846" spans="3:6">
      <c r="C846" s="48">
        <v>845</v>
      </c>
      <c r="D846" s="45">
        <f t="shared" si="40"/>
        <v>13.43999999999982</v>
      </c>
      <c r="E846" s="45">
        <f t="shared" si="39"/>
        <v>13.44</v>
      </c>
      <c r="F846" s="45">
        <f t="shared" si="41"/>
        <v>112.53896000000078</v>
      </c>
    </row>
    <row r="847" spans="3:6">
      <c r="C847" s="48">
        <v>846</v>
      </c>
      <c r="D847" s="45">
        <f t="shared" si="40"/>
        <v>13.44999999999982</v>
      </c>
      <c r="E847" s="45">
        <f t="shared" si="39"/>
        <v>13.45</v>
      </c>
      <c r="F847" s="45">
        <f t="shared" si="41"/>
        <v>112.67230000000079</v>
      </c>
    </row>
    <row r="848" spans="3:6">
      <c r="C848" s="48">
        <v>847</v>
      </c>
      <c r="D848" s="45">
        <f t="shared" si="40"/>
        <v>13.45999999999982</v>
      </c>
      <c r="E848" s="45">
        <f t="shared" si="39"/>
        <v>13.46</v>
      </c>
      <c r="F848" s="45">
        <f t="shared" si="41"/>
        <v>112.80564000000079</v>
      </c>
    </row>
    <row r="849" spans="3:6">
      <c r="C849" s="48">
        <v>848</v>
      </c>
      <c r="D849" s="45">
        <f t="shared" si="40"/>
        <v>13.469999999999819</v>
      </c>
      <c r="E849" s="45">
        <f t="shared" si="39"/>
        <v>13.47</v>
      </c>
      <c r="F849" s="45">
        <f t="shared" si="41"/>
        <v>112.9389800000008</v>
      </c>
    </row>
    <row r="850" spans="3:6">
      <c r="C850" s="48">
        <v>849</v>
      </c>
      <c r="D850" s="45">
        <f t="shared" si="40"/>
        <v>13.479999999999819</v>
      </c>
      <c r="E850" s="45">
        <f t="shared" si="39"/>
        <v>13.48</v>
      </c>
      <c r="F850" s="45">
        <f t="shared" si="41"/>
        <v>113.0723200000008</v>
      </c>
    </row>
    <row r="851" spans="3:6">
      <c r="C851" s="48">
        <v>850</v>
      </c>
      <c r="D851" s="45">
        <f t="shared" si="40"/>
        <v>13.489999999999819</v>
      </c>
      <c r="E851" s="45">
        <f t="shared" si="39"/>
        <v>13.49</v>
      </c>
      <c r="F851" s="45">
        <f t="shared" si="41"/>
        <v>113.2056600000008</v>
      </c>
    </row>
    <row r="852" spans="3:6">
      <c r="C852" s="48">
        <v>851</v>
      </c>
      <c r="D852" s="45">
        <f t="shared" si="40"/>
        <v>13.499999999999819</v>
      </c>
      <c r="E852" s="45">
        <f t="shared" si="39"/>
        <v>13.5</v>
      </c>
      <c r="F852" s="45">
        <f t="shared" si="41"/>
        <v>113.33900000000081</v>
      </c>
    </row>
    <row r="853" spans="3:6">
      <c r="C853" s="48">
        <v>852</v>
      </c>
      <c r="D853" s="45">
        <f t="shared" si="40"/>
        <v>13.509999999999819</v>
      </c>
      <c r="E853" s="45">
        <f t="shared" si="39"/>
        <v>13.51</v>
      </c>
      <c r="F853" s="45">
        <f t="shared" si="41"/>
        <v>113.47234000000081</v>
      </c>
    </row>
    <row r="854" spans="3:6">
      <c r="C854" s="48">
        <v>853</v>
      </c>
      <c r="D854" s="45">
        <f t="shared" si="40"/>
        <v>13.519999999999818</v>
      </c>
      <c r="E854" s="45">
        <f t="shared" si="39"/>
        <v>13.52</v>
      </c>
      <c r="F854" s="45">
        <f t="shared" si="41"/>
        <v>113.60568000000082</v>
      </c>
    </row>
    <row r="855" spans="3:6">
      <c r="C855" s="48">
        <v>854</v>
      </c>
      <c r="D855" s="45">
        <f t="shared" si="40"/>
        <v>13.529999999999818</v>
      </c>
      <c r="E855" s="45">
        <f t="shared" si="39"/>
        <v>13.53</v>
      </c>
      <c r="F855" s="45">
        <f t="shared" si="41"/>
        <v>113.73902000000082</v>
      </c>
    </row>
    <row r="856" spans="3:6">
      <c r="C856" s="48">
        <v>855</v>
      </c>
      <c r="D856" s="45">
        <f t="shared" si="40"/>
        <v>13.539999999999818</v>
      </c>
      <c r="E856" s="45">
        <f t="shared" si="39"/>
        <v>13.54</v>
      </c>
      <c r="F856" s="45">
        <f t="shared" si="41"/>
        <v>113.87236000000082</v>
      </c>
    </row>
    <row r="857" spans="3:6">
      <c r="C857" s="48">
        <v>856</v>
      </c>
      <c r="D857" s="45">
        <f t="shared" si="40"/>
        <v>13.549999999999818</v>
      </c>
      <c r="E857" s="45">
        <f t="shared" si="39"/>
        <v>13.55</v>
      </c>
      <c r="F857" s="45">
        <f t="shared" si="41"/>
        <v>114.00570000000083</v>
      </c>
    </row>
    <row r="858" spans="3:6">
      <c r="C858" s="48">
        <v>857</v>
      </c>
      <c r="D858" s="45">
        <f t="shared" si="40"/>
        <v>13.559999999999818</v>
      </c>
      <c r="E858" s="45">
        <f t="shared" si="39"/>
        <v>13.56</v>
      </c>
      <c r="F858" s="45">
        <f t="shared" si="41"/>
        <v>114.13904000000083</v>
      </c>
    </row>
    <row r="859" spans="3:6">
      <c r="C859" s="48">
        <v>858</v>
      </c>
      <c r="D859" s="45">
        <f t="shared" si="40"/>
        <v>13.569999999999817</v>
      </c>
      <c r="E859" s="45">
        <f t="shared" si="39"/>
        <v>13.57</v>
      </c>
      <c r="F859" s="45">
        <f t="shared" si="41"/>
        <v>114.27238000000084</v>
      </c>
    </row>
    <row r="860" spans="3:6">
      <c r="C860" s="48">
        <v>859</v>
      </c>
      <c r="D860" s="45">
        <f t="shared" si="40"/>
        <v>13.579999999999817</v>
      </c>
      <c r="E860" s="45">
        <f t="shared" si="39"/>
        <v>13.58</v>
      </c>
      <c r="F860" s="45">
        <f t="shared" si="41"/>
        <v>114.40572000000084</v>
      </c>
    </row>
    <row r="861" spans="3:6">
      <c r="C861" s="48">
        <v>860</v>
      </c>
      <c r="D861" s="45">
        <f t="shared" si="40"/>
        <v>13.589999999999817</v>
      </c>
      <c r="E861" s="45">
        <f t="shared" si="39"/>
        <v>13.59</v>
      </c>
      <c r="F861" s="45">
        <f t="shared" si="41"/>
        <v>114.53906000000084</v>
      </c>
    </row>
    <row r="862" spans="3:6">
      <c r="C862" s="48">
        <v>861</v>
      </c>
      <c r="D862" s="45">
        <f t="shared" si="40"/>
        <v>13.599999999999817</v>
      </c>
      <c r="E862" s="45">
        <f t="shared" si="39"/>
        <v>13.6</v>
      </c>
      <c r="F862" s="45">
        <f t="shared" si="41"/>
        <v>114.67240000000085</v>
      </c>
    </row>
    <row r="863" spans="3:6">
      <c r="C863" s="48">
        <v>862</v>
      </c>
      <c r="D863" s="45">
        <f t="shared" si="40"/>
        <v>13.609999999999816</v>
      </c>
      <c r="E863" s="45">
        <f t="shared" si="39"/>
        <v>13.61</v>
      </c>
      <c r="F863" s="45">
        <f t="shared" si="41"/>
        <v>114.80574000000085</v>
      </c>
    </row>
    <row r="864" spans="3:6">
      <c r="C864" s="48">
        <v>863</v>
      </c>
      <c r="D864" s="45">
        <f t="shared" si="40"/>
        <v>13.619999999999816</v>
      </c>
      <c r="E864" s="45">
        <f t="shared" si="39"/>
        <v>13.62</v>
      </c>
      <c r="F864" s="45">
        <f t="shared" si="41"/>
        <v>114.93908000000086</v>
      </c>
    </row>
    <row r="865" spans="3:6">
      <c r="C865" s="48">
        <v>864</v>
      </c>
      <c r="D865" s="45">
        <f t="shared" si="40"/>
        <v>13.629999999999816</v>
      </c>
      <c r="E865" s="45">
        <f t="shared" si="39"/>
        <v>13.63</v>
      </c>
      <c r="F865" s="45">
        <f t="shared" si="41"/>
        <v>115.07242000000086</v>
      </c>
    </row>
    <row r="866" spans="3:6">
      <c r="C866" s="48">
        <v>865</v>
      </c>
      <c r="D866" s="45">
        <f t="shared" si="40"/>
        <v>13.639999999999816</v>
      </c>
      <c r="E866" s="45">
        <f t="shared" si="39"/>
        <v>13.64</v>
      </c>
      <c r="F866" s="45">
        <f t="shared" si="41"/>
        <v>115.20576000000086</v>
      </c>
    </row>
    <row r="867" spans="3:6">
      <c r="C867" s="48">
        <v>866</v>
      </c>
      <c r="D867" s="45">
        <f t="shared" si="40"/>
        <v>13.649999999999816</v>
      </c>
      <c r="E867" s="45">
        <f t="shared" si="39"/>
        <v>13.65</v>
      </c>
      <c r="F867" s="45">
        <f t="shared" si="41"/>
        <v>115.33910000000087</v>
      </c>
    </row>
    <row r="868" spans="3:6">
      <c r="C868" s="48">
        <v>867</v>
      </c>
      <c r="D868" s="45">
        <f t="shared" si="40"/>
        <v>13.659999999999815</v>
      </c>
      <c r="E868" s="45">
        <f t="shared" si="39"/>
        <v>13.66</v>
      </c>
      <c r="F868" s="45">
        <f t="shared" si="41"/>
        <v>115.47244000000087</v>
      </c>
    </row>
    <row r="869" spans="3:6">
      <c r="C869" s="48">
        <v>868</v>
      </c>
      <c r="D869" s="45">
        <f t="shared" si="40"/>
        <v>13.669999999999815</v>
      </c>
      <c r="E869" s="45">
        <f t="shared" si="39"/>
        <v>13.67</v>
      </c>
      <c r="F869" s="45">
        <f t="shared" si="41"/>
        <v>115.60578000000088</v>
      </c>
    </row>
    <row r="870" spans="3:6">
      <c r="C870" s="48">
        <v>869</v>
      </c>
      <c r="D870" s="45">
        <f t="shared" si="40"/>
        <v>13.679999999999815</v>
      </c>
      <c r="E870" s="45">
        <f t="shared" si="39"/>
        <v>13.68</v>
      </c>
      <c r="F870" s="45">
        <f t="shared" si="41"/>
        <v>115.73912000000088</v>
      </c>
    </row>
    <row r="871" spans="3:6">
      <c r="C871" s="48">
        <v>870</v>
      </c>
      <c r="D871" s="45">
        <f t="shared" si="40"/>
        <v>13.689999999999815</v>
      </c>
      <c r="E871" s="45">
        <f t="shared" si="39"/>
        <v>13.69</v>
      </c>
      <c r="F871" s="45">
        <f t="shared" si="41"/>
        <v>115.87246000000088</v>
      </c>
    </row>
    <row r="872" spans="3:6">
      <c r="C872" s="48">
        <v>871</v>
      </c>
      <c r="D872" s="45">
        <f t="shared" si="40"/>
        <v>13.699999999999815</v>
      </c>
      <c r="E872" s="45">
        <f t="shared" si="39"/>
        <v>13.7</v>
      </c>
      <c r="F872" s="45">
        <f t="shared" si="41"/>
        <v>116.00580000000089</v>
      </c>
    </row>
    <row r="873" spans="3:6">
      <c r="C873" s="48">
        <v>872</v>
      </c>
      <c r="D873" s="45">
        <f t="shared" si="40"/>
        <v>13.709999999999814</v>
      </c>
      <c r="E873" s="45">
        <f t="shared" si="39"/>
        <v>13.71</v>
      </c>
      <c r="F873" s="45">
        <f t="shared" si="41"/>
        <v>116.13914000000089</v>
      </c>
    </row>
    <row r="874" spans="3:6">
      <c r="C874" s="48">
        <v>873</v>
      </c>
      <c r="D874" s="45">
        <f t="shared" si="40"/>
        <v>13.719999999999814</v>
      </c>
      <c r="E874" s="45">
        <f t="shared" si="39"/>
        <v>13.72</v>
      </c>
      <c r="F874" s="45">
        <f t="shared" si="41"/>
        <v>116.2724800000009</v>
      </c>
    </row>
    <row r="875" spans="3:6">
      <c r="C875" s="48">
        <v>874</v>
      </c>
      <c r="D875" s="45">
        <f t="shared" si="40"/>
        <v>13.729999999999814</v>
      </c>
      <c r="E875" s="45">
        <f t="shared" si="39"/>
        <v>13.73</v>
      </c>
      <c r="F875" s="45">
        <f t="shared" si="41"/>
        <v>116.4058200000009</v>
      </c>
    </row>
    <row r="876" spans="3:6">
      <c r="C876" s="48">
        <v>875</v>
      </c>
      <c r="D876" s="45">
        <f t="shared" si="40"/>
        <v>13.739999999999814</v>
      </c>
      <c r="E876" s="45">
        <f t="shared" si="39"/>
        <v>13.74</v>
      </c>
      <c r="F876" s="45">
        <f t="shared" si="41"/>
        <v>116.5391600000009</v>
      </c>
    </row>
    <row r="877" spans="3:6">
      <c r="C877" s="48">
        <v>876</v>
      </c>
      <c r="D877" s="45">
        <f t="shared" si="40"/>
        <v>13.749999999999813</v>
      </c>
      <c r="E877" s="45">
        <f t="shared" si="39"/>
        <v>13.75</v>
      </c>
      <c r="F877" s="45">
        <f t="shared" si="41"/>
        <v>116.67250000000091</v>
      </c>
    </row>
    <row r="878" spans="3:6">
      <c r="C878" s="48">
        <v>877</v>
      </c>
      <c r="D878" s="45">
        <f t="shared" si="40"/>
        <v>13.759999999999813</v>
      </c>
      <c r="E878" s="45">
        <f t="shared" si="39"/>
        <v>13.76</v>
      </c>
      <c r="F878" s="45">
        <f t="shared" si="41"/>
        <v>116.80584000000091</v>
      </c>
    </row>
    <row r="879" spans="3:6">
      <c r="C879" s="48">
        <v>878</v>
      </c>
      <c r="D879" s="45">
        <f t="shared" si="40"/>
        <v>13.769999999999813</v>
      </c>
      <c r="E879" s="45">
        <f t="shared" si="39"/>
        <v>13.77</v>
      </c>
      <c r="F879" s="45">
        <f t="shared" si="41"/>
        <v>116.93918000000092</v>
      </c>
    </row>
    <row r="880" spans="3:6">
      <c r="C880" s="48">
        <v>879</v>
      </c>
      <c r="D880" s="45">
        <f t="shared" si="40"/>
        <v>13.779999999999813</v>
      </c>
      <c r="E880" s="45">
        <f t="shared" si="39"/>
        <v>13.78</v>
      </c>
      <c r="F880" s="45">
        <f t="shared" si="41"/>
        <v>117.07252000000092</v>
      </c>
    </row>
    <row r="881" spans="3:6">
      <c r="C881" s="48">
        <v>880</v>
      </c>
      <c r="D881" s="45">
        <f t="shared" si="40"/>
        <v>13.789999999999813</v>
      </c>
      <c r="E881" s="45">
        <f t="shared" si="39"/>
        <v>13.79</v>
      </c>
      <c r="F881" s="45">
        <f t="shared" si="41"/>
        <v>117.20586000000092</v>
      </c>
    </row>
    <row r="882" spans="3:6">
      <c r="C882" s="48">
        <v>881</v>
      </c>
      <c r="D882" s="45">
        <f t="shared" si="40"/>
        <v>13.799999999999812</v>
      </c>
      <c r="E882" s="45">
        <f t="shared" si="39"/>
        <v>13.8</v>
      </c>
      <c r="F882" s="45">
        <f t="shared" si="41"/>
        <v>117.33920000000093</v>
      </c>
    </row>
    <row r="883" spans="3:6">
      <c r="C883" s="48">
        <v>882</v>
      </c>
      <c r="D883" s="45">
        <f t="shared" si="40"/>
        <v>13.809999999999812</v>
      </c>
      <c r="E883" s="45">
        <f t="shared" si="39"/>
        <v>13.81</v>
      </c>
      <c r="F883" s="45">
        <f t="shared" si="41"/>
        <v>117.47254000000093</v>
      </c>
    </row>
    <row r="884" spans="3:6">
      <c r="C884" s="48">
        <v>883</v>
      </c>
      <c r="D884" s="45">
        <f t="shared" si="40"/>
        <v>13.819999999999812</v>
      </c>
      <c r="E884" s="45">
        <f t="shared" si="39"/>
        <v>13.82</v>
      </c>
      <c r="F884" s="45">
        <f t="shared" si="41"/>
        <v>117.60588000000094</v>
      </c>
    </row>
    <row r="885" spans="3:6">
      <c r="C885" s="48">
        <v>884</v>
      </c>
      <c r="D885" s="45">
        <f t="shared" si="40"/>
        <v>13.829999999999812</v>
      </c>
      <c r="E885" s="45">
        <f t="shared" si="39"/>
        <v>13.83</v>
      </c>
      <c r="F885" s="45">
        <f t="shared" si="41"/>
        <v>117.73922000000094</v>
      </c>
    </row>
    <row r="886" spans="3:6">
      <c r="C886" s="48">
        <v>885</v>
      </c>
      <c r="D886" s="45">
        <f t="shared" si="40"/>
        <v>13.839999999999812</v>
      </c>
      <c r="E886" s="45">
        <f t="shared" si="39"/>
        <v>13.84</v>
      </c>
      <c r="F886" s="45">
        <f t="shared" si="41"/>
        <v>117.87256000000095</v>
      </c>
    </row>
    <row r="887" spans="3:6">
      <c r="C887" s="48">
        <v>886</v>
      </c>
      <c r="D887" s="45">
        <f t="shared" si="40"/>
        <v>13.849999999999811</v>
      </c>
      <c r="E887" s="45">
        <f t="shared" si="39"/>
        <v>13.85</v>
      </c>
      <c r="F887" s="45">
        <f t="shared" si="41"/>
        <v>118.00590000000095</v>
      </c>
    </row>
    <row r="888" spans="3:6">
      <c r="C888" s="48">
        <v>887</v>
      </c>
      <c r="D888" s="45">
        <f t="shared" si="40"/>
        <v>13.859999999999811</v>
      </c>
      <c r="E888" s="45">
        <f t="shared" si="39"/>
        <v>13.86</v>
      </c>
      <c r="F888" s="45">
        <f t="shared" si="41"/>
        <v>118.13924000000095</v>
      </c>
    </row>
    <row r="889" spans="3:6">
      <c r="C889" s="48">
        <v>888</v>
      </c>
      <c r="D889" s="45">
        <f t="shared" si="40"/>
        <v>13.869999999999811</v>
      </c>
      <c r="E889" s="45">
        <f t="shared" si="39"/>
        <v>13.87</v>
      </c>
      <c r="F889" s="45">
        <f t="shared" si="41"/>
        <v>118.27258000000096</v>
      </c>
    </row>
    <row r="890" spans="3:6">
      <c r="C890" s="48">
        <v>889</v>
      </c>
      <c r="D890" s="45">
        <f t="shared" si="40"/>
        <v>13.879999999999811</v>
      </c>
      <c r="E890" s="45">
        <f t="shared" si="39"/>
        <v>13.88</v>
      </c>
      <c r="F890" s="45">
        <f t="shared" si="41"/>
        <v>118.40592000000096</v>
      </c>
    </row>
    <row r="891" spans="3:6">
      <c r="C891" s="48">
        <v>890</v>
      </c>
      <c r="D891" s="45">
        <f t="shared" si="40"/>
        <v>13.88999999999981</v>
      </c>
      <c r="E891" s="45">
        <f t="shared" si="39"/>
        <v>13.89</v>
      </c>
      <c r="F891" s="45">
        <f t="shared" si="41"/>
        <v>118.53926000000097</v>
      </c>
    </row>
    <row r="892" spans="3:6">
      <c r="C892" s="48">
        <v>891</v>
      </c>
      <c r="D892" s="45">
        <f t="shared" si="40"/>
        <v>13.89999999999981</v>
      </c>
      <c r="E892" s="45">
        <f t="shared" si="39"/>
        <v>13.9</v>
      </c>
      <c r="F892" s="45">
        <f t="shared" si="41"/>
        <v>118.67260000000097</v>
      </c>
    </row>
    <row r="893" spans="3:6">
      <c r="C893" s="48">
        <v>892</v>
      </c>
      <c r="D893" s="45">
        <f t="shared" si="40"/>
        <v>13.90999999999981</v>
      </c>
      <c r="E893" s="45">
        <f t="shared" si="39"/>
        <v>13.91</v>
      </c>
      <c r="F893" s="45">
        <f t="shared" si="41"/>
        <v>118.80594000000097</v>
      </c>
    </row>
    <row r="894" spans="3:6">
      <c r="C894" s="48">
        <v>893</v>
      </c>
      <c r="D894" s="45">
        <f t="shared" si="40"/>
        <v>13.91999999999981</v>
      </c>
      <c r="E894" s="45">
        <f t="shared" si="39"/>
        <v>13.92</v>
      </c>
      <c r="F894" s="45">
        <f t="shared" si="41"/>
        <v>118.93928000000098</v>
      </c>
    </row>
    <row r="895" spans="3:6">
      <c r="C895" s="48">
        <v>894</v>
      </c>
      <c r="D895" s="45">
        <f t="shared" si="40"/>
        <v>13.92999999999981</v>
      </c>
      <c r="E895" s="45">
        <f t="shared" si="39"/>
        <v>13.93</v>
      </c>
      <c r="F895" s="45">
        <f t="shared" si="41"/>
        <v>119.07262000000098</v>
      </c>
    </row>
    <row r="896" spans="3:6">
      <c r="C896" s="48">
        <v>895</v>
      </c>
      <c r="D896" s="45">
        <f t="shared" si="40"/>
        <v>13.939999999999809</v>
      </c>
      <c r="E896" s="45">
        <f t="shared" si="39"/>
        <v>13.94</v>
      </c>
      <c r="F896" s="45">
        <f t="shared" si="41"/>
        <v>119.20596000000099</v>
      </c>
    </row>
    <row r="897" spans="3:6">
      <c r="C897" s="48">
        <v>896</v>
      </c>
      <c r="D897" s="45">
        <f t="shared" si="40"/>
        <v>13.949999999999809</v>
      </c>
      <c r="E897" s="45">
        <f t="shared" si="39"/>
        <v>13.95</v>
      </c>
      <c r="F897" s="45">
        <f t="shared" si="41"/>
        <v>119.33930000000099</v>
      </c>
    </row>
    <row r="898" spans="3:6">
      <c r="C898" s="48">
        <v>897</v>
      </c>
      <c r="D898" s="45">
        <f t="shared" si="40"/>
        <v>13.959999999999809</v>
      </c>
      <c r="E898" s="45">
        <f t="shared" si="39"/>
        <v>13.96</v>
      </c>
      <c r="F898" s="45">
        <f t="shared" si="41"/>
        <v>119.47264000000099</v>
      </c>
    </row>
    <row r="899" spans="3:6">
      <c r="C899" s="48">
        <v>898</v>
      </c>
      <c r="D899" s="45">
        <f t="shared" si="40"/>
        <v>13.969999999999809</v>
      </c>
      <c r="E899" s="45">
        <f t="shared" ref="E899:E962" si="42">ROUND(D899,2)</f>
        <v>13.97</v>
      </c>
      <c r="F899" s="45">
        <f t="shared" si="41"/>
        <v>119.605980000001</v>
      </c>
    </row>
    <row r="900" spans="3:6">
      <c r="C900" s="48">
        <v>899</v>
      </c>
      <c r="D900" s="45">
        <f t="shared" ref="D900:D963" si="43">D899+$D$1</f>
        <v>13.979999999999809</v>
      </c>
      <c r="E900" s="45">
        <f t="shared" si="42"/>
        <v>13.98</v>
      </c>
      <c r="F900" s="45">
        <f t="shared" ref="F900:F963" si="44">F899+$F$1</f>
        <v>119.739320000001</v>
      </c>
    </row>
    <row r="901" spans="3:6">
      <c r="C901" s="48">
        <v>900</v>
      </c>
      <c r="D901" s="45">
        <f t="shared" si="43"/>
        <v>13.989999999999808</v>
      </c>
      <c r="E901" s="45">
        <f t="shared" si="42"/>
        <v>13.99</v>
      </c>
      <c r="F901" s="45">
        <f t="shared" si="44"/>
        <v>119.87266000000101</v>
      </c>
    </row>
    <row r="902" spans="3:6">
      <c r="C902" s="48">
        <v>901</v>
      </c>
      <c r="D902" s="45">
        <f t="shared" si="43"/>
        <v>13.999999999999808</v>
      </c>
      <c r="E902" s="45">
        <f t="shared" si="42"/>
        <v>14</v>
      </c>
      <c r="F902" s="45">
        <f t="shared" si="44"/>
        <v>120.00600000000101</v>
      </c>
    </row>
    <row r="903" spans="3:6">
      <c r="C903" s="48">
        <v>902</v>
      </c>
      <c r="D903" s="45">
        <f t="shared" si="43"/>
        <v>14.009999999999808</v>
      </c>
      <c r="E903" s="45">
        <f t="shared" si="42"/>
        <v>14.01</v>
      </c>
      <c r="F903" s="45">
        <f t="shared" si="44"/>
        <v>120.13934000000101</v>
      </c>
    </row>
    <row r="904" spans="3:6">
      <c r="C904" s="48">
        <v>903</v>
      </c>
      <c r="D904" s="45">
        <f t="shared" si="43"/>
        <v>14.019999999999808</v>
      </c>
      <c r="E904" s="45">
        <f t="shared" si="42"/>
        <v>14.02</v>
      </c>
      <c r="F904" s="45">
        <f t="shared" si="44"/>
        <v>120.27268000000102</v>
      </c>
    </row>
    <row r="905" spans="3:6">
      <c r="C905" s="48">
        <v>904</v>
      </c>
      <c r="D905" s="45">
        <f t="shared" si="43"/>
        <v>14.029999999999808</v>
      </c>
      <c r="E905" s="45">
        <f t="shared" si="42"/>
        <v>14.03</v>
      </c>
      <c r="F905" s="45">
        <f t="shared" si="44"/>
        <v>120.40602000000102</v>
      </c>
    </row>
    <row r="906" spans="3:6">
      <c r="C906" s="48">
        <v>905</v>
      </c>
      <c r="D906" s="45">
        <f t="shared" si="43"/>
        <v>14.039999999999807</v>
      </c>
      <c r="E906" s="45">
        <f t="shared" si="42"/>
        <v>14.04</v>
      </c>
      <c r="F906" s="45">
        <f t="shared" si="44"/>
        <v>120.53936000000103</v>
      </c>
    </row>
    <row r="907" spans="3:6">
      <c r="C907" s="48">
        <v>906</v>
      </c>
      <c r="D907" s="45">
        <f t="shared" si="43"/>
        <v>14.049999999999807</v>
      </c>
      <c r="E907" s="45">
        <f t="shared" si="42"/>
        <v>14.05</v>
      </c>
      <c r="F907" s="45">
        <f t="shared" si="44"/>
        <v>120.67270000000103</v>
      </c>
    </row>
    <row r="908" spans="3:6">
      <c r="C908" s="48">
        <v>907</v>
      </c>
      <c r="D908" s="45">
        <f t="shared" si="43"/>
        <v>14.059999999999807</v>
      </c>
      <c r="E908" s="45">
        <f t="shared" si="42"/>
        <v>14.06</v>
      </c>
      <c r="F908" s="45">
        <f t="shared" si="44"/>
        <v>120.80604000000103</v>
      </c>
    </row>
    <row r="909" spans="3:6">
      <c r="C909" s="48">
        <v>908</v>
      </c>
      <c r="D909" s="45">
        <f t="shared" si="43"/>
        <v>14.069999999999807</v>
      </c>
      <c r="E909" s="45">
        <f t="shared" si="42"/>
        <v>14.07</v>
      </c>
      <c r="F909" s="45">
        <f t="shared" si="44"/>
        <v>120.93938000000104</v>
      </c>
    </row>
    <row r="910" spans="3:6">
      <c r="C910" s="48">
        <v>909</v>
      </c>
      <c r="D910" s="45">
        <f t="shared" si="43"/>
        <v>14.079999999999806</v>
      </c>
      <c r="E910" s="45">
        <f t="shared" si="42"/>
        <v>14.08</v>
      </c>
      <c r="F910" s="45">
        <f t="shared" si="44"/>
        <v>121.07272000000104</v>
      </c>
    </row>
    <row r="911" spans="3:6">
      <c r="C911" s="48">
        <v>910</v>
      </c>
      <c r="D911" s="45">
        <f t="shared" si="43"/>
        <v>14.089999999999806</v>
      </c>
      <c r="E911" s="45">
        <f t="shared" si="42"/>
        <v>14.09</v>
      </c>
      <c r="F911" s="45">
        <f t="shared" si="44"/>
        <v>121.20606000000105</v>
      </c>
    </row>
    <row r="912" spans="3:6">
      <c r="C912" s="48">
        <v>911</v>
      </c>
      <c r="D912" s="45">
        <f t="shared" si="43"/>
        <v>14.099999999999806</v>
      </c>
      <c r="E912" s="45">
        <f t="shared" si="42"/>
        <v>14.1</v>
      </c>
      <c r="F912" s="45">
        <f t="shared" si="44"/>
        <v>121.33940000000105</v>
      </c>
    </row>
    <row r="913" spans="3:6">
      <c r="C913" s="48">
        <v>912</v>
      </c>
      <c r="D913" s="45">
        <f t="shared" si="43"/>
        <v>14.109999999999806</v>
      </c>
      <c r="E913" s="45">
        <f t="shared" si="42"/>
        <v>14.11</v>
      </c>
      <c r="F913" s="45">
        <f t="shared" si="44"/>
        <v>121.47274000000105</v>
      </c>
    </row>
    <row r="914" spans="3:6">
      <c r="C914" s="48">
        <v>913</v>
      </c>
      <c r="D914" s="45">
        <f t="shared" si="43"/>
        <v>14.119999999999806</v>
      </c>
      <c r="E914" s="45">
        <f t="shared" si="42"/>
        <v>14.12</v>
      </c>
      <c r="F914" s="45">
        <f t="shared" si="44"/>
        <v>121.60608000000106</v>
      </c>
    </row>
    <row r="915" spans="3:6">
      <c r="C915" s="48">
        <v>914</v>
      </c>
      <c r="D915" s="45">
        <f t="shared" si="43"/>
        <v>14.129999999999805</v>
      </c>
      <c r="E915" s="45">
        <f t="shared" si="42"/>
        <v>14.13</v>
      </c>
      <c r="F915" s="45">
        <f t="shared" si="44"/>
        <v>121.73942000000106</v>
      </c>
    </row>
    <row r="916" spans="3:6">
      <c r="C916" s="48">
        <v>915</v>
      </c>
      <c r="D916" s="45">
        <f t="shared" si="43"/>
        <v>14.139999999999805</v>
      </c>
      <c r="E916" s="45">
        <f t="shared" si="42"/>
        <v>14.14</v>
      </c>
      <c r="F916" s="45">
        <f t="shared" si="44"/>
        <v>121.87276000000107</v>
      </c>
    </row>
    <row r="917" spans="3:6">
      <c r="C917" s="48">
        <v>916</v>
      </c>
      <c r="D917" s="45">
        <f t="shared" si="43"/>
        <v>14.149999999999805</v>
      </c>
      <c r="E917" s="45">
        <f t="shared" si="42"/>
        <v>14.15</v>
      </c>
      <c r="F917" s="45">
        <f t="shared" si="44"/>
        <v>122.00610000000107</v>
      </c>
    </row>
    <row r="918" spans="3:6">
      <c r="C918" s="48">
        <v>917</v>
      </c>
      <c r="D918" s="45">
        <f t="shared" si="43"/>
        <v>14.159999999999805</v>
      </c>
      <c r="E918" s="45">
        <f t="shared" si="42"/>
        <v>14.16</v>
      </c>
      <c r="F918" s="45">
        <f t="shared" si="44"/>
        <v>122.13944000000107</v>
      </c>
    </row>
    <row r="919" spans="3:6">
      <c r="C919" s="48">
        <v>918</v>
      </c>
      <c r="D919" s="45">
        <f t="shared" si="43"/>
        <v>14.169999999999805</v>
      </c>
      <c r="E919" s="45">
        <f t="shared" si="42"/>
        <v>14.17</v>
      </c>
      <c r="F919" s="45">
        <f t="shared" si="44"/>
        <v>122.27278000000108</v>
      </c>
    </row>
    <row r="920" spans="3:6">
      <c r="C920" s="48">
        <v>919</v>
      </c>
      <c r="D920" s="45">
        <f t="shared" si="43"/>
        <v>14.179999999999804</v>
      </c>
      <c r="E920" s="45">
        <f t="shared" si="42"/>
        <v>14.18</v>
      </c>
      <c r="F920" s="45">
        <f t="shared" si="44"/>
        <v>122.40612000000108</v>
      </c>
    </row>
    <row r="921" spans="3:6">
      <c r="C921" s="48">
        <v>920</v>
      </c>
      <c r="D921" s="45">
        <f t="shared" si="43"/>
        <v>14.189999999999804</v>
      </c>
      <c r="E921" s="45">
        <f t="shared" si="42"/>
        <v>14.19</v>
      </c>
      <c r="F921" s="45">
        <f t="shared" si="44"/>
        <v>122.53946000000109</v>
      </c>
    </row>
    <row r="922" spans="3:6">
      <c r="C922" s="48">
        <v>921</v>
      </c>
      <c r="D922" s="45">
        <f t="shared" si="43"/>
        <v>14.199999999999804</v>
      </c>
      <c r="E922" s="45">
        <f t="shared" si="42"/>
        <v>14.2</v>
      </c>
      <c r="F922" s="45">
        <f t="shared" si="44"/>
        <v>122.67280000000109</v>
      </c>
    </row>
    <row r="923" spans="3:6">
      <c r="C923" s="48">
        <v>922</v>
      </c>
      <c r="D923" s="45">
        <f t="shared" si="43"/>
        <v>14.209999999999804</v>
      </c>
      <c r="E923" s="45">
        <f t="shared" si="42"/>
        <v>14.21</v>
      </c>
      <c r="F923" s="45">
        <f t="shared" si="44"/>
        <v>122.80614000000109</v>
      </c>
    </row>
    <row r="924" spans="3:6">
      <c r="C924" s="48">
        <v>923</v>
      </c>
      <c r="D924" s="45">
        <f t="shared" si="43"/>
        <v>14.219999999999803</v>
      </c>
      <c r="E924" s="45">
        <f t="shared" si="42"/>
        <v>14.22</v>
      </c>
      <c r="F924" s="45">
        <f t="shared" si="44"/>
        <v>122.9394800000011</v>
      </c>
    </row>
    <row r="925" spans="3:6">
      <c r="C925" s="48">
        <v>924</v>
      </c>
      <c r="D925" s="45">
        <f t="shared" si="43"/>
        <v>14.229999999999803</v>
      </c>
      <c r="E925" s="45">
        <f t="shared" si="42"/>
        <v>14.23</v>
      </c>
      <c r="F925" s="45">
        <f t="shared" si="44"/>
        <v>123.0728200000011</v>
      </c>
    </row>
    <row r="926" spans="3:6">
      <c r="C926" s="48">
        <v>925</v>
      </c>
      <c r="D926" s="45">
        <f t="shared" si="43"/>
        <v>14.239999999999803</v>
      </c>
      <c r="E926" s="45">
        <f t="shared" si="42"/>
        <v>14.24</v>
      </c>
      <c r="F926" s="45">
        <f t="shared" si="44"/>
        <v>123.20616000000111</v>
      </c>
    </row>
    <row r="927" spans="3:6">
      <c r="C927" s="48">
        <v>926</v>
      </c>
      <c r="D927" s="45">
        <f t="shared" si="43"/>
        <v>14.249999999999803</v>
      </c>
      <c r="E927" s="45">
        <f t="shared" si="42"/>
        <v>14.25</v>
      </c>
      <c r="F927" s="45">
        <f t="shared" si="44"/>
        <v>123.33950000000111</v>
      </c>
    </row>
    <row r="928" spans="3:6">
      <c r="C928" s="48">
        <v>927</v>
      </c>
      <c r="D928" s="45">
        <f t="shared" si="43"/>
        <v>14.259999999999803</v>
      </c>
      <c r="E928" s="45">
        <f t="shared" si="42"/>
        <v>14.26</v>
      </c>
      <c r="F928" s="45">
        <f t="shared" si="44"/>
        <v>123.47284000000111</v>
      </c>
    </row>
    <row r="929" spans="3:6">
      <c r="C929" s="48">
        <v>928</v>
      </c>
      <c r="D929" s="45">
        <f t="shared" si="43"/>
        <v>14.269999999999802</v>
      </c>
      <c r="E929" s="45">
        <f t="shared" si="42"/>
        <v>14.27</v>
      </c>
      <c r="F929" s="45">
        <f t="shared" si="44"/>
        <v>123.60618000000112</v>
      </c>
    </row>
    <row r="930" spans="3:6">
      <c r="C930" s="48">
        <v>929</v>
      </c>
      <c r="D930" s="45">
        <f t="shared" si="43"/>
        <v>14.279999999999802</v>
      </c>
      <c r="E930" s="45">
        <f t="shared" si="42"/>
        <v>14.28</v>
      </c>
      <c r="F930" s="45">
        <f t="shared" si="44"/>
        <v>123.73952000000112</v>
      </c>
    </row>
    <row r="931" spans="3:6">
      <c r="C931" s="48">
        <v>930</v>
      </c>
      <c r="D931" s="45">
        <f t="shared" si="43"/>
        <v>14.289999999999802</v>
      </c>
      <c r="E931" s="45">
        <f t="shared" si="42"/>
        <v>14.29</v>
      </c>
      <c r="F931" s="45">
        <f t="shared" si="44"/>
        <v>123.87286000000113</v>
      </c>
    </row>
    <row r="932" spans="3:6">
      <c r="C932" s="48">
        <v>931</v>
      </c>
      <c r="D932" s="45">
        <f t="shared" si="43"/>
        <v>14.299999999999802</v>
      </c>
      <c r="E932" s="45">
        <f t="shared" si="42"/>
        <v>14.3</v>
      </c>
      <c r="F932" s="45">
        <f t="shared" si="44"/>
        <v>124.00620000000113</v>
      </c>
    </row>
    <row r="933" spans="3:6">
      <c r="C933" s="48">
        <v>932</v>
      </c>
      <c r="D933" s="45">
        <f t="shared" si="43"/>
        <v>14.309999999999802</v>
      </c>
      <c r="E933" s="45">
        <f t="shared" si="42"/>
        <v>14.31</v>
      </c>
      <c r="F933" s="45">
        <f t="shared" si="44"/>
        <v>124.13954000000113</v>
      </c>
    </row>
    <row r="934" spans="3:6">
      <c r="C934" s="48">
        <v>933</v>
      </c>
      <c r="D934" s="45">
        <f t="shared" si="43"/>
        <v>14.319999999999801</v>
      </c>
      <c r="E934" s="45">
        <f t="shared" si="42"/>
        <v>14.32</v>
      </c>
      <c r="F934" s="45">
        <f t="shared" si="44"/>
        <v>124.27288000000114</v>
      </c>
    </row>
    <row r="935" spans="3:6">
      <c r="C935" s="48">
        <v>934</v>
      </c>
      <c r="D935" s="45">
        <f t="shared" si="43"/>
        <v>14.329999999999801</v>
      </c>
      <c r="E935" s="45">
        <f t="shared" si="42"/>
        <v>14.33</v>
      </c>
      <c r="F935" s="45">
        <f t="shared" si="44"/>
        <v>124.40622000000114</v>
      </c>
    </row>
    <row r="936" spans="3:6">
      <c r="C936" s="48">
        <v>935</v>
      </c>
      <c r="D936" s="45">
        <f t="shared" si="43"/>
        <v>14.339999999999801</v>
      </c>
      <c r="E936" s="45">
        <f t="shared" si="42"/>
        <v>14.34</v>
      </c>
      <c r="F936" s="45">
        <f t="shared" si="44"/>
        <v>124.53956000000115</v>
      </c>
    </row>
    <row r="937" spans="3:6">
      <c r="C937" s="48">
        <v>936</v>
      </c>
      <c r="D937" s="45">
        <f t="shared" si="43"/>
        <v>14.349999999999801</v>
      </c>
      <c r="E937" s="45">
        <f t="shared" si="42"/>
        <v>14.35</v>
      </c>
      <c r="F937" s="45">
        <f t="shared" si="44"/>
        <v>124.67290000000115</v>
      </c>
    </row>
    <row r="938" spans="3:6">
      <c r="C938" s="48">
        <v>937</v>
      </c>
      <c r="D938" s="45">
        <f t="shared" si="43"/>
        <v>14.3599999999998</v>
      </c>
      <c r="E938" s="45">
        <f t="shared" si="42"/>
        <v>14.36</v>
      </c>
      <c r="F938" s="45">
        <f t="shared" si="44"/>
        <v>124.80624000000115</v>
      </c>
    </row>
    <row r="939" spans="3:6">
      <c r="C939" s="48">
        <v>938</v>
      </c>
      <c r="D939" s="45">
        <f t="shared" si="43"/>
        <v>14.3699999999998</v>
      </c>
      <c r="E939" s="45">
        <f t="shared" si="42"/>
        <v>14.37</v>
      </c>
      <c r="F939" s="45">
        <f t="shared" si="44"/>
        <v>124.93958000000116</v>
      </c>
    </row>
    <row r="940" spans="3:6">
      <c r="C940" s="48">
        <v>939</v>
      </c>
      <c r="D940" s="45">
        <f t="shared" si="43"/>
        <v>14.3799999999998</v>
      </c>
      <c r="E940" s="45">
        <f t="shared" si="42"/>
        <v>14.38</v>
      </c>
      <c r="F940" s="45">
        <f t="shared" si="44"/>
        <v>125.07292000000116</v>
      </c>
    </row>
    <row r="941" spans="3:6">
      <c r="C941" s="48">
        <v>940</v>
      </c>
      <c r="D941" s="45">
        <f t="shared" si="43"/>
        <v>14.3899999999998</v>
      </c>
      <c r="E941" s="45">
        <f t="shared" si="42"/>
        <v>14.39</v>
      </c>
      <c r="F941" s="45">
        <f t="shared" si="44"/>
        <v>125.20626000000117</v>
      </c>
    </row>
    <row r="942" spans="3:6">
      <c r="C942" s="48">
        <v>941</v>
      </c>
      <c r="D942" s="45">
        <f t="shared" si="43"/>
        <v>14.3999999999998</v>
      </c>
      <c r="E942" s="45">
        <f t="shared" si="42"/>
        <v>14.4</v>
      </c>
      <c r="F942" s="45">
        <f t="shared" si="44"/>
        <v>125.33960000000117</v>
      </c>
    </row>
    <row r="943" spans="3:6">
      <c r="C943" s="48">
        <v>942</v>
      </c>
      <c r="D943" s="45">
        <f t="shared" si="43"/>
        <v>14.409999999999799</v>
      </c>
      <c r="E943" s="45">
        <f t="shared" si="42"/>
        <v>14.41</v>
      </c>
      <c r="F943" s="45">
        <f t="shared" si="44"/>
        <v>125.47294000000117</v>
      </c>
    </row>
    <row r="944" spans="3:6">
      <c r="C944" s="48">
        <v>943</v>
      </c>
      <c r="D944" s="45">
        <f t="shared" si="43"/>
        <v>14.419999999999799</v>
      </c>
      <c r="E944" s="45">
        <f t="shared" si="42"/>
        <v>14.42</v>
      </c>
      <c r="F944" s="45">
        <f t="shared" si="44"/>
        <v>125.60628000000118</v>
      </c>
    </row>
    <row r="945" spans="3:6">
      <c r="C945" s="48">
        <v>944</v>
      </c>
      <c r="D945" s="45">
        <f t="shared" si="43"/>
        <v>14.429999999999799</v>
      </c>
      <c r="E945" s="45">
        <f t="shared" si="42"/>
        <v>14.43</v>
      </c>
      <c r="F945" s="45">
        <f t="shared" si="44"/>
        <v>125.73962000000118</v>
      </c>
    </row>
    <row r="946" spans="3:6">
      <c r="C946" s="48">
        <v>945</v>
      </c>
      <c r="D946" s="45">
        <f t="shared" si="43"/>
        <v>14.439999999999799</v>
      </c>
      <c r="E946" s="45">
        <f t="shared" si="42"/>
        <v>14.44</v>
      </c>
      <c r="F946" s="45">
        <f t="shared" si="44"/>
        <v>125.87296000000119</v>
      </c>
    </row>
    <row r="947" spans="3:6">
      <c r="C947" s="48">
        <v>946</v>
      </c>
      <c r="D947" s="45">
        <f t="shared" si="43"/>
        <v>14.449999999999799</v>
      </c>
      <c r="E947" s="45">
        <f t="shared" si="42"/>
        <v>14.45</v>
      </c>
      <c r="F947" s="45">
        <f t="shared" si="44"/>
        <v>126.00630000000119</v>
      </c>
    </row>
    <row r="948" spans="3:6">
      <c r="C948" s="48">
        <v>947</v>
      </c>
      <c r="D948" s="45">
        <f t="shared" si="43"/>
        <v>14.459999999999798</v>
      </c>
      <c r="E948" s="45">
        <f t="shared" si="42"/>
        <v>14.46</v>
      </c>
      <c r="F948" s="45">
        <f t="shared" si="44"/>
        <v>126.13964000000119</v>
      </c>
    </row>
    <row r="949" spans="3:6">
      <c r="C949" s="48">
        <v>948</v>
      </c>
      <c r="D949" s="45">
        <f t="shared" si="43"/>
        <v>14.469999999999798</v>
      </c>
      <c r="E949" s="45">
        <f t="shared" si="42"/>
        <v>14.47</v>
      </c>
      <c r="F949" s="45">
        <f t="shared" si="44"/>
        <v>126.2729800000012</v>
      </c>
    </row>
    <row r="950" spans="3:6">
      <c r="C950" s="48">
        <v>949</v>
      </c>
      <c r="D950" s="45">
        <f t="shared" si="43"/>
        <v>14.479999999999798</v>
      </c>
      <c r="E950" s="45">
        <f t="shared" si="42"/>
        <v>14.48</v>
      </c>
      <c r="F950" s="45">
        <f t="shared" si="44"/>
        <v>126.4063200000012</v>
      </c>
    </row>
    <row r="951" spans="3:6">
      <c r="C951" s="48">
        <v>950</v>
      </c>
      <c r="D951" s="45">
        <f t="shared" si="43"/>
        <v>14.489999999999798</v>
      </c>
      <c r="E951" s="45">
        <f t="shared" si="42"/>
        <v>14.49</v>
      </c>
      <c r="F951" s="45">
        <f t="shared" si="44"/>
        <v>126.53966000000121</v>
      </c>
    </row>
    <row r="952" spans="3:6">
      <c r="C952" s="48">
        <v>951</v>
      </c>
      <c r="D952" s="45">
        <f t="shared" si="43"/>
        <v>14.499999999999797</v>
      </c>
      <c r="E952" s="45">
        <f t="shared" si="42"/>
        <v>14.5</v>
      </c>
      <c r="F952" s="45">
        <f t="shared" si="44"/>
        <v>126.67300000000121</v>
      </c>
    </row>
    <row r="953" spans="3:6">
      <c r="C953" s="48">
        <v>952</v>
      </c>
      <c r="D953" s="45">
        <f t="shared" si="43"/>
        <v>14.509999999999797</v>
      </c>
      <c r="E953" s="45">
        <f t="shared" si="42"/>
        <v>14.51</v>
      </c>
      <c r="F953" s="45">
        <f t="shared" si="44"/>
        <v>126.80634000000121</v>
      </c>
    </row>
    <row r="954" spans="3:6">
      <c r="C954" s="48">
        <v>953</v>
      </c>
      <c r="D954" s="45">
        <f t="shared" si="43"/>
        <v>14.519999999999797</v>
      </c>
      <c r="E954" s="45">
        <f t="shared" si="42"/>
        <v>14.52</v>
      </c>
      <c r="F954" s="45">
        <f t="shared" si="44"/>
        <v>126.93968000000122</v>
      </c>
    </row>
    <row r="955" spans="3:6">
      <c r="C955" s="48">
        <v>954</v>
      </c>
      <c r="D955" s="45">
        <f t="shared" si="43"/>
        <v>14.529999999999797</v>
      </c>
      <c r="E955" s="45">
        <f t="shared" si="42"/>
        <v>14.53</v>
      </c>
      <c r="F955" s="45">
        <f t="shared" si="44"/>
        <v>127.07302000000122</v>
      </c>
    </row>
    <row r="956" spans="3:6">
      <c r="C956" s="48">
        <v>955</v>
      </c>
      <c r="D956" s="45">
        <f t="shared" si="43"/>
        <v>14.539999999999797</v>
      </c>
      <c r="E956" s="45">
        <f t="shared" si="42"/>
        <v>14.54</v>
      </c>
      <c r="F956" s="45">
        <f t="shared" si="44"/>
        <v>127.20636000000123</v>
      </c>
    </row>
    <row r="957" spans="3:6">
      <c r="C957" s="48">
        <v>956</v>
      </c>
      <c r="D957" s="45">
        <f t="shared" si="43"/>
        <v>14.549999999999796</v>
      </c>
      <c r="E957" s="45">
        <f t="shared" si="42"/>
        <v>14.55</v>
      </c>
      <c r="F957" s="45">
        <f t="shared" si="44"/>
        <v>127.33970000000123</v>
      </c>
    </row>
    <row r="958" spans="3:6">
      <c r="C958" s="48">
        <v>957</v>
      </c>
      <c r="D958" s="45">
        <f t="shared" si="43"/>
        <v>14.559999999999796</v>
      </c>
      <c r="E958" s="45">
        <f t="shared" si="42"/>
        <v>14.56</v>
      </c>
      <c r="F958" s="45">
        <f t="shared" si="44"/>
        <v>127.47304000000123</v>
      </c>
    </row>
    <row r="959" spans="3:6">
      <c r="C959" s="48">
        <v>958</v>
      </c>
      <c r="D959" s="45">
        <f t="shared" si="43"/>
        <v>14.569999999999796</v>
      </c>
      <c r="E959" s="45">
        <f t="shared" si="42"/>
        <v>14.57</v>
      </c>
      <c r="F959" s="45">
        <f t="shared" si="44"/>
        <v>127.60638000000124</v>
      </c>
    </row>
    <row r="960" spans="3:6">
      <c r="C960" s="48">
        <v>959</v>
      </c>
      <c r="D960" s="45">
        <f t="shared" si="43"/>
        <v>14.579999999999796</v>
      </c>
      <c r="E960" s="45">
        <f t="shared" si="42"/>
        <v>14.58</v>
      </c>
      <c r="F960" s="45">
        <f t="shared" si="44"/>
        <v>127.73972000000124</v>
      </c>
    </row>
    <row r="961" spans="3:6">
      <c r="C961" s="48">
        <v>960</v>
      </c>
      <c r="D961" s="45">
        <f t="shared" si="43"/>
        <v>14.589999999999796</v>
      </c>
      <c r="E961" s="45">
        <f t="shared" si="42"/>
        <v>14.59</v>
      </c>
      <c r="F961" s="45">
        <f t="shared" si="44"/>
        <v>127.87306000000125</v>
      </c>
    </row>
    <row r="962" spans="3:6">
      <c r="C962" s="48">
        <v>961</v>
      </c>
      <c r="D962" s="45">
        <f t="shared" si="43"/>
        <v>14.599999999999795</v>
      </c>
      <c r="E962" s="45">
        <f t="shared" si="42"/>
        <v>14.6</v>
      </c>
      <c r="F962" s="45">
        <f t="shared" si="44"/>
        <v>128.00640000000124</v>
      </c>
    </row>
    <row r="963" spans="3:6">
      <c r="C963" s="48">
        <v>962</v>
      </c>
      <c r="D963" s="45">
        <f t="shared" si="43"/>
        <v>14.609999999999795</v>
      </c>
      <c r="E963" s="45">
        <f t="shared" ref="E963:E1026" si="45">ROUND(D963,2)</f>
        <v>14.61</v>
      </c>
      <c r="F963" s="45">
        <f t="shared" si="44"/>
        <v>128.13974000000124</v>
      </c>
    </row>
    <row r="964" spans="3:6">
      <c r="C964" s="48">
        <v>963</v>
      </c>
      <c r="D964" s="45">
        <f t="shared" ref="D964:D1027" si="46">D963+$D$1</f>
        <v>14.619999999999795</v>
      </c>
      <c r="E964" s="45">
        <f t="shared" si="45"/>
        <v>14.62</v>
      </c>
      <c r="F964" s="45">
        <f t="shared" ref="F964:F1027" si="47">F963+$F$1</f>
        <v>128.27308000000124</v>
      </c>
    </row>
    <row r="965" spans="3:6">
      <c r="C965" s="48">
        <v>964</v>
      </c>
      <c r="D965" s="45">
        <f t="shared" si="46"/>
        <v>14.629999999999795</v>
      </c>
      <c r="E965" s="45">
        <f t="shared" si="45"/>
        <v>14.63</v>
      </c>
      <c r="F965" s="45">
        <f t="shared" si="47"/>
        <v>128.40642000000125</v>
      </c>
    </row>
    <row r="966" spans="3:6">
      <c r="C966" s="48">
        <v>965</v>
      </c>
      <c r="D966" s="45">
        <f t="shared" si="46"/>
        <v>14.639999999999795</v>
      </c>
      <c r="E966" s="45">
        <f t="shared" si="45"/>
        <v>14.64</v>
      </c>
      <c r="F966" s="45">
        <f t="shared" si="47"/>
        <v>128.53976000000125</v>
      </c>
    </row>
    <row r="967" spans="3:6">
      <c r="C967" s="48">
        <v>966</v>
      </c>
      <c r="D967" s="45">
        <f t="shared" si="46"/>
        <v>14.649999999999794</v>
      </c>
      <c r="E967" s="45">
        <f t="shared" si="45"/>
        <v>14.65</v>
      </c>
      <c r="F967" s="45">
        <f t="shared" si="47"/>
        <v>128.67310000000126</v>
      </c>
    </row>
    <row r="968" spans="3:6">
      <c r="C968" s="48">
        <v>967</v>
      </c>
      <c r="D968" s="45">
        <f t="shared" si="46"/>
        <v>14.659999999999794</v>
      </c>
      <c r="E968" s="45">
        <f t="shared" si="45"/>
        <v>14.66</v>
      </c>
      <c r="F968" s="45">
        <f t="shared" si="47"/>
        <v>128.80644000000126</v>
      </c>
    </row>
    <row r="969" spans="3:6">
      <c r="C969" s="48">
        <v>968</v>
      </c>
      <c r="D969" s="45">
        <f t="shared" si="46"/>
        <v>14.669999999999794</v>
      </c>
      <c r="E969" s="45">
        <f t="shared" si="45"/>
        <v>14.67</v>
      </c>
      <c r="F969" s="45">
        <f t="shared" si="47"/>
        <v>128.93978000000126</v>
      </c>
    </row>
    <row r="970" spans="3:6">
      <c r="C970" s="48">
        <v>969</v>
      </c>
      <c r="D970" s="45">
        <f t="shared" si="46"/>
        <v>14.679999999999794</v>
      </c>
      <c r="E970" s="45">
        <f t="shared" si="45"/>
        <v>14.68</v>
      </c>
      <c r="F970" s="45">
        <f t="shared" si="47"/>
        <v>129.07312000000127</v>
      </c>
    </row>
    <row r="971" spans="3:6">
      <c r="C971" s="48">
        <v>970</v>
      </c>
      <c r="D971" s="45">
        <f t="shared" si="46"/>
        <v>14.689999999999793</v>
      </c>
      <c r="E971" s="45">
        <f t="shared" si="45"/>
        <v>14.69</v>
      </c>
      <c r="F971" s="45">
        <f t="shared" si="47"/>
        <v>129.20646000000127</v>
      </c>
    </row>
    <row r="972" spans="3:6">
      <c r="C972" s="48">
        <v>971</v>
      </c>
      <c r="D972" s="45">
        <f t="shared" si="46"/>
        <v>14.699999999999793</v>
      </c>
      <c r="E972" s="45">
        <f t="shared" si="45"/>
        <v>14.7</v>
      </c>
      <c r="F972" s="45">
        <f t="shared" si="47"/>
        <v>129.33980000000128</v>
      </c>
    </row>
    <row r="973" spans="3:6">
      <c r="C973" s="48">
        <v>972</v>
      </c>
      <c r="D973" s="45">
        <f t="shared" si="46"/>
        <v>14.709999999999793</v>
      </c>
      <c r="E973" s="45">
        <f t="shared" si="45"/>
        <v>14.71</v>
      </c>
      <c r="F973" s="45">
        <f t="shared" si="47"/>
        <v>129.47314000000128</v>
      </c>
    </row>
    <row r="974" spans="3:6">
      <c r="C974" s="48">
        <v>973</v>
      </c>
      <c r="D974" s="45">
        <f t="shared" si="46"/>
        <v>14.719999999999793</v>
      </c>
      <c r="E974" s="45">
        <f t="shared" si="45"/>
        <v>14.72</v>
      </c>
      <c r="F974" s="45">
        <f t="shared" si="47"/>
        <v>129.60648000000128</v>
      </c>
    </row>
    <row r="975" spans="3:6">
      <c r="C975" s="48">
        <v>974</v>
      </c>
      <c r="D975" s="45">
        <f t="shared" si="46"/>
        <v>14.729999999999793</v>
      </c>
      <c r="E975" s="45">
        <f t="shared" si="45"/>
        <v>14.73</v>
      </c>
      <c r="F975" s="45">
        <f t="shared" si="47"/>
        <v>129.73982000000129</v>
      </c>
    </row>
    <row r="976" spans="3:6">
      <c r="C976" s="48">
        <v>975</v>
      </c>
      <c r="D976" s="45">
        <f t="shared" si="46"/>
        <v>14.739999999999792</v>
      </c>
      <c r="E976" s="45">
        <f t="shared" si="45"/>
        <v>14.74</v>
      </c>
      <c r="F976" s="45">
        <f t="shared" si="47"/>
        <v>129.87316000000129</v>
      </c>
    </row>
    <row r="977" spans="3:6">
      <c r="C977" s="48">
        <v>976</v>
      </c>
      <c r="D977" s="45">
        <f t="shared" si="46"/>
        <v>14.749999999999792</v>
      </c>
      <c r="E977" s="45">
        <f t="shared" si="45"/>
        <v>14.75</v>
      </c>
      <c r="F977" s="45">
        <f t="shared" si="47"/>
        <v>130.0065000000013</v>
      </c>
    </row>
    <row r="978" spans="3:6">
      <c r="C978" s="48">
        <v>977</v>
      </c>
      <c r="D978" s="45">
        <f t="shared" si="46"/>
        <v>14.759999999999792</v>
      </c>
      <c r="E978" s="45">
        <f t="shared" si="45"/>
        <v>14.76</v>
      </c>
      <c r="F978" s="45">
        <f t="shared" si="47"/>
        <v>130.1398400000013</v>
      </c>
    </row>
    <row r="979" spans="3:6">
      <c r="C979" s="48">
        <v>978</v>
      </c>
      <c r="D979" s="45">
        <f t="shared" si="46"/>
        <v>14.769999999999792</v>
      </c>
      <c r="E979" s="45">
        <f t="shared" si="45"/>
        <v>14.77</v>
      </c>
      <c r="F979" s="45">
        <f t="shared" si="47"/>
        <v>130.2731800000013</v>
      </c>
    </row>
    <row r="980" spans="3:6">
      <c r="C980" s="48">
        <v>979</v>
      </c>
      <c r="D980" s="45">
        <f t="shared" si="46"/>
        <v>14.779999999999792</v>
      </c>
      <c r="E980" s="45">
        <f t="shared" si="45"/>
        <v>14.78</v>
      </c>
      <c r="F980" s="45">
        <f t="shared" si="47"/>
        <v>130.40652000000131</v>
      </c>
    </row>
    <row r="981" spans="3:6">
      <c r="C981" s="48">
        <v>980</v>
      </c>
      <c r="D981" s="45">
        <f t="shared" si="46"/>
        <v>14.789999999999791</v>
      </c>
      <c r="E981" s="45">
        <f t="shared" si="45"/>
        <v>14.79</v>
      </c>
      <c r="F981" s="45">
        <f t="shared" si="47"/>
        <v>130.53986000000131</v>
      </c>
    </row>
    <row r="982" spans="3:6">
      <c r="C982" s="48">
        <v>981</v>
      </c>
      <c r="D982" s="45">
        <f t="shared" si="46"/>
        <v>14.799999999999791</v>
      </c>
      <c r="E982" s="45">
        <f t="shared" si="45"/>
        <v>14.8</v>
      </c>
      <c r="F982" s="45">
        <f t="shared" si="47"/>
        <v>130.67320000000132</v>
      </c>
    </row>
    <row r="983" spans="3:6">
      <c r="C983" s="48">
        <v>982</v>
      </c>
      <c r="D983" s="45">
        <f t="shared" si="46"/>
        <v>14.809999999999791</v>
      </c>
      <c r="E983" s="45">
        <f t="shared" si="45"/>
        <v>14.81</v>
      </c>
      <c r="F983" s="45">
        <f t="shared" si="47"/>
        <v>130.80654000000132</v>
      </c>
    </row>
    <row r="984" spans="3:6">
      <c r="C984" s="48">
        <v>983</v>
      </c>
      <c r="D984" s="45">
        <f t="shared" si="46"/>
        <v>14.819999999999791</v>
      </c>
      <c r="E984" s="45">
        <f t="shared" si="45"/>
        <v>14.82</v>
      </c>
      <c r="F984" s="45">
        <f t="shared" si="47"/>
        <v>130.93988000000132</v>
      </c>
    </row>
    <row r="985" spans="3:6">
      <c r="C985" s="48">
        <v>984</v>
      </c>
      <c r="D985" s="45">
        <f t="shared" si="46"/>
        <v>14.82999999999979</v>
      </c>
      <c r="E985" s="45">
        <f t="shared" si="45"/>
        <v>14.83</v>
      </c>
      <c r="F985" s="45">
        <f t="shared" si="47"/>
        <v>131.07322000000133</v>
      </c>
    </row>
    <row r="986" spans="3:6">
      <c r="C986" s="48">
        <v>985</v>
      </c>
      <c r="D986" s="45">
        <f t="shared" si="46"/>
        <v>14.83999999999979</v>
      </c>
      <c r="E986" s="45">
        <f t="shared" si="45"/>
        <v>14.84</v>
      </c>
      <c r="F986" s="45">
        <f t="shared" si="47"/>
        <v>131.20656000000133</v>
      </c>
    </row>
    <row r="987" spans="3:6">
      <c r="C987" s="48">
        <v>986</v>
      </c>
      <c r="D987" s="45">
        <f t="shared" si="46"/>
        <v>14.84999999999979</v>
      </c>
      <c r="E987" s="45">
        <f t="shared" si="45"/>
        <v>14.85</v>
      </c>
      <c r="F987" s="45">
        <f t="shared" si="47"/>
        <v>131.33990000000134</v>
      </c>
    </row>
    <row r="988" spans="3:6">
      <c r="C988" s="48">
        <v>987</v>
      </c>
      <c r="D988" s="45">
        <f t="shared" si="46"/>
        <v>14.85999999999979</v>
      </c>
      <c r="E988" s="45">
        <f t="shared" si="45"/>
        <v>14.86</v>
      </c>
      <c r="F988" s="45">
        <f t="shared" si="47"/>
        <v>131.47324000000134</v>
      </c>
    </row>
    <row r="989" spans="3:6">
      <c r="C989" s="48">
        <v>988</v>
      </c>
      <c r="D989" s="45">
        <f t="shared" si="46"/>
        <v>14.86999999999979</v>
      </c>
      <c r="E989" s="45">
        <f t="shared" si="45"/>
        <v>14.87</v>
      </c>
      <c r="F989" s="45">
        <f t="shared" si="47"/>
        <v>131.60658000000134</v>
      </c>
    </row>
    <row r="990" spans="3:6">
      <c r="C990" s="48">
        <v>989</v>
      </c>
      <c r="D990" s="45">
        <f t="shared" si="46"/>
        <v>14.879999999999789</v>
      </c>
      <c r="E990" s="45">
        <f t="shared" si="45"/>
        <v>14.88</v>
      </c>
      <c r="F990" s="45">
        <f t="shared" si="47"/>
        <v>131.73992000000135</v>
      </c>
    </row>
    <row r="991" spans="3:6">
      <c r="C991" s="48">
        <v>990</v>
      </c>
      <c r="D991" s="45">
        <f t="shared" si="46"/>
        <v>14.889999999999789</v>
      </c>
      <c r="E991" s="45">
        <f t="shared" si="45"/>
        <v>14.89</v>
      </c>
      <c r="F991" s="45">
        <f t="shared" si="47"/>
        <v>131.87326000000135</v>
      </c>
    </row>
    <row r="992" spans="3:6">
      <c r="C992" s="48">
        <v>991</v>
      </c>
      <c r="D992" s="45">
        <f t="shared" si="46"/>
        <v>14.899999999999789</v>
      </c>
      <c r="E992" s="45">
        <f t="shared" si="45"/>
        <v>14.9</v>
      </c>
      <c r="F992" s="45">
        <f t="shared" si="47"/>
        <v>132.00660000000136</v>
      </c>
    </row>
    <row r="993" spans="3:6">
      <c r="C993" s="48">
        <v>992</v>
      </c>
      <c r="D993" s="45">
        <f t="shared" si="46"/>
        <v>14.909999999999789</v>
      </c>
      <c r="E993" s="45">
        <f t="shared" si="45"/>
        <v>14.91</v>
      </c>
      <c r="F993" s="45">
        <f t="shared" si="47"/>
        <v>132.13994000000136</v>
      </c>
    </row>
    <row r="994" spans="3:6">
      <c r="C994" s="48">
        <v>993</v>
      </c>
      <c r="D994" s="45">
        <f t="shared" si="46"/>
        <v>14.919999999999789</v>
      </c>
      <c r="E994" s="45">
        <f t="shared" si="45"/>
        <v>14.92</v>
      </c>
      <c r="F994" s="45">
        <f t="shared" si="47"/>
        <v>132.27328000000136</v>
      </c>
    </row>
    <row r="995" spans="3:6">
      <c r="C995" s="48">
        <v>994</v>
      </c>
      <c r="D995" s="45">
        <f t="shared" si="46"/>
        <v>14.929999999999788</v>
      </c>
      <c r="E995" s="45">
        <f t="shared" si="45"/>
        <v>14.93</v>
      </c>
      <c r="F995" s="45">
        <f t="shared" si="47"/>
        <v>132.40662000000137</v>
      </c>
    </row>
    <row r="996" spans="3:6">
      <c r="C996" s="48">
        <v>995</v>
      </c>
      <c r="D996" s="45">
        <f t="shared" si="46"/>
        <v>14.939999999999788</v>
      </c>
      <c r="E996" s="45">
        <f t="shared" si="45"/>
        <v>14.94</v>
      </c>
      <c r="F996" s="45">
        <f t="shared" si="47"/>
        <v>132.53996000000137</v>
      </c>
    </row>
    <row r="997" spans="3:6">
      <c r="C997" s="48">
        <v>996</v>
      </c>
      <c r="D997" s="45">
        <f t="shared" si="46"/>
        <v>14.949999999999788</v>
      </c>
      <c r="E997" s="45">
        <f t="shared" si="45"/>
        <v>14.95</v>
      </c>
      <c r="F997" s="45">
        <f t="shared" si="47"/>
        <v>132.67330000000138</v>
      </c>
    </row>
    <row r="998" spans="3:6">
      <c r="C998" s="48">
        <v>997</v>
      </c>
      <c r="D998" s="45">
        <f t="shared" si="46"/>
        <v>14.959999999999788</v>
      </c>
      <c r="E998" s="45">
        <f t="shared" si="45"/>
        <v>14.96</v>
      </c>
      <c r="F998" s="45">
        <f t="shared" si="47"/>
        <v>132.80664000000138</v>
      </c>
    </row>
    <row r="999" spans="3:6">
      <c r="C999" s="48">
        <v>998</v>
      </c>
      <c r="D999" s="45">
        <f t="shared" si="46"/>
        <v>14.969999999999787</v>
      </c>
      <c r="E999" s="45">
        <f t="shared" si="45"/>
        <v>14.97</v>
      </c>
      <c r="F999" s="45">
        <f t="shared" si="47"/>
        <v>132.93998000000138</v>
      </c>
    </row>
    <row r="1000" spans="3:6">
      <c r="C1000" s="48">
        <v>999</v>
      </c>
      <c r="D1000" s="45">
        <f t="shared" si="46"/>
        <v>14.979999999999787</v>
      </c>
      <c r="E1000" s="45">
        <f t="shared" si="45"/>
        <v>14.98</v>
      </c>
      <c r="F1000" s="45">
        <f t="shared" si="47"/>
        <v>133.07332000000139</v>
      </c>
    </row>
    <row r="1001" spans="3:6">
      <c r="C1001" s="48">
        <v>1000</v>
      </c>
      <c r="D1001" s="45">
        <f t="shared" si="46"/>
        <v>14.989999999999787</v>
      </c>
      <c r="E1001" s="45">
        <f t="shared" si="45"/>
        <v>14.99</v>
      </c>
      <c r="F1001" s="45">
        <f t="shared" si="47"/>
        <v>133.20666000000139</v>
      </c>
    </row>
    <row r="1002" spans="3:6">
      <c r="C1002" s="48">
        <v>1001</v>
      </c>
      <c r="D1002" s="45">
        <f t="shared" si="46"/>
        <v>14.999999999999787</v>
      </c>
      <c r="E1002" s="45">
        <f t="shared" si="45"/>
        <v>15</v>
      </c>
      <c r="F1002" s="45">
        <f t="shared" si="47"/>
        <v>133.3400000000014</v>
      </c>
    </row>
    <row r="1003" spans="3:6">
      <c r="C1003" s="48">
        <v>1002</v>
      </c>
      <c r="D1003" s="45">
        <f t="shared" si="46"/>
        <v>15.009999999999787</v>
      </c>
      <c r="E1003" s="45">
        <f t="shared" si="45"/>
        <v>15.01</v>
      </c>
      <c r="F1003" s="45">
        <f t="shared" si="47"/>
        <v>133.4733400000014</v>
      </c>
    </row>
    <row r="1004" spans="3:6">
      <c r="C1004" s="48">
        <v>1003</v>
      </c>
      <c r="D1004" s="45">
        <f t="shared" si="46"/>
        <v>15.019999999999786</v>
      </c>
      <c r="E1004" s="45">
        <f t="shared" si="45"/>
        <v>15.02</v>
      </c>
      <c r="F1004" s="45">
        <f t="shared" si="47"/>
        <v>133.6066800000014</v>
      </c>
    </row>
    <row r="1005" spans="3:6">
      <c r="C1005" s="48">
        <v>1004</v>
      </c>
      <c r="D1005" s="45">
        <f t="shared" si="46"/>
        <v>15.029999999999786</v>
      </c>
      <c r="E1005" s="45">
        <f t="shared" si="45"/>
        <v>15.03</v>
      </c>
      <c r="F1005" s="45">
        <f t="shared" si="47"/>
        <v>133.74002000000141</v>
      </c>
    </row>
    <row r="1006" spans="3:6">
      <c r="C1006" s="48">
        <v>1005</v>
      </c>
      <c r="D1006" s="45">
        <f t="shared" si="46"/>
        <v>15.039999999999786</v>
      </c>
      <c r="E1006" s="45">
        <f t="shared" si="45"/>
        <v>15.04</v>
      </c>
      <c r="F1006" s="45">
        <f t="shared" si="47"/>
        <v>133.87336000000141</v>
      </c>
    </row>
    <row r="1007" spans="3:6">
      <c r="C1007" s="48">
        <v>1006</v>
      </c>
      <c r="D1007" s="45">
        <f t="shared" si="46"/>
        <v>15.049999999999786</v>
      </c>
      <c r="E1007" s="45">
        <f t="shared" si="45"/>
        <v>15.05</v>
      </c>
      <c r="F1007" s="45">
        <f t="shared" si="47"/>
        <v>134.00670000000142</v>
      </c>
    </row>
    <row r="1008" spans="3:6">
      <c r="C1008" s="48">
        <v>1007</v>
      </c>
      <c r="D1008" s="45">
        <f t="shared" si="46"/>
        <v>15.059999999999786</v>
      </c>
      <c r="E1008" s="45">
        <f t="shared" si="45"/>
        <v>15.06</v>
      </c>
      <c r="F1008" s="45">
        <f t="shared" si="47"/>
        <v>134.14004000000142</v>
      </c>
    </row>
    <row r="1009" spans="3:6">
      <c r="C1009" s="48">
        <v>1008</v>
      </c>
      <c r="D1009" s="45">
        <f t="shared" si="46"/>
        <v>15.069999999999785</v>
      </c>
      <c r="E1009" s="45">
        <f t="shared" si="45"/>
        <v>15.07</v>
      </c>
      <c r="F1009" s="45">
        <f t="shared" si="47"/>
        <v>134.27338000000142</v>
      </c>
    </row>
    <row r="1010" spans="3:6">
      <c r="C1010" s="48">
        <v>1009</v>
      </c>
      <c r="D1010" s="45">
        <f t="shared" si="46"/>
        <v>15.079999999999785</v>
      </c>
      <c r="E1010" s="45">
        <f t="shared" si="45"/>
        <v>15.08</v>
      </c>
      <c r="F1010" s="45">
        <f t="shared" si="47"/>
        <v>134.40672000000143</v>
      </c>
    </row>
    <row r="1011" spans="3:6">
      <c r="C1011" s="48">
        <v>1010</v>
      </c>
      <c r="D1011" s="45">
        <f t="shared" si="46"/>
        <v>15.089999999999785</v>
      </c>
      <c r="E1011" s="45">
        <f t="shared" si="45"/>
        <v>15.09</v>
      </c>
      <c r="F1011" s="45">
        <f t="shared" si="47"/>
        <v>134.54006000000143</v>
      </c>
    </row>
    <row r="1012" spans="3:6">
      <c r="C1012" s="48">
        <v>1011</v>
      </c>
      <c r="D1012" s="45">
        <f t="shared" si="46"/>
        <v>15.099999999999785</v>
      </c>
      <c r="E1012" s="45">
        <f t="shared" si="45"/>
        <v>15.1</v>
      </c>
      <c r="F1012" s="45">
        <f t="shared" si="47"/>
        <v>134.67340000000144</v>
      </c>
    </row>
    <row r="1013" spans="3:6">
      <c r="C1013" s="48">
        <v>1012</v>
      </c>
      <c r="D1013" s="45">
        <f t="shared" si="46"/>
        <v>15.109999999999784</v>
      </c>
      <c r="E1013" s="45">
        <f t="shared" si="45"/>
        <v>15.11</v>
      </c>
      <c r="F1013" s="45">
        <f t="shared" si="47"/>
        <v>134.80674000000144</v>
      </c>
    </row>
    <row r="1014" spans="3:6">
      <c r="C1014" s="48">
        <v>1013</v>
      </c>
      <c r="D1014" s="45">
        <f t="shared" si="46"/>
        <v>15.119999999999784</v>
      </c>
      <c r="E1014" s="45">
        <f t="shared" si="45"/>
        <v>15.12</v>
      </c>
      <c r="F1014" s="45">
        <f t="shared" si="47"/>
        <v>134.94008000000144</v>
      </c>
    </row>
    <row r="1015" spans="3:6">
      <c r="C1015" s="48">
        <v>1014</v>
      </c>
      <c r="D1015" s="45">
        <f t="shared" si="46"/>
        <v>15.129999999999784</v>
      </c>
      <c r="E1015" s="45">
        <f t="shared" si="45"/>
        <v>15.13</v>
      </c>
      <c r="F1015" s="45">
        <f t="shared" si="47"/>
        <v>135.07342000000145</v>
      </c>
    </row>
    <row r="1016" spans="3:6">
      <c r="C1016" s="48">
        <v>1015</v>
      </c>
      <c r="D1016" s="45">
        <f t="shared" si="46"/>
        <v>15.139999999999784</v>
      </c>
      <c r="E1016" s="45">
        <f t="shared" si="45"/>
        <v>15.14</v>
      </c>
      <c r="F1016" s="45">
        <f t="shared" si="47"/>
        <v>135.20676000000145</v>
      </c>
    </row>
    <row r="1017" spans="3:6">
      <c r="C1017" s="48">
        <v>1016</v>
      </c>
      <c r="D1017" s="45">
        <f t="shared" si="46"/>
        <v>15.149999999999784</v>
      </c>
      <c r="E1017" s="45">
        <f t="shared" si="45"/>
        <v>15.15</v>
      </c>
      <c r="F1017" s="45">
        <f t="shared" si="47"/>
        <v>135.34010000000146</v>
      </c>
    </row>
    <row r="1018" spans="3:6">
      <c r="C1018" s="48">
        <v>1017</v>
      </c>
      <c r="D1018" s="45">
        <f t="shared" si="46"/>
        <v>15.159999999999783</v>
      </c>
      <c r="E1018" s="45">
        <f t="shared" si="45"/>
        <v>15.16</v>
      </c>
      <c r="F1018" s="45">
        <f t="shared" si="47"/>
        <v>135.47344000000146</v>
      </c>
    </row>
    <row r="1019" spans="3:6">
      <c r="C1019" s="48">
        <v>1018</v>
      </c>
      <c r="D1019" s="45">
        <f t="shared" si="46"/>
        <v>15.169999999999783</v>
      </c>
      <c r="E1019" s="45">
        <f t="shared" si="45"/>
        <v>15.17</v>
      </c>
      <c r="F1019" s="45">
        <f t="shared" si="47"/>
        <v>135.60678000000146</v>
      </c>
    </row>
    <row r="1020" spans="3:6">
      <c r="C1020" s="48">
        <v>1019</v>
      </c>
      <c r="D1020" s="45">
        <f t="shared" si="46"/>
        <v>15.179999999999783</v>
      </c>
      <c r="E1020" s="45">
        <f t="shared" si="45"/>
        <v>15.18</v>
      </c>
      <c r="F1020" s="45">
        <f t="shared" si="47"/>
        <v>135.74012000000147</v>
      </c>
    </row>
    <row r="1021" spans="3:6">
      <c r="C1021" s="48">
        <v>1020</v>
      </c>
      <c r="D1021" s="45">
        <f t="shared" si="46"/>
        <v>15.189999999999783</v>
      </c>
      <c r="E1021" s="45">
        <f t="shared" si="45"/>
        <v>15.19</v>
      </c>
      <c r="F1021" s="45">
        <f t="shared" si="47"/>
        <v>135.87346000000147</v>
      </c>
    </row>
    <row r="1022" spans="3:6">
      <c r="C1022" s="48">
        <v>1021</v>
      </c>
      <c r="D1022" s="45">
        <f t="shared" si="46"/>
        <v>15.199999999999783</v>
      </c>
      <c r="E1022" s="45">
        <f t="shared" si="45"/>
        <v>15.2</v>
      </c>
      <c r="F1022" s="45">
        <f t="shared" si="47"/>
        <v>136.00680000000148</v>
      </c>
    </row>
    <row r="1023" spans="3:6">
      <c r="C1023" s="48">
        <v>1022</v>
      </c>
      <c r="D1023" s="45">
        <f t="shared" si="46"/>
        <v>15.209999999999782</v>
      </c>
      <c r="E1023" s="45">
        <f t="shared" si="45"/>
        <v>15.21</v>
      </c>
      <c r="F1023" s="45">
        <f t="shared" si="47"/>
        <v>136.14014000000148</v>
      </c>
    </row>
    <row r="1024" spans="3:6">
      <c r="C1024" s="48">
        <v>1023</v>
      </c>
      <c r="D1024" s="45">
        <f t="shared" si="46"/>
        <v>15.219999999999782</v>
      </c>
      <c r="E1024" s="45">
        <f t="shared" si="45"/>
        <v>15.22</v>
      </c>
      <c r="F1024" s="45">
        <f t="shared" si="47"/>
        <v>136.27348000000148</v>
      </c>
    </row>
    <row r="1025" spans="3:6">
      <c r="C1025" s="48">
        <v>1024</v>
      </c>
      <c r="D1025" s="45">
        <f t="shared" si="46"/>
        <v>15.229999999999782</v>
      </c>
      <c r="E1025" s="45">
        <f t="shared" si="45"/>
        <v>15.23</v>
      </c>
      <c r="F1025" s="45">
        <f t="shared" si="47"/>
        <v>136.40682000000149</v>
      </c>
    </row>
    <row r="1026" spans="3:6">
      <c r="C1026" s="48">
        <v>1025</v>
      </c>
      <c r="D1026" s="45">
        <f t="shared" si="46"/>
        <v>15.239999999999782</v>
      </c>
      <c r="E1026" s="45">
        <f t="shared" si="45"/>
        <v>15.24</v>
      </c>
      <c r="F1026" s="45">
        <f t="shared" si="47"/>
        <v>136.54016000000149</v>
      </c>
    </row>
    <row r="1027" spans="3:6">
      <c r="C1027" s="48">
        <v>1026</v>
      </c>
      <c r="D1027" s="45">
        <f t="shared" si="46"/>
        <v>15.249999999999782</v>
      </c>
      <c r="E1027" s="45">
        <f t="shared" ref="E1027:E1090" si="48">ROUND(D1027,2)</f>
        <v>15.25</v>
      </c>
      <c r="F1027" s="45">
        <f t="shared" si="47"/>
        <v>136.6735000000015</v>
      </c>
    </row>
    <row r="1028" spans="3:6">
      <c r="C1028" s="48">
        <v>1027</v>
      </c>
      <c r="D1028" s="45">
        <f t="shared" ref="D1028:D1091" si="49">D1027+$D$1</f>
        <v>15.259999999999781</v>
      </c>
      <c r="E1028" s="45">
        <f t="shared" si="48"/>
        <v>15.26</v>
      </c>
      <c r="F1028" s="45">
        <f t="shared" ref="F1028:F1091" si="50">F1027+$F$1</f>
        <v>136.8068400000015</v>
      </c>
    </row>
    <row r="1029" spans="3:6">
      <c r="C1029" s="48">
        <v>1028</v>
      </c>
      <c r="D1029" s="45">
        <f t="shared" si="49"/>
        <v>15.269999999999781</v>
      </c>
      <c r="E1029" s="45">
        <f t="shared" si="48"/>
        <v>15.27</v>
      </c>
      <c r="F1029" s="45">
        <f t="shared" si="50"/>
        <v>136.9401800000015</v>
      </c>
    </row>
    <row r="1030" spans="3:6">
      <c r="C1030" s="48">
        <v>1029</v>
      </c>
      <c r="D1030" s="45">
        <f t="shared" si="49"/>
        <v>15.279999999999781</v>
      </c>
      <c r="E1030" s="45">
        <f t="shared" si="48"/>
        <v>15.28</v>
      </c>
      <c r="F1030" s="45">
        <f t="shared" si="50"/>
        <v>137.07352000000151</v>
      </c>
    </row>
    <row r="1031" spans="3:6">
      <c r="C1031" s="48">
        <v>1030</v>
      </c>
      <c r="D1031" s="45">
        <f t="shared" si="49"/>
        <v>15.289999999999781</v>
      </c>
      <c r="E1031" s="45">
        <f t="shared" si="48"/>
        <v>15.29</v>
      </c>
      <c r="F1031" s="45">
        <f t="shared" si="50"/>
        <v>137.20686000000151</v>
      </c>
    </row>
    <row r="1032" spans="3:6">
      <c r="C1032" s="48">
        <v>1031</v>
      </c>
      <c r="D1032" s="45">
        <f t="shared" si="49"/>
        <v>15.29999999999978</v>
      </c>
      <c r="E1032" s="45">
        <f t="shared" si="48"/>
        <v>15.3</v>
      </c>
      <c r="F1032" s="45">
        <f t="shared" si="50"/>
        <v>137.34020000000152</v>
      </c>
    </row>
    <row r="1033" spans="3:6">
      <c r="C1033" s="48">
        <v>1032</v>
      </c>
      <c r="D1033" s="45">
        <f t="shared" si="49"/>
        <v>15.30999999999978</v>
      </c>
      <c r="E1033" s="45">
        <f t="shared" si="48"/>
        <v>15.31</v>
      </c>
      <c r="F1033" s="45">
        <f t="shared" si="50"/>
        <v>137.47354000000152</v>
      </c>
    </row>
    <row r="1034" spans="3:6">
      <c r="C1034" s="48">
        <v>1033</v>
      </c>
      <c r="D1034" s="45">
        <f t="shared" si="49"/>
        <v>15.31999999999978</v>
      </c>
      <c r="E1034" s="45">
        <f t="shared" si="48"/>
        <v>15.32</v>
      </c>
      <c r="F1034" s="45">
        <f t="shared" si="50"/>
        <v>137.60688000000152</v>
      </c>
    </row>
    <row r="1035" spans="3:6">
      <c r="C1035" s="48">
        <v>1034</v>
      </c>
      <c r="D1035" s="45">
        <f t="shared" si="49"/>
        <v>15.32999999999978</v>
      </c>
      <c r="E1035" s="45">
        <f t="shared" si="48"/>
        <v>15.33</v>
      </c>
      <c r="F1035" s="45">
        <f t="shared" si="50"/>
        <v>137.74022000000153</v>
      </c>
    </row>
    <row r="1036" spans="3:6">
      <c r="C1036" s="48">
        <v>1035</v>
      </c>
      <c r="D1036" s="45">
        <f t="shared" si="49"/>
        <v>15.33999999999978</v>
      </c>
      <c r="E1036" s="45">
        <f t="shared" si="48"/>
        <v>15.34</v>
      </c>
      <c r="F1036" s="45">
        <f t="shared" si="50"/>
        <v>137.87356000000153</v>
      </c>
    </row>
    <row r="1037" spans="3:6">
      <c r="C1037" s="48">
        <v>1036</v>
      </c>
      <c r="D1037" s="45">
        <f t="shared" si="49"/>
        <v>15.349999999999779</v>
      </c>
      <c r="E1037" s="45">
        <f t="shared" si="48"/>
        <v>15.35</v>
      </c>
      <c r="F1037" s="45">
        <f t="shared" si="50"/>
        <v>138.00690000000154</v>
      </c>
    </row>
    <row r="1038" spans="3:6">
      <c r="C1038" s="48">
        <v>1037</v>
      </c>
      <c r="D1038" s="45">
        <f t="shared" si="49"/>
        <v>15.359999999999779</v>
      </c>
      <c r="E1038" s="45">
        <f t="shared" si="48"/>
        <v>15.36</v>
      </c>
      <c r="F1038" s="45">
        <f t="shared" si="50"/>
        <v>138.14024000000154</v>
      </c>
    </row>
    <row r="1039" spans="3:6">
      <c r="C1039" s="48">
        <v>1038</v>
      </c>
      <c r="D1039" s="45">
        <f t="shared" si="49"/>
        <v>15.369999999999779</v>
      </c>
      <c r="E1039" s="45">
        <f t="shared" si="48"/>
        <v>15.37</v>
      </c>
      <c r="F1039" s="45">
        <f t="shared" si="50"/>
        <v>138.27358000000154</v>
      </c>
    </row>
    <row r="1040" spans="3:6">
      <c r="C1040" s="48">
        <v>1039</v>
      </c>
      <c r="D1040" s="45">
        <f t="shared" si="49"/>
        <v>15.379999999999779</v>
      </c>
      <c r="E1040" s="45">
        <f t="shared" si="48"/>
        <v>15.38</v>
      </c>
      <c r="F1040" s="45">
        <f t="shared" si="50"/>
        <v>138.40692000000155</v>
      </c>
    </row>
    <row r="1041" spans="3:6">
      <c r="C1041" s="48">
        <v>1040</v>
      </c>
      <c r="D1041" s="45">
        <f t="shared" si="49"/>
        <v>15.389999999999779</v>
      </c>
      <c r="E1041" s="45">
        <f t="shared" si="48"/>
        <v>15.39</v>
      </c>
      <c r="F1041" s="45">
        <f t="shared" si="50"/>
        <v>138.54026000000155</v>
      </c>
    </row>
    <row r="1042" spans="3:6">
      <c r="C1042" s="48">
        <v>1041</v>
      </c>
      <c r="D1042" s="45">
        <f t="shared" si="49"/>
        <v>15.399999999999778</v>
      </c>
      <c r="E1042" s="45">
        <f t="shared" si="48"/>
        <v>15.4</v>
      </c>
      <c r="F1042" s="45">
        <f t="shared" si="50"/>
        <v>138.67360000000156</v>
      </c>
    </row>
    <row r="1043" spans="3:6">
      <c r="C1043" s="48">
        <v>1042</v>
      </c>
      <c r="D1043" s="45">
        <f t="shared" si="49"/>
        <v>15.409999999999778</v>
      </c>
      <c r="E1043" s="45">
        <f t="shared" si="48"/>
        <v>15.41</v>
      </c>
      <c r="F1043" s="45">
        <f t="shared" si="50"/>
        <v>138.80694000000156</v>
      </c>
    </row>
    <row r="1044" spans="3:6">
      <c r="C1044" s="48">
        <v>1043</v>
      </c>
      <c r="D1044" s="45">
        <f t="shared" si="49"/>
        <v>15.419999999999778</v>
      </c>
      <c r="E1044" s="45">
        <f t="shared" si="48"/>
        <v>15.42</v>
      </c>
      <c r="F1044" s="45">
        <f t="shared" si="50"/>
        <v>138.94028000000156</v>
      </c>
    </row>
    <row r="1045" spans="3:6">
      <c r="C1045" s="48">
        <v>1044</v>
      </c>
      <c r="D1045" s="45">
        <f t="shared" si="49"/>
        <v>15.429999999999778</v>
      </c>
      <c r="E1045" s="45">
        <f t="shared" si="48"/>
        <v>15.43</v>
      </c>
      <c r="F1045" s="45">
        <f t="shared" si="50"/>
        <v>139.07362000000157</v>
      </c>
    </row>
    <row r="1046" spans="3:6">
      <c r="C1046" s="48">
        <v>1045</v>
      </c>
      <c r="D1046" s="45">
        <f t="shared" si="49"/>
        <v>15.439999999999777</v>
      </c>
      <c r="E1046" s="45">
        <f t="shared" si="48"/>
        <v>15.44</v>
      </c>
      <c r="F1046" s="45">
        <f t="shared" si="50"/>
        <v>139.20696000000157</v>
      </c>
    </row>
    <row r="1047" spans="3:6">
      <c r="C1047" s="48">
        <v>1046</v>
      </c>
      <c r="D1047" s="45">
        <f t="shared" si="49"/>
        <v>15.449999999999777</v>
      </c>
      <c r="E1047" s="45">
        <f t="shared" si="48"/>
        <v>15.45</v>
      </c>
      <c r="F1047" s="45">
        <f t="shared" si="50"/>
        <v>139.34030000000158</v>
      </c>
    </row>
    <row r="1048" spans="3:6">
      <c r="C1048" s="48">
        <v>1047</v>
      </c>
      <c r="D1048" s="45">
        <f t="shared" si="49"/>
        <v>15.459999999999777</v>
      </c>
      <c r="E1048" s="45">
        <f t="shared" si="48"/>
        <v>15.46</v>
      </c>
      <c r="F1048" s="45">
        <f t="shared" si="50"/>
        <v>139.47364000000158</v>
      </c>
    </row>
    <row r="1049" spans="3:6">
      <c r="C1049" s="48">
        <v>1048</v>
      </c>
      <c r="D1049" s="45">
        <f t="shared" si="49"/>
        <v>15.469999999999777</v>
      </c>
      <c r="E1049" s="45">
        <f t="shared" si="48"/>
        <v>15.47</v>
      </c>
      <c r="F1049" s="45">
        <f t="shared" si="50"/>
        <v>139.60698000000158</v>
      </c>
    </row>
    <row r="1050" spans="3:6">
      <c r="C1050" s="48">
        <v>1049</v>
      </c>
      <c r="D1050" s="45">
        <f t="shared" si="49"/>
        <v>15.479999999999777</v>
      </c>
      <c r="E1050" s="45">
        <f t="shared" si="48"/>
        <v>15.48</v>
      </c>
      <c r="F1050" s="45">
        <f t="shared" si="50"/>
        <v>139.74032000000159</v>
      </c>
    </row>
    <row r="1051" spans="3:6">
      <c r="C1051" s="48">
        <v>1050</v>
      </c>
      <c r="D1051" s="45">
        <f t="shared" si="49"/>
        <v>15.489999999999776</v>
      </c>
      <c r="E1051" s="45">
        <f t="shared" si="48"/>
        <v>15.49</v>
      </c>
      <c r="F1051" s="45">
        <f t="shared" si="50"/>
        <v>139.87366000000159</v>
      </c>
    </row>
    <row r="1052" spans="3:6">
      <c r="C1052" s="48">
        <v>1051</v>
      </c>
      <c r="D1052" s="45">
        <f t="shared" si="49"/>
        <v>15.499999999999776</v>
      </c>
      <c r="E1052" s="45">
        <f t="shared" si="48"/>
        <v>15.5</v>
      </c>
      <c r="F1052" s="45">
        <f t="shared" si="50"/>
        <v>140.0070000000016</v>
      </c>
    </row>
    <row r="1053" spans="3:6">
      <c r="C1053" s="48">
        <v>1052</v>
      </c>
      <c r="D1053" s="45">
        <f t="shared" si="49"/>
        <v>15.509999999999776</v>
      </c>
      <c r="E1053" s="45">
        <f t="shared" si="48"/>
        <v>15.51</v>
      </c>
      <c r="F1053" s="45">
        <f t="shared" si="50"/>
        <v>140.1403400000016</v>
      </c>
    </row>
    <row r="1054" spans="3:6">
      <c r="C1054" s="48">
        <v>1053</v>
      </c>
      <c r="D1054" s="45">
        <f t="shared" si="49"/>
        <v>15.519999999999776</v>
      </c>
      <c r="E1054" s="45">
        <f t="shared" si="48"/>
        <v>15.52</v>
      </c>
      <c r="F1054" s="45">
        <f t="shared" si="50"/>
        <v>140.2736800000016</v>
      </c>
    </row>
    <row r="1055" spans="3:6">
      <c r="C1055" s="48">
        <v>1054</v>
      </c>
      <c r="D1055" s="45">
        <f t="shared" si="49"/>
        <v>15.529999999999776</v>
      </c>
      <c r="E1055" s="45">
        <f t="shared" si="48"/>
        <v>15.53</v>
      </c>
      <c r="F1055" s="45">
        <f t="shared" si="50"/>
        <v>140.40702000000161</v>
      </c>
    </row>
    <row r="1056" spans="3:6">
      <c r="C1056" s="48">
        <v>1055</v>
      </c>
      <c r="D1056" s="45">
        <f t="shared" si="49"/>
        <v>15.539999999999775</v>
      </c>
      <c r="E1056" s="45">
        <f t="shared" si="48"/>
        <v>15.54</v>
      </c>
      <c r="F1056" s="45">
        <f t="shared" si="50"/>
        <v>140.54036000000161</v>
      </c>
    </row>
    <row r="1057" spans="3:6">
      <c r="C1057" s="48">
        <v>1056</v>
      </c>
      <c r="D1057" s="45">
        <f t="shared" si="49"/>
        <v>15.549999999999775</v>
      </c>
      <c r="E1057" s="45">
        <f t="shared" si="48"/>
        <v>15.55</v>
      </c>
      <c r="F1057" s="45">
        <f t="shared" si="50"/>
        <v>140.67370000000162</v>
      </c>
    </row>
    <row r="1058" spans="3:6">
      <c r="C1058" s="48">
        <v>1057</v>
      </c>
      <c r="D1058" s="45">
        <f t="shared" si="49"/>
        <v>15.559999999999775</v>
      </c>
      <c r="E1058" s="45">
        <f t="shared" si="48"/>
        <v>15.56</v>
      </c>
      <c r="F1058" s="45">
        <f t="shared" si="50"/>
        <v>140.80704000000162</v>
      </c>
    </row>
    <row r="1059" spans="3:6">
      <c r="C1059" s="48">
        <v>1058</v>
      </c>
      <c r="D1059" s="45">
        <f t="shared" si="49"/>
        <v>15.569999999999775</v>
      </c>
      <c r="E1059" s="45">
        <f t="shared" si="48"/>
        <v>15.57</v>
      </c>
      <c r="F1059" s="45">
        <f t="shared" si="50"/>
        <v>140.94038000000162</v>
      </c>
    </row>
    <row r="1060" spans="3:6">
      <c r="C1060" s="48">
        <v>1059</v>
      </c>
      <c r="D1060" s="45">
        <f t="shared" si="49"/>
        <v>15.579999999999774</v>
      </c>
      <c r="E1060" s="45">
        <f t="shared" si="48"/>
        <v>15.58</v>
      </c>
      <c r="F1060" s="45">
        <f t="shared" si="50"/>
        <v>141.07372000000163</v>
      </c>
    </row>
    <row r="1061" spans="3:6">
      <c r="C1061" s="48">
        <v>1060</v>
      </c>
      <c r="D1061" s="45">
        <f t="shared" si="49"/>
        <v>15.589999999999774</v>
      </c>
      <c r="E1061" s="45">
        <f t="shared" si="48"/>
        <v>15.59</v>
      </c>
      <c r="F1061" s="45">
        <f t="shared" si="50"/>
        <v>141.20706000000163</v>
      </c>
    </row>
    <row r="1062" spans="3:6">
      <c r="C1062" s="48">
        <v>1061</v>
      </c>
      <c r="D1062" s="45">
        <f t="shared" si="49"/>
        <v>15.599999999999774</v>
      </c>
      <c r="E1062" s="45">
        <f t="shared" si="48"/>
        <v>15.6</v>
      </c>
      <c r="F1062" s="45">
        <f t="shared" si="50"/>
        <v>141.34040000000164</v>
      </c>
    </row>
    <row r="1063" spans="3:6">
      <c r="C1063" s="48">
        <v>1062</v>
      </c>
      <c r="D1063" s="45">
        <f t="shared" si="49"/>
        <v>15.609999999999774</v>
      </c>
      <c r="E1063" s="45">
        <f t="shared" si="48"/>
        <v>15.61</v>
      </c>
      <c r="F1063" s="45">
        <f t="shared" si="50"/>
        <v>141.47374000000164</v>
      </c>
    </row>
    <row r="1064" spans="3:6">
      <c r="C1064" s="48">
        <v>1063</v>
      </c>
      <c r="D1064" s="45">
        <f t="shared" si="49"/>
        <v>15.619999999999774</v>
      </c>
      <c r="E1064" s="45">
        <f t="shared" si="48"/>
        <v>15.62</v>
      </c>
      <c r="F1064" s="45">
        <f t="shared" si="50"/>
        <v>141.60708000000164</v>
      </c>
    </row>
    <row r="1065" spans="3:6">
      <c r="C1065" s="48">
        <v>1064</v>
      </c>
      <c r="D1065" s="45">
        <f t="shared" si="49"/>
        <v>15.629999999999773</v>
      </c>
      <c r="E1065" s="45">
        <f t="shared" si="48"/>
        <v>15.63</v>
      </c>
      <c r="F1065" s="45">
        <f t="shared" si="50"/>
        <v>141.74042000000165</v>
      </c>
    </row>
    <row r="1066" spans="3:6">
      <c r="C1066" s="48">
        <v>1065</v>
      </c>
      <c r="D1066" s="45">
        <f t="shared" si="49"/>
        <v>15.639999999999773</v>
      </c>
      <c r="E1066" s="45">
        <f t="shared" si="48"/>
        <v>15.64</v>
      </c>
      <c r="F1066" s="45">
        <f t="shared" si="50"/>
        <v>141.87376000000165</v>
      </c>
    </row>
    <row r="1067" spans="3:6">
      <c r="C1067" s="48">
        <v>1066</v>
      </c>
      <c r="D1067" s="45">
        <f t="shared" si="49"/>
        <v>15.649999999999773</v>
      </c>
      <c r="E1067" s="45">
        <f t="shared" si="48"/>
        <v>15.65</v>
      </c>
      <c r="F1067" s="45">
        <f t="shared" si="50"/>
        <v>142.00710000000166</v>
      </c>
    </row>
    <row r="1068" spans="3:6">
      <c r="C1068" s="48">
        <v>1067</v>
      </c>
      <c r="D1068" s="45">
        <f t="shared" si="49"/>
        <v>15.659999999999773</v>
      </c>
      <c r="E1068" s="45">
        <f t="shared" si="48"/>
        <v>15.66</v>
      </c>
      <c r="F1068" s="45">
        <f t="shared" si="50"/>
        <v>142.14044000000166</v>
      </c>
    </row>
    <row r="1069" spans="3:6">
      <c r="C1069" s="48">
        <v>1068</v>
      </c>
      <c r="D1069" s="45">
        <f t="shared" si="49"/>
        <v>15.669999999999773</v>
      </c>
      <c r="E1069" s="45">
        <f t="shared" si="48"/>
        <v>15.67</v>
      </c>
      <c r="F1069" s="45">
        <f t="shared" si="50"/>
        <v>142.27378000000166</v>
      </c>
    </row>
    <row r="1070" spans="3:6">
      <c r="C1070" s="48">
        <v>1069</v>
      </c>
      <c r="D1070" s="45">
        <f t="shared" si="49"/>
        <v>15.679999999999772</v>
      </c>
      <c r="E1070" s="45">
        <f t="shared" si="48"/>
        <v>15.68</v>
      </c>
      <c r="F1070" s="45">
        <f t="shared" si="50"/>
        <v>142.40712000000167</v>
      </c>
    </row>
    <row r="1071" spans="3:6">
      <c r="C1071" s="48">
        <v>1070</v>
      </c>
      <c r="D1071" s="45">
        <f t="shared" si="49"/>
        <v>15.689999999999772</v>
      </c>
      <c r="E1071" s="45">
        <f t="shared" si="48"/>
        <v>15.69</v>
      </c>
      <c r="F1071" s="45">
        <f t="shared" si="50"/>
        <v>142.54046000000167</v>
      </c>
    </row>
    <row r="1072" spans="3:6">
      <c r="C1072" s="48">
        <v>1071</v>
      </c>
      <c r="D1072" s="45">
        <f t="shared" si="49"/>
        <v>15.699999999999772</v>
      </c>
      <c r="E1072" s="45">
        <f t="shared" si="48"/>
        <v>15.7</v>
      </c>
      <c r="F1072" s="45">
        <f t="shared" si="50"/>
        <v>142.67380000000168</v>
      </c>
    </row>
    <row r="1073" spans="3:6">
      <c r="C1073" s="48">
        <v>1072</v>
      </c>
      <c r="D1073" s="45">
        <f t="shared" si="49"/>
        <v>15.709999999999772</v>
      </c>
      <c r="E1073" s="45">
        <f t="shared" si="48"/>
        <v>15.71</v>
      </c>
      <c r="F1073" s="45">
        <f t="shared" si="50"/>
        <v>142.80714000000168</v>
      </c>
    </row>
    <row r="1074" spans="3:6">
      <c r="C1074" s="48">
        <v>1073</v>
      </c>
      <c r="D1074" s="45">
        <f t="shared" si="49"/>
        <v>15.719999999999771</v>
      </c>
      <c r="E1074" s="45">
        <f t="shared" si="48"/>
        <v>15.72</v>
      </c>
      <c r="F1074" s="45">
        <f t="shared" si="50"/>
        <v>142.94048000000168</v>
      </c>
    </row>
    <row r="1075" spans="3:6">
      <c r="C1075" s="48">
        <v>1074</v>
      </c>
      <c r="D1075" s="45">
        <f t="shared" si="49"/>
        <v>15.729999999999771</v>
      </c>
      <c r="E1075" s="45">
        <f t="shared" si="48"/>
        <v>15.73</v>
      </c>
      <c r="F1075" s="45">
        <f t="shared" si="50"/>
        <v>143.07382000000169</v>
      </c>
    </row>
    <row r="1076" spans="3:6">
      <c r="C1076" s="48">
        <v>1075</v>
      </c>
      <c r="D1076" s="45">
        <f t="shared" si="49"/>
        <v>15.739999999999771</v>
      </c>
      <c r="E1076" s="45">
        <f t="shared" si="48"/>
        <v>15.74</v>
      </c>
      <c r="F1076" s="45">
        <f t="shared" si="50"/>
        <v>143.20716000000169</v>
      </c>
    </row>
    <row r="1077" spans="3:6">
      <c r="C1077" s="48">
        <v>1076</v>
      </c>
      <c r="D1077" s="45">
        <f t="shared" si="49"/>
        <v>15.749999999999771</v>
      </c>
      <c r="E1077" s="45">
        <f t="shared" si="48"/>
        <v>15.75</v>
      </c>
      <c r="F1077" s="45">
        <f t="shared" si="50"/>
        <v>143.3405000000017</v>
      </c>
    </row>
    <row r="1078" spans="3:6">
      <c r="C1078" s="48">
        <v>1077</v>
      </c>
      <c r="D1078" s="45">
        <f t="shared" si="49"/>
        <v>15.759999999999771</v>
      </c>
      <c r="E1078" s="45">
        <f t="shared" si="48"/>
        <v>15.76</v>
      </c>
      <c r="F1078" s="45">
        <f t="shared" si="50"/>
        <v>143.4738400000017</v>
      </c>
    </row>
    <row r="1079" spans="3:6">
      <c r="C1079" s="48">
        <v>1078</v>
      </c>
      <c r="D1079" s="45">
        <f t="shared" si="49"/>
        <v>15.76999999999977</v>
      </c>
      <c r="E1079" s="45">
        <f t="shared" si="48"/>
        <v>15.77</v>
      </c>
      <c r="F1079" s="45">
        <f t="shared" si="50"/>
        <v>143.6071800000017</v>
      </c>
    </row>
    <row r="1080" spans="3:6">
      <c r="C1080" s="48">
        <v>1079</v>
      </c>
      <c r="D1080" s="45">
        <f t="shared" si="49"/>
        <v>15.77999999999977</v>
      </c>
      <c r="E1080" s="45">
        <f t="shared" si="48"/>
        <v>15.78</v>
      </c>
      <c r="F1080" s="45">
        <f t="shared" si="50"/>
        <v>143.74052000000171</v>
      </c>
    </row>
    <row r="1081" spans="3:6">
      <c r="C1081" s="48">
        <v>1080</v>
      </c>
      <c r="D1081" s="45">
        <f t="shared" si="49"/>
        <v>15.78999999999977</v>
      </c>
      <c r="E1081" s="45">
        <f t="shared" si="48"/>
        <v>15.79</v>
      </c>
      <c r="F1081" s="45">
        <f t="shared" si="50"/>
        <v>143.87386000000171</v>
      </c>
    </row>
    <row r="1082" spans="3:6">
      <c r="C1082" s="48">
        <v>1081</v>
      </c>
      <c r="D1082" s="45">
        <f t="shared" si="49"/>
        <v>15.79999999999977</v>
      </c>
      <c r="E1082" s="45">
        <f t="shared" si="48"/>
        <v>15.8</v>
      </c>
      <c r="F1082" s="45">
        <f t="shared" si="50"/>
        <v>144.00720000000172</v>
      </c>
    </row>
    <row r="1083" spans="3:6">
      <c r="C1083" s="48">
        <v>1082</v>
      </c>
      <c r="D1083" s="45">
        <f t="shared" si="49"/>
        <v>15.80999999999977</v>
      </c>
      <c r="E1083" s="45">
        <f t="shared" si="48"/>
        <v>15.81</v>
      </c>
      <c r="F1083" s="45">
        <f t="shared" si="50"/>
        <v>144.14054000000172</v>
      </c>
    </row>
    <row r="1084" spans="3:6">
      <c r="C1084" s="48">
        <v>1083</v>
      </c>
      <c r="D1084" s="45">
        <f t="shared" si="49"/>
        <v>15.819999999999769</v>
      </c>
      <c r="E1084" s="45">
        <f t="shared" si="48"/>
        <v>15.82</v>
      </c>
      <c r="F1084" s="45">
        <f t="shared" si="50"/>
        <v>144.27388000000172</v>
      </c>
    </row>
    <row r="1085" spans="3:6">
      <c r="C1085" s="48">
        <v>1084</v>
      </c>
      <c r="D1085" s="45">
        <f t="shared" si="49"/>
        <v>15.829999999999769</v>
      </c>
      <c r="E1085" s="45">
        <f t="shared" si="48"/>
        <v>15.83</v>
      </c>
      <c r="F1085" s="45">
        <f t="shared" si="50"/>
        <v>144.40722000000173</v>
      </c>
    </row>
    <row r="1086" spans="3:6">
      <c r="C1086" s="48">
        <v>1085</v>
      </c>
      <c r="D1086" s="45">
        <f t="shared" si="49"/>
        <v>15.839999999999769</v>
      </c>
      <c r="E1086" s="45">
        <f t="shared" si="48"/>
        <v>15.84</v>
      </c>
      <c r="F1086" s="45">
        <f t="shared" si="50"/>
        <v>144.54056000000173</v>
      </c>
    </row>
    <row r="1087" spans="3:6">
      <c r="C1087" s="48">
        <v>1086</v>
      </c>
      <c r="D1087" s="45">
        <f t="shared" si="49"/>
        <v>15.849999999999769</v>
      </c>
      <c r="E1087" s="45">
        <f t="shared" si="48"/>
        <v>15.85</v>
      </c>
      <c r="F1087" s="45">
        <f t="shared" si="50"/>
        <v>144.67390000000174</v>
      </c>
    </row>
    <row r="1088" spans="3:6">
      <c r="C1088" s="48">
        <v>1087</v>
      </c>
      <c r="D1088" s="45">
        <f t="shared" si="49"/>
        <v>15.859999999999769</v>
      </c>
      <c r="E1088" s="45">
        <f t="shared" si="48"/>
        <v>15.86</v>
      </c>
      <c r="F1088" s="45">
        <f t="shared" si="50"/>
        <v>144.80724000000174</v>
      </c>
    </row>
    <row r="1089" spans="3:6">
      <c r="C1089" s="48">
        <v>1088</v>
      </c>
      <c r="D1089" s="45">
        <f t="shared" si="49"/>
        <v>15.869999999999768</v>
      </c>
      <c r="E1089" s="45">
        <f t="shared" si="48"/>
        <v>15.87</v>
      </c>
      <c r="F1089" s="45">
        <f t="shared" si="50"/>
        <v>144.94058000000175</v>
      </c>
    </row>
    <row r="1090" spans="3:6">
      <c r="C1090" s="48">
        <v>1089</v>
      </c>
      <c r="D1090" s="45">
        <f t="shared" si="49"/>
        <v>15.879999999999768</v>
      </c>
      <c r="E1090" s="45">
        <f t="shared" si="48"/>
        <v>15.88</v>
      </c>
      <c r="F1090" s="45">
        <f t="shared" si="50"/>
        <v>145.07392000000175</v>
      </c>
    </row>
    <row r="1091" spans="3:6">
      <c r="C1091" s="48">
        <v>1090</v>
      </c>
      <c r="D1091" s="45">
        <f t="shared" si="49"/>
        <v>15.889999999999768</v>
      </c>
      <c r="E1091" s="45">
        <f t="shared" ref="E1091:E1154" si="51">ROUND(D1091,2)</f>
        <v>15.89</v>
      </c>
      <c r="F1091" s="45">
        <f t="shared" si="50"/>
        <v>145.20726000000175</v>
      </c>
    </row>
    <row r="1092" spans="3:6">
      <c r="C1092" s="48">
        <v>1091</v>
      </c>
      <c r="D1092" s="45">
        <f t="shared" ref="D1092:D1155" si="52">D1091+$D$1</f>
        <v>15.899999999999768</v>
      </c>
      <c r="E1092" s="45">
        <f t="shared" si="51"/>
        <v>15.9</v>
      </c>
      <c r="F1092" s="45">
        <f t="shared" ref="F1092:F1155" si="53">F1091+$F$1</f>
        <v>145.34060000000176</v>
      </c>
    </row>
    <row r="1093" spans="3:6">
      <c r="C1093" s="48">
        <v>1092</v>
      </c>
      <c r="D1093" s="45">
        <f t="shared" si="52"/>
        <v>15.909999999999767</v>
      </c>
      <c r="E1093" s="45">
        <f t="shared" si="51"/>
        <v>15.91</v>
      </c>
      <c r="F1093" s="45">
        <f t="shared" si="53"/>
        <v>145.47394000000176</v>
      </c>
    </row>
    <row r="1094" spans="3:6">
      <c r="C1094" s="48">
        <v>1093</v>
      </c>
      <c r="D1094" s="45">
        <f t="shared" si="52"/>
        <v>15.919999999999767</v>
      </c>
      <c r="E1094" s="45">
        <f t="shared" si="51"/>
        <v>15.92</v>
      </c>
      <c r="F1094" s="45">
        <f t="shared" si="53"/>
        <v>145.60728000000177</v>
      </c>
    </row>
    <row r="1095" spans="3:6">
      <c r="C1095" s="48">
        <v>1094</v>
      </c>
      <c r="D1095" s="45">
        <f t="shared" si="52"/>
        <v>15.929999999999767</v>
      </c>
      <c r="E1095" s="45">
        <f t="shared" si="51"/>
        <v>15.93</v>
      </c>
      <c r="F1095" s="45">
        <f t="shared" si="53"/>
        <v>145.74062000000177</v>
      </c>
    </row>
    <row r="1096" spans="3:6">
      <c r="C1096" s="48">
        <v>1095</v>
      </c>
      <c r="D1096" s="45">
        <f t="shared" si="52"/>
        <v>15.939999999999767</v>
      </c>
      <c r="E1096" s="45">
        <f t="shared" si="51"/>
        <v>15.94</v>
      </c>
      <c r="F1096" s="45">
        <f t="shared" si="53"/>
        <v>145.87396000000177</v>
      </c>
    </row>
    <row r="1097" spans="3:6">
      <c r="C1097" s="48">
        <v>1096</v>
      </c>
      <c r="D1097" s="45">
        <f t="shared" si="52"/>
        <v>15.949999999999767</v>
      </c>
      <c r="E1097" s="45">
        <f t="shared" si="51"/>
        <v>15.95</v>
      </c>
      <c r="F1097" s="45">
        <f t="shared" si="53"/>
        <v>146.00730000000178</v>
      </c>
    </row>
    <row r="1098" spans="3:6">
      <c r="C1098" s="48">
        <v>1097</v>
      </c>
      <c r="D1098" s="45">
        <f t="shared" si="52"/>
        <v>15.959999999999766</v>
      </c>
      <c r="E1098" s="45">
        <f t="shared" si="51"/>
        <v>15.96</v>
      </c>
      <c r="F1098" s="45">
        <f t="shared" si="53"/>
        <v>146.14064000000178</v>
      </c>
    </row>
    <row r="1099" spans="3:6">
      <c r="C1099" s="48">
        <v>1098</v>
      </c>
      <c r="D1099" s="45">
        <f t="shared" si="52"/>
        <v>15.969999999999766</v>
      </c>
      <c r="E1099" s="45">
        <f t="shared" si="51"/>
        <v>15.97</v>
      </c>
      <c r="F1099" s="45">
        <f t="shared" si="53"/>
        <v>146.27398000000179</v>
      </c>
    </row>
    <row r="1100" spans="3:6">
      <c r="C1100" s="48">
        <v>1099</v>
      </c>
      <c r="D1100" s="45">
        <f t="shared" si="52"/>
        <v>15.979999999999766</v>
      </c>
      <c r="E1100" s="45">
        <f t="shared" si="51"/>
        <v>15.98</v>
      </c>
      <c r="F1100" s="45">
        <f t="shared" si="53"/>
        <v>146.40732000000179</v>
      </c>
    </row>
    <row r="1101" spans="3:6">
      <c r="C1101" s="48">
        <v>1100</v>
      </c>
      <c r="D1101" s="45">
        <f t="shared" si="52"/>
        <v>15.989999999999766</v>
      </c>
      <c r="E1101" s="45">
        <f t="shared" si="51"/>
        <v>15.99</v>
      </c>
      <c r="F1101" s="45">
        <f t="shared" si="53"/>
        <v>146.54066000000179</v>
      </c>
    </row>
    <row r="1102" spans="3:6">
      <c r="C1102" s="48">
        <v>1101</v>
      </c>
      <c r="D1102" s="45">
        <f t="shared" si="52"/>
        <v>15.999999999999766</v>
      </c>
      <c r="E1102" s="45">
        <f t="shared" si="51"/>
        <v>16</v>
      </c>
      <c r="F1102" s="45">
        <f t="shared" si="53"/>
        <v>146.6740000000018</v>
      </c>
    </row>
    <row r="1103" spans="3:6">
      <c r="C1103" s="48">
        <v>1102</v>
      </c>
      <c r="D1103" s="45">
        <f t="shared" si="52"/>
        <v>16.009999999999767</v>
      </c>
      <c r="E1103" s="45">
        <f t="shared" si="51"/>
        <v>16.010000000000002</v>
      </c>
      <c r="F1103" s="45">
        <f t="shared" si="53"/>
        <v>146.8073400000018</v>
      </c>
    </row>
    <row r="1104" spans="3:6">
      <c r="C1104" s="48">
        <v>1103</v>
      </c>
      <c r="D1104" s="45">
        <f t="shared" si="52"/>
        <v>16.019999999999769</v>
      </c>
      <c r="E1104" s="45">
        <f t="shared" si="51"/>
        <v>16.02</v>
      </c>
      <c r="F1104" s="45">
        <f t="shared" si="53"/>
        <v>146.94068000000181</v>
      </c>
    </row>
    <row r="1105" spans="3:6">
      <c r="C1105" s="48">
        <v>1104</v>
      </c>
      <c r="D1105" s="45">
        <f t="shared" si="52"/>
        <v>16.02999999999977</v>
      </c>
      <c r="E1105" s="45">
        <f t="shared" si="51"/>
        <v>16.03</v>
      </c>
      <c r="F1105" s="45">
        <f t="shared" si="53"/>
        <v>147.07402000000181</v>
      </c>
    </row>
    <row r="1106" spans="3:6">
      <c r="C1106" s="48">
        <v>1105</v>
      </c>
      <c r="D1106" s="45">
        <f t="shared" si="52"/>
        <v>16.039999999999772</v>
      </c>
      <c r="E1106" s="45">
        <f t="shared" si="51"/>
        <v>16.04</v>
      </c>
      <c r="F1106" s="45">
        <f t="shared" si="53"/>
        <v>147.20736000000181</v>
      </c>
    </row>
    <row r="1107" spans="3:6">
      <c r="C1107" s="48">
        <v>1106</v>
      </c>
      <c r="D1107" s="45">
        <f t="shared" si="52"/>
        <v>16.049999999999773</v>
      </c>
      <c r="E1107" s="45">
        <f t="shared" si="51"/>
        <v>16.05</v>
      </c>
      <c r="F1107" s="45">
        <f t="shared" si="53"/>
        <v>147.34070000000182</v>
      </c>
    </row>
    <row r="1108" spans="3:6">
      <c r="C1108" s="48">
        <v>1107</v>
      </c>
      <c r="D1108" s="45">
        <f t="shared" si="52"/>
        <v>16.059999999999775</v>
      </c>
      <c r="E1108" s="45">
        <f t="shared" si="51"/>
        <v>16.059999999999999</v>
      </c>
      <c r="F1108" s="45">
        <f t="shared" si="53"/>
        <v>147.47404000000182</v>
      </c>
    </row>
    <row r="1109" spans="3:6">
      <c r="C1109" s="48">
        <v>1108</v>
      </c>
      <c r="D1109" s="45">
        <f t="shared" si="52"/>
        <v>16.069999999999776</v>
      </c>
      <c r="E1109" s="45">
        <f t="shared" si="51"/>
        <v>16.07</v>
      </c>
      <c r="F1109" s="45">
        <f t="shared" si="53"/>
        <v>147.60738000000183</v>
      </c>
    </row>
    <row r="1110" spans="3:6">
      <c r="C1110" s="48">
        <v>1109</v>
      </c>
      <c r="D1110" s="45">
        <f t="shared" si="52"/>
        <v>16.079999999999778</v>
      </c>
      <c r="E1110" s="45">
        <f t="shared" si="51"/>
        <v>16.079999999999998</v>
      </c>
      <c r="F1110" s="45">
        <f t="shared" si="53"/>
        <v>147.74072000000183</v>
      </c>
    </row>
    <row r="1111" spans="3:6">
      <c r="C1111" s="48">
        <v>1110</v>
      </c>
      <c r="D1111" s="45">
        <f t="shared" si="52"/>
        <v>16.08999999999978</v>
      </c>
      <c r="E1111" s="45">
        <f t="shared" si="51"/>
        <v>16.09</v>
      </c>
      <c r="F1111" s="45">
        <f t="shared" si="53"/>
        <v>147.87406000000183</v>
      </c>
    </row>
    <row r="1112" spans="3:6">
      <c r="C1112" s="48">
        <v>1111</v>
      </c>
      <c r="D1112" s="45">
        <f t="shared" si="52"/>
        <v>16.099999999999781</v>
      </c>
      <c r="E1112" s="45">
        <f t="shared" si="51"/>
        <v>16.100000000000001</v>
      </c>
      <c r="F1112" s="45">
        <f t="shared" si="53"/>
        <v>148.00740000000184</v>
      </c>
    </row>
    <row r="1113" spans="3:6">
      <c r="C1113" s="48">
        <v>1112</v>
      </c>
      <c r="D1113" s="45">
        <f t="shared" si="52"/>
        <v>16.109999999999783</v>
      </c>
      <c r="E1113" s="45">
        <f t="shared" si="51"/>
        <v>16.11</v>
      </c>
      <c r="F1113" s="45">
        <f t="shared" si="53"/>
        <v>148.14074000000184</v>
      </c>
    </row>
    <row r="1114" spans="3:6">
      <c r="C1114" s="48">
        <v>1113</v>
      </c>
      <c r="D1114" s="45">
        <f t="shared" si="52"/>
        <v>16.119999999999784</v>
      </c>
      <c r="E1114" s="45">
        <f t="shared" si="51"/>
        <v>16.12</v>
      </c>
      <c r="F1114" s="45">
        <f t="shared" si="53"/>
        <v>148.27408000000185</v>
      </c>
    </row>
    <row r="1115" spans="3:6">
      <c r="C1115" s="48">
        <v>1114</v>
      </c>
      <c r="D1115" s="45">
        <f t="shared" si="52"/>
        <v>16.129999999999786</v>
      </c>
      <c r="E1115" s="45">
        <f t="shared" si="51"/>
        <v>16.13</v>
      </c>
      <c r="F1115" s="45">
        <f t="shared" si="53"/>
        <v>148.40742000000185</v>
      </c>
    </row>
    <row r="1116" spans="3:6">
      <c r="C1116" s="48">
        <v>1115</v>
      </c>
      <c r="D1116" s="45">
        <f t="shared" si="52"/>
        <v>16.139999999999787</v>
      </c>
      <c r="E1116" s="45">
        <f t="shared" si="51"/>
        <v>16.14</v>
      </c>
      <c r="F1116" s="45">
        <f t="shared" si="53"/>
        <v>148.54076000000185</v>
      </c>
    </row>
    <row r="1117" spans="3:6">
      <c r="C1117" s="48">
        <v>1116</v>
      </c>
      <c r="D1117" s="45">
        <f t="shared" si="52"/>
        <v>16.149999999999789</v>
      </c>
      <c r="E1117" s="45">
        <f t="shared" si="51"/>
        <v>16.149999999999999</v>
      </c>
      <c r="F1117" s="45">
        <f t="shared" si="53"/>
        <v>148.67410000000186</v>
      </c>
    </row>
    <row r="1118" spans="3:6">
      <c r="C1118" s="48">
        <v>1117</v>
      </c>
      <c r="D1118" s="45">
        <f t="shared" si="52"/>
        <v>16.159999999999791</v>
      </c>
      <c r="E1118" s="45">
        <f t="shared" si="51"/>
        <v>16.16</v>
      </c>
      <c r="F1118" s="45">
        <f t="shared" si="53"/>
        <v>148.80744000000186</v>
      </c>
    </row>
    <row r="1119" spans="3:6">
      <c r="C1119" s="48">
        <v>1118</v>
      </c>
      <c r="D1119" s="45">
        <f t="shared" si="52"/>
        <v>16.169999999999792</v>
      </c>
      <c r="E1119" s="45">
        <f t="shared" si="51"/>
        <v>16.170000000000002</v>
      </c>
      <c r="F1119" s="45">
        <f t="shared" si="53"/>
        <v>148.94078000000187</v>
      </c>
    </row>
    <row r="1120" spans="3:6">
      <c r="C1120" s="48">
        <v>1119</v>
      </c>
      <c r="D1120" s="45">
        <f t="shared" si="52"/>
        <v>16.179999999999794</v>
      </c>
      <c r="E1120" s="45">
        <f t="shared" si="51"/>
        <v>16.18</v>
      </c>
      <c r="F1120" s="45">
        <f t="shared" si="53"/>
        <v>149.07412000000187</v>
      </c>
    </row>
    <row r="1121" spans="3:6">
      <c r="C1121" s="48">
        <v>1120</v>
      </c>
      <c r="D1121" s="45">
        <f t="shared" si="52"/>
        <v>16.189999999999795</v>
      </c>
      <c r="E1121" s="45">
        <f t="shared" si="51"/>
        <v>16.190000000000001</v>
      </c>
      <c r="F1121" s="45">
        <f t="shared" si="53"/>
        <v>149.20746000000187</v>
      </c>
    </row>
    <row r="1122" spans="3:6">
      <c r="C1122" s="48">
        <v>1121</v>
      </c>
      <c r="D1122" s="45">
        <f t="shared" si="52"/>
        <v>16.199999999999797</v>
      </c>
      <c r="E1122" s="45">
        <f t="shared" si="51"/>
        <v>16.2</v>
      </c>
      <c r="F1122" s="45">
        <f t="shared" si="53"/>
        <v>149.34080000000188</v>
      </c>
    </row>
    <row r="1123" spans="3:6">
      <c r="C1123" s="48">
        <v>1122</v>
      </c>
      <c r="D1123" s="45">
        <f t="shared" si="52"/>
        <v>16.209999999999798</v>
      </c>
      <c r="E1123" s="45">
        <f t="shared" si="51"/>
        <v>16.21</v>
      </c>
      <c r="F1123" s="45">
        <f t="shared" si="53"/>
        <v>149.47414000000188</v>
      </c>
    </row>
    <row r="1124" spans="3:6">
      <c r="C1124" s="48">
        <v>1123</v>
      </c>
      <c r="D1124" s="45">
        <f t="shared" si="52"/>
        <v>16.2199999999998</v>
      </c>
      <c r="E1124" s="45">
        <f t="shared" si="51"/>
        <v>16.22</v>
      </c>
      <c r="F1124" s="45">
        <f t="shared" si="53"/>
        <v>149.60748000000189</v>
      </c>
    </row>
    <row r="1125" spans="3:6">
      <c r="C1125" s="48">
        <v>1124</v>
      </c>
      <c r="D1125" s="45">
        <f t="shared" si="52"/>
        <v>16.229999999999801</v>
      </c>
      <c r="E1125" s="45">
        <f t="shared" si="51"/>
        <v>16.23</v>
      </c>
      <c r="F1125" s="45">
        <f t="shared" si="53"/>
        <v>149.74082000000189</v>
      </c>
    </row>
    <row r="1126" spans="3:6">
      <c r="C1126" s="48">
        <v>1125</v>
      </c>
      <c r="D1126" s="45">
        <f t="shared" si="52"/>
        <v>16.239999999999803</v>
      </c>
      <c r="E1126" s="45">
        <f t="shared" si="51"/>
        <v>16.239999999999998</v>
      </c>
      <c r="F1126" s="45">
        <f t="shared" si="53"/>
        <v>149.87416000000189</v>
      </c>
    </row>
    <row r="1127" spans="3:6">
      <c r="C1127" s="48">
        <v>1126</v>
      </c>
      <c r="D1127" s="45">
        <f t="shared" si="52"/>
        <v>16.249999999999805</v>
      </c>
      <c r="E1127" s="45">
        <f t="shared" si="51"/>
        <v>16.25</v>
      </c>
      <c r="F1127" s="45">
        <f t="shared" si="53"/>
        <v>150.0075000000019</v>
      </c>
    </row>
    <row r="1128" spans="3:6">
      <c r="C1128" s="48">
        <v>1127</v>
      </c>
      <c r="D1128" s="45">
        <f t="shared" si="52"/>
        <v>16.259999999999806</v>
      </c>
      <c r="E1128" s="45">
        <f t="shared" si="51"/>
        <v>16.260000000000002</v>
      </c>
      <c r="F1128" s="45">
        <f t="shared" si="53"/>
        <v>150.1408400000019</v>
      </c>
    </row>
    <row r="1129" spans="3:6">
      <c r="C1129" s="48">
        <v>1128</v>
      </c>
      <c r="D1129" s="45">
        <f t="shared" si="52"/>
        <v>16.269999999999808</v>
      </c>
      <c r="E1129" s="45">
        <f t="shared" si="51"/>
        <v>16.27</v>
      </c>
      <c r="F1129" s="45">
        <f t="shared" si="53"/>
        <v>150.27418000000191</v>
      </c>
    </row>
    <row r="1130" spans="3:6">
      <c r="C1130" s="48">
        <v>1129</v>
      </c>
      <c r="D1130" s="45">
        <f t="shared" si="52"/>
        <v>16.279999999999809</v>
      </c>
      <c r="E1130" s="45">
        <f t="shared" si="51"/>
        <v>16.28</v>
      </c>
      <c r="F1130" s="45">
        <f t="shared" si="53"/>
        <v>150.40752000000191</v>
      </c>
    </row>
    <row r="1131" spans="3:6">
      <c r="C1131" s="48">
        <v>1130</v>
      </c>
      <c r="D1131" s="45">
        <f t="shared" si="52"/>
        <v>16.289999999999811</v>
      </c>
      <c r="E1131" s="45">
        <f t="shared" si="51"/>
        <v>16.29</v>
      </c>
      <c r="F1131" s="45">
        <f t="shared" si="53"/>
        <v>150.54086000000191</v>
      </c>
    </row>
    <row r="1132" spans="3:6">
      <c r="C1132" s="48">
        <v>1131</v>
      </c>
      <c r="D1132" s="45">
        <f t="shared" si="52"/>
        <v>16.299999999999812</v>
      </c>
      <c r="E1132" s="45">
        <f t="shared" si="51"/>
        <v>16.3</v>
      </c>
      <c r="F1132" s="45">
        <f t="shared" si="53"/>
        <v>150.67420000000192</v>
      </c>
    </row>
    <row r="1133" spans="3:6">
      <c r="C1133" s="48">
        <v>1132</v>
      </c>
      <c r="D1133" s="45">
        <f t="shared" si="52"/>
        <v>16.309999999999814</v>
      </c>
      <c r="E1133" s="45">
        <f t="shared" si="51"/>
        <v>16.309999999999999</v>
      </c>
      <c r="F1133" s="45">
        <f t="shared" si="53"/>
        <v>150.80754000000192</v>
      </c>
    </row>
    <row r="1134" spans="3:6">
      <c r="C1134" s="48">
        <v>1133</v>
      </c>
      <c r="D1134" s="45">
        <f t="shared" si="52"/>
        <v>16.319999999999816</v>
      </c>
      <c r="E1134" s="45">
        <f t="shared" si="51"/>
        <v>16.32</v>
      </c>
      <c r="F1134" s="45">
        <f t="shared" si="53"/>
        <v>150.94088000000193</v>
      </c>
    </row>
    <row r="1135" spans="3:6">
      <c r="C1135" s="48">
        <v>1134</v>
      </c>
      <c r="D1135" s="45">
        <f t="shared" si="52"/>
        <v>16.329999999999817</v>
      </c>
      <c r="E1135" s="45">
        <f t="shared" si="51"/>
        <v>16.329999999999998</v>
      </c>
      <c r="F1135" s="45">
        <f t="shared" si="53"/>
        <v>151.07422000000193</v>
      </c>
    </row>
    <row r="1136" spans="3:6">
      <c r="C1136" s="48">
        <v>1135</v>
      </c>
      <c r="D1136" s="45">
        <f t="shared" si="52"/>
        <v>16.339999999999819</v>
      </c>
      <c r="E1136" s="45">
        <f t="shared" si="51"/>
        <v>16.34</v>
      </c>
      <c r="F1136" s="45">
        <f t="shared" si="53"/>
        <v>151.20756000000193</v>
      </c>
    </row>
    <row r="1137" spans="3:6">
      <c r="C1137" s="48">
        <v>1136</v>
      </c>
      <c r="D1137" s="45">
        <f t="shared" si="52"/>
        <v>16.34999999999982</v>
      </c>
      <c r="E1137" s="45">
        <f t="shared" si="51"/>
        <v>16.350000000000001</v>
      </c>
      <c r="F1137" s="45">
        <f t="shared" si="53"/>
        <v>151.34090000000194</v>
      </c>
    </row>
    <row r="1138" spans="3:6">
      <c r="C1138" s="48">
        <v>1137</v>
      </c>
      <c r="D1138" s="45">
        <f t="shared" si="52"/>
        <v>16.359999999999822</v>
      </c>
      <c r="E1138" s="45">
        <f t="shared" si="51"/>
        <v>16.36</v>
      </c>
      <c r="F1138" s="45">
        <f t="shared" si="53"/>
        <v>151.47424000000194</v>
      </c>
    </row>
    <row r="1139" spans="3:6">
      <c r="C1139" s="48">
        <v>1138</v>
      </c>
      <c r="D1139" s="45">
        <f t="shared" si="52"/>
        <v>16.369999999999823</v>
      </c>
      <c r="E1139" s="45">
        <f t="shared" si="51"/>
        <v>16.37</v>
      </c>
      <c r="F1139" s="45">
        <f t="shared" si="53"/>
        <v>151.60758000000195</v>
      </c>
    </row>
    <row r="1140" spans="3:6">
      <c r="C1140" s="48">
        <v>1139</v>
      </c>
      <c r="D1140" s="45">
        <f t="shared" si="52"/>
        <v>16.379999999999825</v>
      </c>
      <c r="E1140" s="45">
        <f t="shared" si="51"/>
        <v>16.38</v>
      </c>
      <c r="F1140" s="45">
        <f t="shared" si="53"/>
        <v>151.74092000000195</v>
      </c>
    </row>
    <row r="1141" spans="3:6">
      <c r="C1141" s="48">
        <v>1140</v>
      </c>
      <c r="D1141" s="45">
        <f t="shared" si="52"/>
        <v>16.389999999999826</v>
      </c>
      <c r="E1141" s="45">
        <f t="shared" si="51"/>
        <v>16.39</v>
      </c>
      <c r="F1141" s="45">
        <f t="shared" si="53"/>
        <v>151.87426000000195</v>
      </c>
    </row>
    <row r="1142" spans="3:6">
      <c r="C1142" s="48">
        <v>1141</v>
      </c>
      <c r="D1142" s="45">
        <f t="shared" si="52"/>
        <v>16.399999999999828</v>
      </c>
      <c r="E1142" s="45">
        <f t="shared" si="51"/>
        <v>16.399999999999999</v>
      </c>
      <c r="F1142" s="45">
        <f t="shared" si="53"/>
        <v>152.00760000000196</v>
      </c>
    </row>
    <row r="1143" spans="3:6">
      <c r="C1143" s="48">
        <v>1142</v>
      </c>
      <c r="D1143" s="45">
        <f t="shared" si="52"/>
        <v>16.40999999999983</v>
      </c>
      <c r="E1143" s="45">
        <f t="shared" si="51"/>
        <v>16.41</v>
      </c>
      <c r="F1143" s="45">
        <f t="shared" si="53"/>
        <v>152.14094000000196</v>
      </c>
    </row>
    <row r="1144" spans="3:6">
      <c r="C1144" s="48">
        <v>1143</v>
      </c>
      <c r="D1144" s="45">
        <f t="shared" si="52"/>
        <v>16.419999999999831</v>
      </c>
      <c r="E1144" s="45">
        <f t="shared" si="51"/>
        <v>16.420000000000002</v>
      </c>
      <c r="F1144" s="45">
        <f t="shared" si="53"/>
        <v>152.27428000000197</v>
      </c>
    </row>
    <row r="1145" spans="3:6">
      <c r="C1145" s="48">
        <v>1144</v>
      </c>
      <c r="D1145" s="45">
        <f t="shared" si="52"/>
        <v>16.429999999999833</v>
      </c>
      <c r="E1145" s="45">
        <f t="shared" si="51"/>
        <v>16.43</v>
      </c>
      <c r="F1145" s="45">
        <f t="shared" si="53"/>
        <v>152.40762000000197</v>
      </c>
    </row>
    <row r="1146" spans="3:6">
      <c r="C1146" s="48">
        <v>1145</v>
      </c>
      <c r="D1146" s="45">
        <f t="shared" si="52"/>
        <v>16.439999999999834</v>
      </c>
      <c r="E1146" s="45">
        <f t="shared" si="51"/>
        <v>16.440000000000001</v>
      </c>
      <c r="F1146" s="45">
        <f t="shared" si="53"/>
        <v>152.54096000000197</v>
      </c>
    </row>
    <row r="1147" spans="3:6">
      <c r="C1147" s="48">
        <v>1146</v>
      </c>
      <c r="D1147" s="45">
        <f t="shared" si="52"/>
        <v>16.449999999999836</v>
      </c>
      <c r="E1147" s="45">
        <f t="shared" si="51"/>
        <v>16.45</v>
      </c>
      <c r="F1147" s="45">
        <f t="shared" si="53"/>
        <v>152.67430000000198</v>
      </c>
    </row>
    <row r="1148" spans="3:6">
      <c r="C1148" s="48">
        <v>1147</v>
      </c>
      <c r="D1148" s="45">
        <f t="shared" si="52"/>
        <v>16.459999999999837</v>
      </c>
      <c r="E1148" s="45">
        <f t="shared" si="51"/>
        <v>16.46</v>
      </c>
      <c r="F1148" s="45">
        <f t="shared" si="53"/>
        <v>152.80764000000198</v>
      </c>
    </row>
    <row r="1149" spans="3:6">
      <c r="C1149" s="48">
        <v>1148</v>
      </c>
      <c r="D1149" s="45">
        <f t="shared" si="52"/>
        <v>16.469999999999839</v>
      </c>
      <c r="E1149" s="45">
        <f t="shared" si="51"/>
        <v>16.47</v>
      </c>
      <c r="F1149" s="45">
        <f t="shared" si="53"/>
        <v>152.94098000000199</v>
      </c>
    </row>
    <row r="1150" spans="3:6">
      <c r="C1150" s="48">
        <v>1149</v>
      </c>
      <c r="D1150" s="45">
        <f t="shared" si="52"/>
        <v>16.479999999999841</v>
      </c>
      <c r="E1150" s="45">
        <f t="shared" si="51"/>
        <v>16.48</v>
      </c>
      <c r="F1150" s="45">
        <f t="shared" si="53"/>
        <v>153.07432000000199</v>
      </c>
    </row>
    <row r="1151" spans="3:6">
      <c r="C1151" s="48">
        <v>1150</v>
      </c>
      <c r="D1151" s="45">
        <f t="shared" si="52"/>
        <v>16.489999999999842</v>
      </c>
      <c r="E1151" s="45">
        <f t="shared" si="51"/>
        <v>16.489999999999998</v>
      </c>
      <c r="F1151" s="45">
        <f t="shared" si="53"/>
        <v>153.20766000000199</v>
      </c>
    </row>
    <row r="1152" spans="3:6">
      <c r="C1152" s="48">
        <v>1151</v>
      </c>
      <c r="D1152" s="45">
        <f t="shared" si="52"/>
        <v>16.499999999999844</v>
      </c>
      <c r="E1152" s="45">
        <f t="shared" si="51"/>
        <v>16.5</v>
      </c>
      <c r="F1152" s="45">
        <f t="shared" si="53"/>
        <v>153.341000000002</v>
      </c>
    </row>
    <row r="1153" spans="3:6">
      <c r="C1153" s="48">
        <v>1152</v>
      </c>
      <c r="D1153" s="45">
        <f t="shared" si="52"/>
        <v>16.509999999999845</v>
      </c>
      <c r="E1153" s="45">
        <f t="shared" si="51"/>
        <v>16.510000000000002</v>
      </c>
      <c r="F1153" s="45">
        <f t="shared" si="53"/>
        <v>153.474340000002</v>
      </c>
    </row>
    <row r="1154" spans="3:6">
      <c r="C1154" s="48">
        <v>1153</v>
      </c>
      <c r="D1154" s="45">
        <f t="shared" si="52"/>
        <v>16.519999999999847</v>
      </c>
      <c r="E1154" s="45">
        <f t="shared" si="51"/>
        <v>16.52</v>
      </c>
      <c r="F1154" s="45">
        <f t="shared" si="53"/>
        <v>153.60768000000201</v>
      </c>
    </row>
    <row r="1155" spans="3:6">
      <c r="C1155" s="48">
        <v>1154</v>
      </c>
      <c r="D1155" s="45">
        <f t="shared" si="52"/>
        <v>16.529999999999848</v>
      </c>
      <c r="E1155" s="45">
        <f t="shared" ref="E1155:E1218" si="54">ROUND(D1155,2)</f>
        <v>16.53</v>
      </c>
      <c r="F1155" s="45">
        <f t="shared" si="53"/>
        <v>153.74102000000201</v>
      </c>
    </row>
    <row r="1156" spans="3:6">
      <c r="C1156" s="48">
        <v>1155</v>
      </c>
      <c r="D1156" s="45">
        <f t="shared" ref="D1156:D1219" si="55">D1155+$D$1</f>
        <v>16.53999999999985</v>
      </c>
      <c r="E1156" s="45">
        <f t="shared" si="54"/>
        <v>16.54</v>
      </c>
      <c r="F1156" s="45">
        <f t="shared" ref="F1156:F1219" si="56">F1155+$F$1</f>
        <v>153.87436000000201</v>
      </c>
    </row>
    <row r="1157" spans="3:6">
      <c r="C1157" s="48">
        <v>1156</v>
      </c>
      <c r="D1157" s="45">
        <f t="shared" si="55"/>
        <v>16.549999999999851</v>
      </c>
      <c r="E1157" s="45">
        <f t="shared" si="54"/>
        <v>16.55</v>
      </c>
      <c r="F1157" s="45">
        <f t="shared" si="56"/>
        <v>154.00770000000202</v>
      </c>
    </row>
    <row r="1158" spans="3:6">
      <c r="C1158" s="48">
        <v>1157</v>
      </c>
      <c r="D1158" s="45">
        <f t="shared" si="55"/>
        <v>16.559999999999853</v>
      </c>
      <c r="E1158" s="45">
        <f t="shared" si="54"/>
        <v>16.559999999999999</v>
      </c>
      <c r="F1158" s="45">
        <f t="shared" si="56"/>
        <v>154.14104000000202</v>
      </c>
    </row>
    <row r="1159" spans="3:6">
      <c r="C1159" s="48">
        <v>1158</v>
      </c>
      <c r="D1159" s="45">
        <f t="shared" si="55"/>
        <v>16.569999999999855</v>
      </c>
      <c r="E1159" s="45">
        <f t="shared" si="54"/>
        <v>16.57</v>
      </c>
      <c r="F1159" s="45">
        <f t="shared" si="56"/>
        <v>154.27438000000203</v>
      </c>
    </row>
    <row r="1160" spans="3:6">
      <c r="C1160" s="48">
        <v>1159</v>
      </c>
      <c r="D1160" s="45">
        <f t="shared" si="55"/>
        <v>16.579999999999856</v>
      </c>
      <c r="E1160" s="45">
        <f t="shared" si="54"/>
        <v>16.579999999999998</v>
      </c>
      <c r="F1160" s="45">
        <f t="shared" si="56"/>
        <v>154.40772000000203</v>
      </c>
    </row>
    <row r="1161" spans="3:6">
      <c r="C1161" s="48">
        <v>1160</v>
      </c>
      <c r="D1161" s="45">
        <f t="shared" si="55"/>
        <v>16.589999999999858</v>
      </c>
      <c r="E1161" s="45">
        <f t="shared" si="54"/>
        <v>16.59</v>
      </c>
      <c r="F1161" s="45">
        <f t="shared" si="56"/>
        <v>154.54106000000203</v>
      </c>
    </row>
    <row r="1162" spans="3:6">
      <c r="C1162" s="48">
        <v>1161</v>
      </c>
      <c r="D1162" s="45">
        <f t="shared" si="55"/>
        <v>16.599999999999859</v>
      </c>
      <c r="E1162" s="45">
        <f t="shared" si="54"/>
        <v>16.600000000000001</v>
      </c>
      <c r="F1162" s="45">
        <f t="shared" si="56"/>
        <v>154.67440000000204</v>
      </c>
    </row>
    <row r="1163" spans="3:6">
      <c r="C1163" s="48">
        <v>1162</v>
      </c>
      <c r="D1163" s="45">
        <f t="shared" si="55"/>
        <v>16.609999999999861</v>
      </c>
      <c r="E1163" s="45">
        <f t="shared" si="54"/>
        <v>16.61</v>
      </c>
      <c r="F1163" s="45">
        <f t="shared" si="56"/>
        <v>154.80774000000204</v>
      </c>
    </row>
    <row r="1164" spans="3:6">
      <c r="C1164" s="48">
        <v>1163</v>
      </c>
      <c r="D1164" s="45">
        <f t="shared" si="55"/>
        <v>16.619999999999862</v>
      </c>
      <c r="E1164" s="45">
        <f t="shared" si="54"/>
        <v>16.62</v>
      </c>
      <c r="F1164" s="45">
        <f t="shared" si="56"/>
        <v>154.94108000000205</v>
      </c>
    </row>
    <row r="1165" spans="3:6">
      <c r="C1165" s="48">
        <v>1164</v>
      </c>
      <c r="D1165" s="45">
        <f t="shared" si="55"/>
        <v>16.629999999999864</v>
      </c>
      <c r="E1165" s="45">
        <f t="shared" si="54"/>
        <v>16.63</v>
      </c>
      <c r="F1165" s="45">
        <f t="shared" si="56"/>
        <v>155.07442000000205</v>
      </c>
    </row>
    <row r="1166" spans="3:6">
      <c r="C1166" s="48">
        <v>1165</v>
      </c>
      <c r="D1166" s="45">
        <f t="shared" si="55"/>
        <v>16.639999999999866</v>
      </c>
      <c r="E1166" s="45">
        <f t="shared" si="54"/>
        <v>16.64</v>
      </c>
      <c r="F1166" s="45">
        <f t="shared" si="56"/>
        <v>155.20776000000205</v>
      </c>
    </row>
    <row r="1167" spans="3:6">
      <c r="C1167" s="48">
        <v>1166</v>
      </c>
      <c r="D1167" s="45">
        <f t="shared" si="55"/>
        <v>16.649999999999867</v>
      </c>
      <c r="E1167" s="45">
        <f t="shared" si="54"/>
        <v>16.649999999999999</v>
      </c>
      <c r="F1167" s="45">
        <f t="shared" si="56"/>
        <v>155.34110000000206</v>
      </c>
    </row>
    <row r="1168" spans="3:6">
      <c r="C1168" s="48">
        <v>1167</v>
      </c>
      <c r="D1168" s="45">
        <f t="shared" si="55"/>
        <v>16.659999999999869</v>
      </c>
      <c r="E1168" s="45">
        <f t="shared" si="54"/>
        <v>16.66</v>
      </c>
      <c r="F1168" s="45">
        <f t="shared" si="56"/>
        <v>155.47444000000206</v>
      </c>
    </row>
    <row r="1169" spans="3:6">
      <c r="C1169" s="48">
        <v>1168</v>
      </c>
      <c r="D1169" s="45">
        <f t="shared" si="55"/>
        <v>16.66999999999987</v>
      </c>
      <c r="E1169" s="45">
        <f t="shared" si="54"/>
        <v>16.670000000000002</v>
      </c>
      <c r="F1169" s="45">
        <f t="shared" si="56"/>
        <v>155.60778000000207</v>
      </c>
    </row>
    <row r="1170" spans="3:6">
      <c r="C1170" s="48">
        <v>1169</v>
      </c>
      <c r="D1170" s="45">
        <f t="shared" si="55"/>
        <v>16.679999999999872</v>
      </c>
      <c r="E1170" s="45">
        <f t="shared" si="54"/>
        <v>16.68</v>
      </c>
      <c r="F1170" s="45">
        <f t="shared" si="56"/>
        <v>155.74112000000207</v>
      </c>
    </row>
    <row r="1171" spans="3:6">
      <c r="C1171" s="48">
        <v>1170</v>
      </c>
      <c r="D1171" s="45">
        <f t="shared" si="55"/>
        <v>16.689999999999873</v>
      </c>
      <c r="E1171" s="45">
        <f t="shared" si="54"/>
        <v>16.690000000000001</v>
      </c>
      <c r="F1171" s="45">
        <f t="shared" si="56"/>
        <v>155.87446000000207</v>
      </c>
    </row>
    <row r="1172" spans="3:6">
      <c r="C1172" s="48">
        <v>1171</v>
      </c>
      <c r="D1172" s="45">
        <f t="shared" si="55"/>
        <v>16.699999999999875</v>
      </c>
      <c r="E1172" s="45">
        <f t="shared" si="54"/>
        <v>16.7</v>
      </c>
      <c r="F1172" s="45">
        <f t="shared" si="56"/>
        <v>156.00780000000208</v>
      </c>
    </row>
    <row r="1173" spans="3:6">
      <c r="C1173" s="48">
        <v>1172</v>
      </c>
      <c r="D1173" s="45">
        <f t="shared" si="55"/>
        <v>16.709999999999877</v>
      </c>
      <c r="E1173" s="45">
        <f t="shared" si="54"/>
        <v>16.71</v>
      </c>
      <c r="F1173" s="45">
        <f t="shared" si="56"/>
        <v>156.14114000000208</v>
      </c>
    </row>
    <row r="1174" spans="3:6">
      <c r="C1174" s="48">
        <v>1173</v>
      </c>
      <c r="D1174" s="45">
        <f t="shared" si="55"/>
        <v>16.719999999999878</v>
      </c>
      <c r="E1174" s="45">
        <f t="shared" si="54"/>
        <v>16.72</v>
      </c>
      <c r="F1174" s="45">
        <f t="shared" si="56"/>
        <v>156.27448000000209</v>
      </c>
    </row>
    <row r="1175" spans="3:6">
      <c r="C1175" s="48">
        <v>1174</v>
      </c>
      <c r="D1175" s="45">
        <f t="shared" si="55"/>
        <v>16.72999999999988</v>
      </c>
      <c r="E1175" s="45">
        <f t="shared" si="54"/>
        <v>16.73</v>
      </c>
      <c r="F1175" s="45">
        <f t="shared" si="56"/>
        <v>156.40782000000209</v>
      </c>
    </row>
    <row r="1176" spans="3:6">
      <c r="C1176" s="48">
        <v>1175</v>
      </c>
      <c r="D1176" s="45">
        <f t="shared" si="55"/>
        <v>16.739999999999881</v>
      </c>
      <c r="E1176" s="45">
        <f t="shared" si="54"/>
        <v>16.739999999999998</v>
      </c>
      <c r="F1176" s="45">
        <f t="shared" si="56"/>
        <v>156.54116000000209</v>
      </c>
    </row>
    <row r="1177" spans="3:6">
      <c r="C1177" s="48">
        <v>1176</v>
      </c>
      <c r="D1177" s="45">
        <f t="shared" si="55"/>
        <v>16.749999999999883</v>
      </c>
      <c r="E1177" s="45">
        <f t="shared" si="54"/>
        <v>16.75</v>
      </c>
      <c r="F1177" s="45">
        <f t="shared" si="56"/>
        <v>156.6745000000021</v>
      </c>
    </row>
    <row r="1178" spans="3:6">
      <c r="C1178" s="48">
        <v>1177</v>
      </c>
      <c r="D1178" s="45">
        <f t="shared" si="55"/>
        <v>16.759999999999884</v>
      </c>
      <c r="E1178" s="45">
        <f t="shared" si="54"/>
        <v>16.760000000000002</v>
      </c>
      <c r="F1178" s="45">
        <f t="shared" si="56"/>
        <v>156.8078400000021</v>
      </c>
    </row>
    <row r="1179" spans="3:6">
      <c r="C1179" s="48">
        <v>1178</v>
      </c>
      <c r="D1179" s="45">
        <f t="shared" si="55"/>
        <v>16.769999999999886</v>
      </c>
      <c r="E1179" s="45">
        <f t="shared" si="54"/>
        <v>16.77</v>
      </c>
      <c r="F1179" s="45">
        <f t="shared" si="56"/>
        <v>156.94118000000211</v>
      </c>
    </row>
    <row r="1180" spans="3:6">
      <c r="C1180" s="48">
        <v>1179</v>
      </c>
      <c r="D1180" s="45">
        <f t="shared" si="55"/>
        <v>16.779999999999887</v>
      </c>
      <c r="E1180" s="45">
        <f t="shared" si="54"/>
        <v>16.78</v>
      </c>
      <c r="F1180" s="45">
        <f t="shared" si="56"/>
        <v>157.07452000000211</v>
      </c>
    </row>
    <row r="1181" spans="3:6">
      <c r="C1181" s="48">
        <v>1180</v>
      </c>
      <c r="D1181" s="45">
        <f t="shared" si="55"/>
        <v>16.789999999999889</v>
      </c>
      <c r="E1181" s="45">
        <f t="shared" si="54"/>
        <v>16.79</v>
      </c>
      <c r="F1181" s="45">
        <f t="shared" si="56"/>
        <v>157.20786000000211</v>
      </c>
    </row>
    <row r="1182" spans="3:6">
      <c r="C1182" s="48">
        <v>1181</v>
      </c>
      <c r="D1182" s="45">
        <f t="shared" si="55"/>
        <v>16.799999999999891</v>
      </c>
      <c r="E1182" s="45">
        <f t="shared" si="54"/>
        <v>16.8</v>
      </c>
      <c r="F1182" s="45">
        <f t="shared" si="56"/>
        <v>157.34120000000212</v>
      </c>
    </row>
    <row r="1183" spans="3:6">
      <c r="C1183" s="48">
        <v>1182</v>
      </c>
      <c r="D1183" s="45">
        <f t="shared" si="55"/>
        <v>16.809999999999892</v>
      </c>
      <c r="E1183" s="45">
        <f t="shared" si="54"/>
        <v>16.809999999999999</v>
      </c>
      <c r="F1183" s="45">
        <f t="shared" si="56"/>
        <v>157.47454000000212</v>
      </c>
    </row>
    <row r="1184" spans="3:6">
      <c r="C1184" s="48">
        <v>1183</v>
      </c>
      <c r="D1184" s="45">
        <f t="shared" si="55"/>
        <v>16.819999999999894</v>
      </c>
      <c r="E1184" s="45">
        <f t="shared" si="54"/>
        <v>16.82</v>
      </c>
      <c r="F1184" s="45">
        <f t="shared" si="56"/>
        <v>157.60788000000213</v>
      </c>
    </row>
    <row r="1185" spans="3:6">
      <c r="C1185" s="48">
        <v>1184</v>
      </c>
      <c r="D1185" s="45">
        <f t="shared" si="55"/>
        <v>16.829999999999895</v>
      </c>
      <c r="E1185" s="45">
        <f t="shared" si="54"/>
        <v>16.829999999999998</v>
      </c>
      <c r="F1185" s="45">
        <f t="shared" si="56"/>
        <v>157.74122000000213</v>
      </c>
    </row>
    <row r="1186" spans="3:6">
      <c r="C1186" s="48">
        <v>1185</v>
      </c>
      <c r="D1186" s="45">
        <f t="shared" si="55"/>
        <v>16.839999999999897</v>
      </c>
      <c r="E1186" s="45">
        <f t="shared" si="54"/>
        <v>16.84</v>
      </c>
      <c r="F1186" s="45">
        <f t="shared" si="56"/>
        <v>157.87456000000213</v>
      </c>
    </row>
    <row r="1187" spans="3:6">
      <c r="C1187" s="48">
        <v>1186</v>
      </c>
      <c r="D1187" s="45">
        <f t="shared" si="55"/>
        <v>16.849999999999898</v>
      </c>
      <c r="E1187" s="45">
        <f t="shared" si="54"/>
        <v>16.850000000000001</v>
      </c>
      <c r="F1187" s="45">
        <f t="shared" si="56"/>
        <v>158.00790000000214</v>
      </c>
    </row>
    <row r="1188" spans="3:6">
      <c r="C1188" s="48">
        <v>1187</v>
      </c>
      <c r="D1188" s="45">
        <f t="shared" si="55"/>
        <v>16.8599999999999</v>
      </c>
      <c r="E1188" s="45">
        <f t="shared" si="54"/>
        <v>16.86</v>
      </c>
      <c r="F1188" s="45">
        <f t="shared" si="56"/>
        <v>158.14124000000214</v>
      </c>
    </row>
    <row r="1189" spans="3:6">
      <c r="C1189" s="48">
        <v>1188</v>
      </c>
      <c r="D1189" s="45">
        <f t="shared" si="55"/>
        <v>16.869999999999902</v>
      </c>
      <c r="E1189" s="45">
        <f t="shared" si="54"/>
        <v>16.87</v>
      </c>
      <c r="F1189" s="45">
        <f t="shared" si="56"/>
        <v>158.27458000000215</v>
      </c>
    </row>
    <row r="1190" spans="3:6">
      <c r="C1190" s="48">
        <v>1189</v>
      </c>
      <c r="D1190" s="45">
        <f t="shared" si="55"/>
        <v>16.879999999999903</v>
      </c>
      <c r="E1190" s="45">
        <f t="shared" si="54"/>
        <v>16.88</v>
      </c>
      <c r="F1190" s="45">
        <f t="shared" si="56"/>
        <v>158.40792000000215</v>
      </c>
    </row>
    <row r="1191" spans="3:6">
      <c r="C1191" s="48">
        <v>1190</v>
      </c>
      <c r="D1191" s="45">
        <f t="shared" si="55"/>
        <v>16.889999999999905</v>
      </c>
      <c r="E1191" s="45">
        <f t="shared" si="54"/>
        <v>16.89</v>
      </c>
      <c r="F1191" s="45">
        <f t="shared" si="56"/>
        <v>158.54126000000215</v>
      </c>
    </row>
    <row r="1192" spans="3:6">
      <c r="C1192" s="48">
        <v>1191</v>
      </c>
      <c r="D1192" s="45">
        <f t="shared" si="55"/>
        <v>16.899999999999906</v>
      </c>
      <c r="E1192" s="45">
        <f t="shared" si="54"/>
        <v>16.899999999999999</v>
      </c>
      <c r="F1192" s="45">
        <f t="shared" si="56"/>
        <v>158.67460000000216</v>
      </c>
    </row>
    <row r="1193" spans="3:6">
      <c r="C1193" s="48">
        <v>1192</v>
      </c>
      <c r="D1193" s="45">
        <f t="shared" si="55"/>
        <v>16.909999999999908</v>
      </c>
      <c r="E1193" s="45">
        <f t="shared" si="54"/>
        <v>16.91</v>
      </c>
      <c r="F1193" s="45">
        <f t="shared" si="56"/>
        <v>158.80794000000216</v>
      </c>
    </row>
    <row r="1194" spans="3:6">
      <c r="C1194" s="48">
        <v>1193</v>
      </c>
      <c r="D1194" s="45">
        <f t="shared" si="55"/>
        <v>16.919999999999909</v>
      </c>
      <c r="E1194" s="45">
        <f t="shared" si="54"/>
        <v>16.920000000000002</v>
      </c>
      <c r="F1194" s="45">
        <f t="shared" si="56"/>
        <v>158.94128000000217</v>
      </c>
    </row>
    <row r="1195" spans="3:6">
      <c r="C1195" s="48">
        <v>1194</v>
      </c>
      <c r="D1195" s="45">
        <f t="shared" si="55"/>
        <v>16.929999999999911</v>
      </c>
      <c r="E1195" s="45">
        <f t="shared" si="54"/>
        <v>16.93</v>
      </c>
      <c r="F1195" s="45">
        <f t="shared" si="56"/>
        <v>159.07462000000217</v>
      </c>
    </row>
    <row r="1196" spans="3:6">
      <c r="C1196" s="48">
        <v>1195</v>
      </c>
      <c r="D1196" s="45">
        <f t="shared" si="55"/>
        <v>16.939999999999912</v>
      </c>
      <c r="E1196" s="45">
        <f t="shared" si="54"/>
        <v>16.940000000000001</v>
      </c>
      <c r="F1196" s="45">
        <f t="shared" si="56"/>
        <v>159.20796000000217</v>
      </c>
    </row>
    <row r="1197" spans="3:6">
      <c r="C1197" s="48">
        <v>1196</v>
      </c>
      <c r="D1197" s="45">
        <f t="shared" si="55"/>
        <v>16.949999999999914</v>
      </c>
      <c r="E1197" s="45">
        <f t="shared" si="54"/>
        <v>16.95</v>
      </c>
      <c r="F1197" s="45">
        <f t="shared" si="56"/>
        <v>159.34130000000218</v>
      </c>
    </row>
    <row r="1198" spans="3:6">
      <c r="C1198" s="48">
        <v>1197</v>
      </c>
      <c r="D1198" s="45">
        <f t="shared" si="55"/>
        <v>16.959999999999916</v>
      </c>
      <c r="E1198" s="45">
        <f t="shared" si="54"/>
        <v>16.96</v>
      </c>
      <c r="F1198" s="45">
        <f t="shared" si="56"/>
        <v>159.47464000000218</v>
      </c>
    </row>
    <row r="1199" spans="3:6">
      <c r="C1199" s="48">
        <v>1198</v>
      </c>
      <c r="D1199" s="45">
        <f t="shared" si="55"/>
        <v>16.969999999999917</v>
      </c>
      <c r="E1199" s="45">
        <f t="shared" si="54"/>
        <v>16.97</v>
      </c>
      <c r="F1199" s="45">
        <f t="shared" si="56"/>
        <v>159.60798000000219</v>
      </c>
    </row>
    <row r="1200" spans="3:6">
      <c r="C1200" s="48">
        <v>1199</v>
      </c>
      <c r="D1200" s="45">
        <f t="shared" si="55"/>
        <v>16.979999999999919</v>
      </c>
      <c r="E1200" s="45">
        <f t="shared" si="54"/>
        <v>16.98</v>
      </c>
      <c r="F1200" s="45">
        <f t="shared" si="56"/>
        <v>159.74132000000219</v>
      </c>
    </row>
    <row r="1201" spans="3:6">
      <c r="C1201" s="48">
        <v>1200</v>
      </c>
      <c r="D1201" s="45">
        <f t="shared" si="55"/>
        <v>16.98999999999992</v>
      </c>
      <c r="E1201" s="45">
        <f t="shared" si="54"/>
        <v>16.989999999999998</v>
      </c>
      <c r="F1201" s="45">
        <f t="shared" si="56"/>
        <v>159.87466000000219</v>
      </c>
    </row>
    <row r="1202" spans="3:6">
      <c r="C1202" s="48">
        <v>1201</v>
      </c>
      <c r="D1202" s="45">
        <f t="shared" si="55"/>
        <v>16.999999999999922</v>
      </c>
      <c r="E1202" s="45">
        <f t="shared" si="54"/>
        <v>17</v>
      </c>
      <c r="F1202" s="45">
        <f t="shared" si="56"/>
        <v>160.0080000000022</v>
      </c>
    </row>
    <row r="1203" spans="3:6">
      <c r="C1203" s="48">
        <v>1202</v>
      </c>
      <c r="D1203" s="45">
        <f t="shared" si="55"/>
        <v>17.009999999999923</v>
      </c>
      <c r="E1203" s="45">
        <f t="shared" si="54"/>
        <v>17.010000000000002</v>
      </c>
      <c r="F1203" s="45">
        <f t="shared" si="56"/>
        <v>160.1413400000022</v>
      </c>
    </row>
    <row r="1204" spans="3:6">
      <c r="C1204" s="48">
        <v>1203</v>
      </c>
      <c r="D1204" s="45">
        <f t="shared" si="55"/>
        <v>17.019999999999925</v>
      </c>
      <c r="E1204" s="45">
        <f t="shared" si="54"/>
        <v>17.02</v>
      </c>
      <c r="F1204" s="45">
        <f t="shared" si="56"/>
        <v>160.27468000000221</v>
      </c>
    </row>
    <row r="1205" spans="3:6">
      <c r="C1205" s="48">
        <v>1204</v>
      </c>
      <c r="D1205" s="45">
        <f t="shared" si="55"/>
        <v>17.029999999999927</v>
      </c>
      <c r="E1205" s="45">
        <f t="shared" si="54"/>
        <v>17.03</v>
      </c>
      <c r="F1205" s="45">
        <f t="shared" si="56"/>
        <v>160.40802000000221</v>
      </c>
    </row>
    <row r="1206" spans="3:6">
      <c r="C1206" s="48">
        <v>1205</v>
      </c>
      <c r="D1206" s="45">
        <f t="shared" si="55"/>
        <v>17.039999999999928</v>
      </c>
      <c r="E1206" s="45">
        <f t="shared" si="54"/>
        <v>17.04</v>
      </c>
      <c r="F1206" s="45">
        <f t="shared" si="56"/>
        <v>160.54136000000221</v>
      </c>
    </row>
    <row r="1207" spans="3:6">
      <c r="C1207" s="48">
        <v>1206</v>
      </c>
      <c r="D1207" s="45">
        <f t="shared" si="55"/>
        <v>17.04999999999993</v>
      </c>
      <c r="E1207" s="45">
        <f t="shared" si="54"/>
        <v>17.05</v>
      </c>
      <c r="F1207" s="45">
        <f t="shared" si="56"/>
        <v>160.67470000000222</v>
      </c>
    </row>
    <row r="1208" spans="3:6">
      <c r="C1208" s="48">
        <v>1207</v>
      </c>
      <c r="D1208" s="45">
        <f t="shared" si="55"/>
        <v>17.059999999999931</v>
      </c>
      <c r="E1208" s="45">
        <f t="shared" si="54"/>
        <v>17.059999999999999</v>
      </c>
      <c r="F1208" s="45">
        <f t="shared" si="56"/>
        <v>160.80804000000222</v>
      </c>
    </row>
    <row r="1209" spans="3:6">
      <c r="C1209" s="48">
        <v>1208</v>
      </c>
      <c r="D1209" s="45">
        <f t="shared" si="55"/>
        <v>17.069999999999933</v>
      </c>
      <c r="E1209" s="45">
        <f t="shared" si="54"/>
        <v>17.07</v>
      </c>
      <c r="F1209" s="45">
        <f t="shared" si="56"/>
        <v>160.94138000000223</v>
      </c>
    </row>
    <row r="1210" spans="3:6">
      <c r="C1210" s="48">
        <v>1209</v>
      </c>
      <c r="D1210" s="45">
        <f t="shared" si="55"/>
        <v>17.079999999999934</v>
      </c>
      <c r="E1210" s="45">
        <f t="shared" si="54"/>
        <v>17.079999999999998</v>
      </c>
      <c r="F1210" s="45">
        <f t="shared" si="56"/>
        <v>161.07472000000223</v>
      </c>
    </row>
    <row r="1211" spans="3:6">
      <c r="C1211" s="48">
        <v>1210</v>
      </c>
      <c r="D1211" s="45">
        <f t="shared" si="55"/>
        <v>17.089999999999936</v>
      </c>
      <c r="E1211" s="45">
        <f t="shared" si="54"/>
        <v>17.09</v>
      </c>
      <c r="F1211" s="45">
        <f t="shared" si="56"/>
        <v>161.20806000000223</v>
      </c>
    </row>
    <row r="1212" spans="3:6">
      <c r="C1212" s="48">
        <v>1211</v>
      </c>
      <c r="D1212" s="45">
        <f t="shared" si="55"/>
        <v>17.099999999999937</v>
      </c>
      <c r="E1212" s="45">
        <f t="shared" si="54"/>
        <v>17.100000000000001</v>
      </c>
      <c r="F1212" s="45">
        <f t="shared" si="56"/>
        <v>161.34140000000224</v>
      </c>
    </row>
    <row r="1213" spans="3:6">
      <c r="C1213" s="48">
        <v>1212</v>
      </c>
      <c r="D1213" s="45">
        <f t="shared" si="55"/>
        <v>17.109999999999939</v>
      </c>
      <c r="E1213" s="45">
        <f t="shared" si="54"/>
        <v>17.11</v>
      </c>
      <c r="F1213" s="45">
        <f t="shared" si="56"/>
        <v>161.47474000000224</v>
      </c>
    </row>
    <row r="1214" spans="3:6">
      <c r="C1214" s="48">
        <v>1213</v>
      </c>
      <c r="D1214" s="45">
        <f t="shared" si="55"/>
        <v>17.119999999999941</v>
      </c>
      <c r="E1214" s="45">
        <f t="shared" si="54"/>
        <v>17.12</v>
      </c>
      <c r="F1214" s="45">
        <f t="shared" si="56"/>
        <v>161.60808000000225</v>
      </c>
    </row>
    <row r="1215" spans="3:6">
      <c r="C1215" s="48">
        <v>1214</v>
      </c>
      <c r="D1215" s="45">
        <f t="shared" si="55"/>
        <v>17.129999999999942</v>
      </c>
      <c r="E1215" s="45">
        <f t="shared" si="54"/>
        <v>17.13</v>
      </c>
      <c r="F1215" s="45">
        <f t="shared" si="56"/>
        <v>161.74142000000225</v>
      </c>
    </row>
    <row r="1216" spans="3:6">
      <c r="C1216" s="48">
        <v>1215</v>
      </c>
      <c r="D1216" s="45">
        <f t="shared" si="55"/>
        <v>17.139999999999944</v>
      </c>
      <c r="E1216" s="45">
        <f t="shared" si="54"/>
        <v>17.14</v>
      </c>
      <c r="F1216" s="45">
        <f t="shared" si="56"/>
        <v>161.87476000000225</v>
      </c>
    </row>
    <row r="1217" spans="3:6">
      <c r="C1217" s="48">
        <v>1216</v>
      </c>
      <c r="D1217" s="45">
        <f t="shared" si="55"/>
        <v>17.149999999999945</v>
      </c>
      <c r="E1217" s="45">
        <f t="shared" si="54"/>
        <v>17.149999999999999</v>
      </c>
      <c r="F1217" s="45">
        <f t="shared" si="56"/>
        <v>162.00810000000226</v>
      </c>
    </row>
    <row r="1218" spans="3:6">
      <c r="C1218" s="48">
        <v>1217</v>
      </c>
      <c r="D1218" s="45">
        <f t="shared" si="55"/>
        <v>17.159999999999947</v>
      </c>
      <c r="E1218" s="45">
        <f t="shared" si="54"/>
        <v>17.16</v>
      </c>
      <c r="F1218" s="45">
        <f t="shared" si="56"/>
        <v>162.14144000000226</v>
      </c>
    </row>
    <row r="1219" spans="3:6">
      <c r="C1219" s="48">
        <v>1218</v>
      </c>
      <c r="D1219" s="45">
        <f t="shared" si="55"/>
        <v>17.169999999999948</v>
      </c>
      <c r="E1219" s="45">
        <f t="shared" ref="E1219:E1282" si="57">ROUND(D1219,2)</f>
        <v>17.170000000000002</v>
      </c>
      <c r="F1219" s="45">
        <f t="shared" si="56"/>
        <v>162.27478000000227</v>
      </c>
    </row>
    <row r="1220" spans="3:6">
      <c r="C1220" s="48">
        <v>1219</v>
      </c>
      <c r="D1220" s="45">
        <f t="shared" ref="D1220:D1283" si="58">D1219+$D$1</f>
        <v>17.17999999999995</v>
      </c>
      <c r="E1220" s="45">
        <f t="shared" si="57"/>
        <v>17.18</v>
      </c>
      <c r="F1220" s="45">
        <f t="shared" ref="F1220:F1283" si="59">F1219+$F$1</f>
        <v>162.40812000000227</v>
      </c>
    </row>
    <row r="1221" spans="3:6">
      <c r="C1221" s="48">
        <v>1220</v>
      </c>
      <c r="D1221" s="45">
        <f t="shared" si="58"/>
        <v>17.189999999999952</v>
      </c>
      <c r="E1221" s="45">
        <f t="shared" si="57"/>
        <v>17.190000000000001</v>
      </c>
      <c r="F1221" s="45">
        <f t="shared" si="59"/>
        <v>162.54146000000227</v>
      </c>
    </row>
    <row r="1222" spans="3:6">
      <c r="C1222" s="48">
        <v>1221</v>
      </c>
      <c r="D1222" s="45">
        <f t="shared" si="58"/>
        <v>17.199999999999953</v>
      </c>
      <c r="E1222" s="45">
        <f t="shared" si="57"/>
        <v>17.2</v>
      </c>
      <c r="F1222" s="45">
        <f t="shared" si="59"/>
        <v>162.67480000000228</v>
      </c>
    </row>
    <row r="1223" spans="3:6">
      <c r="C1223" s="48">
        <v>1222</v>
      </c>
      <c r="D1223" s="45">
        <f t="shared" si="58"/>
        <v>17.209999999999955</v>
      </c>
      <c r="E1223" s="45">
        <f t="shared" si="57"/>
        <v>17.21</v>
      </c>
      <c r="F1223" s="45">
        <f t="shared" si="59"/>
        <v>162.80814000000228</v>
      </c>
    </row>
    <row r="1224" spans="3:6">
      <c r="C1224" s="48">
        <v>1223</v>
      </c>
      <c r="D1224" s="45">
        <f t="shared" si="58"/>
        <v>17.219999999999956</v>
      </c>
      <c r="E1224" s="45">
        <f t="shared" si="57"/>
        <v>17.22</v>
      </c>
      <c r="F1224" s="45">
        <f t="shared" si="59"/>
        <v>162.94148000000229</v>
      </c>
    </row>
    <row r="1225" spans="3:6">
      <c r="C1225" s="48">
        <v>1224</v>
      </c>
      <c r="D1225" s="45">
        <f t="shared" si="58"/>
        <v>17.229999999999958</v>
      </c>
      <c r="E1225" s="45">
        <f t="shared" si="57"/>
        <v>17.23</v>
      </c>
      <c r="F1225" s="45">
        <f t="shared" si="59"/>
        <v>163.07482000000229</v>
      </c>
    </row>
    <row r="1226" spans="3:6">
      <c r="C1226" s="48">
        <v>1225</v>
      </c>
      <c r="D1226" s="45">
        <f t="shared" si="58"/>
        <v>17.239999999999959</v>
      </c>
      <c r="E1226" s="45">
        <f t="shared" si="57"/>
        <v>17.239999999999998</v>
      </c>
      <c r="F1226" s="45">
        <f t="shared" si="59"/>
        <v>163.20816000000229</v>
      </c>
    </row>
    <row r="1227" spans="3:6">
      <c r="C1227" s="48">
        <v>1226</v>
      </c>
      <c r="D1227" s="45">
        <f t="shared" si="58"/>
        <v>17.249999999999961</v>
      </c>
      <c r="E1227" s="45">
        <f t="shared" si="57"/>
        <v>17.25</v>
      </c>
      <c r="F1227" s="45">
        <f t="shared" si="59"/>
        <v>163.3415000000023</v>
      </c>
    </row>
    <row r="1228" spans="3:6">
      <c r="C1228" s="48">
        <v>1227</v>
      </c>
      <c r="D1228" s="45">
        <f t="shared" si="58"/>
        <v>17.259999999999962</v>
      </c>
      <c r="E1228" s="45">
        <f t="shared" si="57"/>
        <v>17.260000000000002</v>
      </c>
      <c r="F1228" s="45">
        <f t="shared" si="59"/>
        <v>163.4748400000023</v>
      </c>
    </row>
    <row r="1229" spans="3:6">
      <c r="C1229" s="48">
        <v>1228</v>
      </c>
      <c r="D1229" s="45">
        <f t="shared" si="58"/>
        <v>17.269999999999964</v>
      </c>
      <c r="E1229" s="45">
        <f t="shared" si="57"/>
        <v>17.27</v>
      </c>
      <c r="F1229" s="45">
        <f t="shared" si="59"/>
        <v>163.60818000000231</v>
      </c>
    </row>
    <row r="1230" spans="3:6">
      <c r="C1230" s="48">
        <v>1229</v>
      </c>
      <c r="D1230" s="45">
        <f t="shared" si="58"/>
        <v>17.279999999999966</v>
      </c>
      <c r="E1230" s="45">
        <f t="shared" si="57"/>
        <v>17.28</v>
      </c>
      <c r="F1230" s="45">
        <f t="shared" si="59"/>
        <v>163.74152000000231</v>
      </c>
    </row>
    <row r="1231" spans="3:6">
      <c r="C1231" s="48">
        <v>1230</v>
      </c>
      <c r="D1231" s="45">
        <f t="shared" si="58"/>
        <v>17.289999999999967</v>
      </c>
      <c r="E1231" s="45">
        <f t="shared" si="57"/>
        <v>17.29</v>
      </c>
      <c r="F1231" s="45">
        <f t="shared" si="59"/>
        <v>163.87486000000231</v>
      </c>
    </row>
    <row r="1232" spans="3:6">
      <c r="C1232" s="48">
        <v>1231</v>
      </c>
      <c r="D1232" s="45">
        <f t="shared" si="58"/>
        <v>17.299999999999969</v>
      </c>
      <c r="E1232" s="45">
        <f t="shared" si="57"/>
        <v>17.3</v>
      </c>
      <c r="F1232" s="45">
        <f t="shared" si="59"/>
        <v>164.00820000000232</v>
      </c>
    </row>
    <row r="1233" spans="3:6">
      <c r="C1233" s="48">
        <v>1232</v>
      </c>
      <c r="D1233" s="45">
        <f t="shared" si="58"/>
        <v>17.30999999999997</v>
      </c>
      <c r="E1233" s="45">
        <f t="shared" si="57"/>
        <v>17.309999999999999</v>
      </c>
      <c r="F1233" s="45">
        <f t="shared" si="59"/>
        <v>164.14154000000232</v>
      </c>
    </row>
    <row r="1234" spans="3:6">
      <c r="C1234" s="48">
        <v>1233</v>
      </c>
      <c r="D1234" s="45">
        <f t="shared" si="58"/>
        <v>17.319999999999972</v>
      </c>
      <c r="E1234" s="45">
        <f t="shared" si="57"/>
        <v>17.32</v>
      </c>
      <c r="F1234" s="45">
        <f t="shared" si="59"/>
        <v>164.27488000000233</v>
      </c>
    </row>
    <row r="1235" spans="3:6">
      <c r="C1235" s="48">
        <v>1234</v>
      </c>
      <c r="D1235" s="45">
        <f t="shared" si="58"/>
        <v>17.329999999999973</v>
      </c>
      <c r="E1235" s="45">
        <f t="shared" si="57"/>
        <v>17.329999999999998</v>
      </c>
      <c r="F1235" s="45">
        <f t="shared" si="59"/>
        <v>164.40822000000233</v>
      </c>
    </row>
    <row r="1236" spans="3:6">
      <c r="C1236" s="48">
        <v>1235</v>
      </c>
      <c r="D1236" s="45">
        <f t="shared" si="58"/>
        <v>17.339999999999975</v>
      </c>
      <c r="E1236" s="45">
        <f t="shared" si="57"/>
        <v>17.34</v>
      </c>
      <c r="F1236" s="45">
        <f t="shared" si="59"/>
        <v>164.54156000000233</v>
      </c>
    </row>
    <row r="1237" spans="3:6">
      <c r="C1237" s="48">
        <v>1236</v>
      </c>
      <c r="D1237" s="45">
        <f t="shared" si="58"/>
        <v>17.349999999999977</v>
      </c>
      <c r="E1237" s="45">
        <f t="shared" si="57"/>
        <v>17.350000000000001</v>
      </c>
      <c r="F1237" s="45">
        <f t="shared" si="59"/>
        <v>164.67490000000234</v>
      </c>
    </row>
    <row r="1238" spans="3:6">
      <c r="C1238" s="48">
        <v>1237</v>
      </c>
      <c r="D1238" s="45">
        <f t="shared" si="58"/>
        <v>17.359999999999978</v>
      </c>
      <c r="E1238" s="45">
        <f t="shared" si="57"/>
        <v>17.36</v>
      </c>
      <c r="F1238" s="45">
        <f t="shared" si="59"/>
        <v>164.80824000000234</v>
      </c>
    </row>
    <row r="1239" spans="3:6">
      <c r="C1239" s="48">
        <v>1238</v>
      </c>
      <c r="D1239" s="45">
        <f t="shared" si="58"/>
        <v>17.36999999999998</v>
      </c>
      <c r="E1239" s="45">
        <f t="shared" si="57"/>
        <v>17.37</v>
      </c>
      <c r="F1239" s="45">
        <f t="shared" si="59"/>
        <v>164.94158000000235</v>
      </c>
    </row>
    <row r="1240" spans="3:6">
      <c r="C1240" s="48">
        <v>1239</v>
      </c>
      <c r="D1240" s="45">
        <f t="shared" si="58"/>
        <v>17.379999999999981</v>
      </c>
      <c r="E1240" s="45">
        <f t="shared" si="57"/>
        <v>17.38</v>
      </c>
      <c r="F1240" s="45">
        <f t="shared" si="59"/>
        <v>165.07492000000235</v>
      </c>
    </row>
    <row r="1241" spans="3:6">
      <c r="C1241" s="48">
        <v>1240</v>
      </c>
      <c r="D1241" s="45">
        <f t="shared" si="58"/>
        <v>17.389999999999983</v>
      </c>
      <c r="E1241" s="45">
        <f t="shared" si="57"/>
        <v>17.39</v>
      </c>
      <c r="F1241" s="45">
        <f t="shared" si="59"/>
        <v>165.20826000000235</v>
      </c>
    </row>
    <row r="1242" spans="3:6">
      <c r="C1242" s="48">
        <v>1241</v>
      </c>
      <c r="D1242" s="45">
        <f t="shared" si="58"/>
        <v>17.399999999999984</v>
      </c>
      <c r="E1242" s="45">
        <f t="shared" si="57"/>
        <v>17.399999999999999</v>
      </c>
      <c r="F1242" s="45">
        <f t="shared" si="59"/>
        <v>165.34160000000236</v>
      </c>
    </row>
    <row r="1243" spans="3:6">
      <c r="C1243" s="48">
        <v>1242</v>
      </c>
      <c r="D1243" s="45">
        <f t="shared" si="58"/>
        <v>17.409999999999986</v>
      </c>
      <c r="E1243" s="45">
        <f t="shared" si="57"/>
        <v>17.41</v>
      </c>
      <c r="F1243" s="45">
        <f t="shared" si="59"/>
        <v>165.47494000000236</v>
      </c>
    </row>
    <row r="1244" spans="3:6">
      <c r="C1244" s="48">
        <v>1243</v>
      </c>
      <c r="D1244" s="45">
        <f t="shared" si="58"/>
        <v>17.419999999999987</v>
      </c>
      <c r="E1244" s="45">
        <f t="shared" si="57"/>
        <v>17.420000000000002</v>
      </c>
      <c r="F1244" s="45">
        <f t="shared" si="59"/>
        <v>165.60828000000237</v>
      </c>
    </row>
    <row r="1245" spans="3:6">
      <c r="C1245" s="48">
        <v>1244</v>
      </c>
      <c r="D1245" s="45">
        <f t="shared" si="58"/>
        <v>17.429999999999989</v>
      </c>
      <c r="E1245" s="45">
        <f t="shared" si="57"/>
        <v>17.43</v>
      </c>
      <c r="F1245" s="45">
        <f t="shared" si="59"/>
        <v>165.74162000000237</v>
      </c>
    </row>
    <row r="1246" spans="3:6">
      <c r="C1246" s="48">
        <v>1245</v>
      </c>
      <c r="D1246" s="45">
        <f t="shared" si="58"/>
        <v>17.439999999999991</v>
      </c>
      <c r="E1246" s="45">
        <f t="shared" si="57"/>
        <v>17.440000000000001</v>
      </c>
      <c r="F1246" s="45">
        <f t="shared" si="59"/>
        <v>165.87496000000237</v>
      </c>
    </row>
    <row r="1247" spans="3:6">
      <c r="C1247" s="48">
        <v>1246</v>
      </c>
      <c r="D1247" s="45">
        <f t="shared" si="58"/>
        <v>17.449999999999992</v>
      </c>
      <c r="E1247" s="45">
        <f t="shared" si="57"/>
        <v>17.45</v>
      </c>
      <c r="F1247" s="45">
        <f t="shared" si="59"/>
        <v>166.00830000000238</v>
      </c>
    </row>
    <row r="1248" spans="3:6">
      <c r="C1248" s="48">
        <v>1247</v>
      </c>
      <c r="D1248" s="45">
        <f t="shared" si="58"/>
        <v>17.459999999999994</v>
      </c>
      <c r="E1248" s="45">
        <f t="shared" si="57"/>
        <v>17.46</v>
      </c>
      <c r="F1248" s="45">
        <f t="shared" si="59"/>
        <v>166.14164000000238</v>
      </c>
    </row>
    <row r="1249" spans="3:6">
      <c r="C1249" s="48">
        <v>1248</v>
      </c>
      <c r="D1249" s="45">
        <f t="shared" si="58"/>
        <v>17.469999999999995</v>
      </c>
      <c r="E1249" s="45">
        <f t="shared" si="57"/>
        <v>17.47</v>
      </c>
      <c r="F1249" s="45">
        <f t="shared" si="59"/>
        <v>166.27498000000239</v>
      </c>
    </row>
    <row r="1250" spans="3:6">
      <c r="C1250" s="48">
        <v>1249</v>
      </c>
      <c r="D1250" s="45">
        <f t="shared" si="58"/>
        <v>17.479999999999997</v>
      </c>
      <c r="E1250" s="45">
        <f t="shared" si="57"/>
        <v>17.48</v>
      </c>
      <c r="F1250" s="45">
        <f t="shared" si="59"/>
        <v>166.40832000000239</v>
      </c>
    </row>
    <row r="1251" spans="3:6">
      <c r="C1251" s="48">
        <v>1250</v>
      </c>
      <c r="D1251" s="45">
        <f t="shared" si="58"/>
        <v>17.489999999999998</v>
      </c>
      <c r="E1251" s="45">
        <f t="shared" si="57"/>
        <v>17.489999999999998</v>
      </c>
      <c r="F1251" s="45">
        <f t="shared" si="59"/>
        <v>166.54166000000239</v>
      </c>
    </row>
    <row r="1252" spans="3:6">
      <c r="C1252" s="48">
        <v>1251</v>
      </c>
      <c r="D1252" s="45">
        <f t="shared" si="58"/>
        <v>17.5</v>
      </c>
      <c r="E1252" s="45">
        <f t="shared" si="57"/>
        <v>17.5</v>
      </c>
      <c r="F1252" s="45">
        <f t="shared" si="59"/>
        <v>166.6750000000024</v>
      </c>
    </row>
    <row r="1253" spans="3:6">
      <c r="C1253" s="48">
        <v>1252</v>
      </c>
      <c r="D1253" s="45">
        <f t="shared" si="58"/>
        <v>17.510000000000002</v>
      </c>
      <c r="E1253" s="45">
        <f t="shared" si="57"/>
        <v>17.510000000000002</v>
      </c>
      <c r="F1253" s="45">
        <f t="shared" si="59"/>
        <v>166.8083400000024</v>
      </c>
    </row>
    <row r="1254" spans="3:6">
      <c r="C1254" s="48">
        <v>1253</v>
      </c>
      <c r="D1254" s="45">
        <f t="shared" si="58"/>
        <v>17.520000000000003</v>
      </c>
      <c r="E1254" s="45">
        <f t="shared" si="57"/>
        <v>17.52</v>
      </c>
      <c r="F1254" s="45">
        <f t="shared" si="59"/>
        <v>166.94168000000241</v>
      </c>
    </row>
    <row r="1255" spans="3:6">
      <c r="C1255" s="48">
        <v>1254</v>
      </c>
      <c r="D1255" s="45">
        <f t="shared" si="58"/>
        <v>17.530000000000005</v>
      </c>
      <c r="E1255" s="45">
        <f t="shared" si="57"/>
        <v>17.53</v>
      </c>
      <c r="F1255" s="45">
        <f t="shared" si="59"/>
        <v>167.07502000000241</v>
      </c>
    </row>
    <row r="1256" spans="3:6">
      <c r="C1256" s="48">
        <v>1255</v>
      </c>
      <c r="D1256" s="45">
        <f t="shared" si="58"/>
        <v>17.540000000000006</v>
      </c>
      <c r="E1256" s="45">
        <f t="shared" si="57"/>
        <v>17.54</v>
      </c>
      <c r="F1256" s="45">
        <f t="shared" si="59"/>
        <v>167.20836000000241</v>
      </c>
    </row>
    <row r="1257" spans="3:6">
      <c r="C1257" s="48">
        <v>1256</v>
      </c>
      <c r="D1257" s="45">
        <f t="shared" si="58"/>
        <v>17.550000000000008</v>
      </c>
      <c r="E1257" s="45">
        <f t="shared" si="57"/>
        <v>17.55</v>
      </c>
      <c r="F1257" s="45">
        <f t="shared" si="59"/>
        <v>167.34170000000242</v>
      </c>
    </row>
    <row r="1258" spans="3:6">
      <c r="C1258" s="48">
        <v>1257</v>
      </c>
      <c r="D1258" s="45">
        <f t="shared" si="58"/>
        <v>17.560000000000009</v>
      </c>
      <c r="E1258" s="45">
        <f t="shared" si="57"/>
        <v>17.559999999999999</v>
      </c>
      <c r="F1258" s="45">
        <f t="shared" si="59"/>
        <v>167.47504000000242</v>
      </c>
    </row>
    <row r="1259" spans="3:6">
      <c r="C1259" s="48">
        <v>1258</v>
      </c>
      <c r="D1259" s="45">
        <f t="shared" si="58"/>
        <v>17.570000000000011</v>
      </c>
      <c r="E1259" s="45">
        <f t="shared" si="57"/>
        <v>17.57</v>
      </c>
      <c r="F1259" s="45">
        <f t="shared" si="59"/>
        <v>167.60838000000243</v>
      </c>
    </row>
    <row r="1260" spans="3:6">
      <c r="C1260" s="48">
        <v>1259</v>
      </c>
      <c r="D1260" s="45">
        <f t="shared" si="58"/>
        <v>17.580000000000013</v>
      </c>
      <c r="E1260" s="45">
        <f t="shared" si="57"/>
        <v>17.579999999999998</v>
      </c>
      <c r="F1260" s="45">
        <f t="shared" si="59"/>
        <v>167.74172000000243</v>
      </c>
    </row>
    <row r="1261" spans="3:6">
      <c r="C1261" s="48">
        <v>1260</v>
      </c>
      <c r="D1261" s="45">
        <f t="shared" si="58"/>
        <v>17.590000000000014</v>
      </c>
      <c r="E1261" s="45">
        <f t="shared" si="57"/>
        <v>17.59</v>
      </c>
      <c r="F1261" s="45">
        <f t="shared" si="59"/>
        <v>167.87506000000243</v>
      </c>
    </row>
    <row r="1262" spans="3:6">
      <c r="C1262" s="48">
        <v>1261</v>
      </c>
      <c r="D1262" s="45">
        <f t="shared" si="58"/>
        <v>17.600000000000016</v>
      </c>
      <c r="E1262" s="45">
        <f t="shared" si="57"/>
        <v>17.600000000000001</v>
      </c>
      <c r="F1262" s="45">
        <f t="shared" si="59"/>
        <v>168.00840000000244</v>
      </c>
    </row>
    <row r="1263" spans="3:6">
      <c r="C1263" s="48">
        <v>1262</v>
      </c>
      <c r="D1263" s="45">
        <f t="shared" si="58"/>
        <v>17.610000000000017</v>
      </c>
      <c r="E1263" s="45">
        <f t="shared" si="57"/>
        <v>17.61</v>
      </c>
      <c r="F1263" s="45">
        <f t="shared" si="59"/>
        <v>168.14174000000244</v>
      </c>
    </row>
    <row r="1264" spans="3:6">
      <c r="C1264" s="48">
        <v>1263</v>
      </c>
      <c r="D1264" s="45">
        <f t="shared" si="58"/>
        <v>17.620000000000019</v>
      </c>
      <c r="E1264" s="45">
        <f t="shared" si="57"/>
        <v>17.62</v>
      </c>
      <c r="F1264" s="45">
        <f t="shared" si="59"/>
        <v>168.27508000000245</v>
      </c>
    </row>
    <row r="1265" spans="3:6">
      <c r="C1265" s="48">
        <v>1264</v>
      </c>
      <c r="D1265" s="45">
        <f t="shared" si="58"/>
        <v>17.63000000000002</v>
      </c>
      <c r="E1265" s="45">
        <f t="shared" si="57"/>
        <v>17.63</v>
      </c>
      <c r="F1265" s="45">
        <f t="shared" si="59"/>
        <v>168.40842000000245</v>
      </c>
    </row>
    <row r="1266" spans="3:6">
      <c r="C1266" s="48">
        <v>1265</v>
      </c>
      <c r="D1266" s="45">
        <f t="shared" si="58"/>
        <v>17.640000000000022</v>
      </c>
      <c r="E1266" s="45">
        <f t="shared" si="57"/>
        <v>17.64</v>
      </c>
      <c r="F1266" s="45">
        <f t="shared" si="59"/>
        <v>168.54176000000245</v>
      </c>
    </row>
    <row r="1267" spans="3:6">
      <c r="C1267" s="48">
        <v>1266</v>
      </c>
      <c r="D1267" s="45">
        <f t="shared" si="58"/>
        <v>17.650000000000023</v>
      </c>
      <c r="E1267" s="45">
        <f t="shared" si="57"/>
        <v>17.649999999999999</v>
      </c>
      <c r="F1267" s="45">
        <f t="shared" si="59"/>
        <v>168.67510000000246</v>
      </c>
    </row>
    <row r="1268" spans="3:6">
      <c r="C1268" s="48">
        <v>1267</v>
      </c>
      <c r="D1268" s="45">
        <f t="shared" si="58"/>
        <v>17.660000000000025</v>
      </c>
      <c r="E1268" s="45">
        <f t="shared" si="57"/>
        <v>17.66</v>
      </c>
      <c r="F1268" s="45">
        <f t="shared" si="59"/>
        <v>168.80844000000246</v>
      </c>
    </row>
    <row r="1269" spans="3:6">
      <c r="C1269" s="48">
        <v>1268</v>
      </c>
      <c r="D1269" s="45">
        <f t="shared" si="58"/>
        <v>17.670000000000027</v>
      </c>
      <c r="E1269" s="45">
        <f t="shared" si="57"/>
        <v>17.670000000000002</v>
      </c>
      <c r="F1269" s="45">
        <f t="shared" si="59"/>
        <v>168.94178000000247</v>
      </c>
    </row>
    <row r="1270" spans="3:6">
      <c r="C1270" s="48">
        <v>1269</v>
      </c>
      <c r="D1270" s="45">
        <f t="shared" si="58"/>
        <v>17.680000000000028</v>
      </c>
      <c r="E1270" s="45">
        <f t="shared" si="57"/>
        <v>17.68</v>
      </c>
      <c r="F1270" s="45">
        <f t="shared" si="59"/>
        <v>169.07512000000247</v>
      </c>
    </row>
    <row r="1271" spans="3:6">
      <c r="C1271" s="48">
        <v>1270</v>
      </c>
      <c r="D1271" s="45">
        <f t="shared" si="58"/>
        <v>17.69000000000003</v>
      </c>
      <c r="E1271" s="45">
        <f t="shared" si="57"/>
        <v>17.690000000000001</v>
      </c>
      <c r="F1271" s="45">
        <f t="shared" si="59"/>
        <v>169.20846000000247</v>
      </c>
    </row>
    <row r="1272" spans="3:6">
      <c r="C1272" s="48">
        <v>1271</v>
      </c>
      <c r="D1272" s="45">
        <f t="shared" si="58"/>
        <v>17.700000000000031</v>
      </c>
      <c r="E1272" s="45">
        <f t="shared" si="57"/>
        <v>17.7</v>
      </c>
      <c r="F1272" s="45">
        <f t="shared" si="59"/>
        <v>169.34180000000248</v>
      </c>
    </row>
    <row r="1273" spans="3:6">
      <c r="C1273" s="48">
        <v>1272</v>
      </c>
      <c r="D1273" s="45">
        <f t="shared" si="58"/>
        <v>17.710000000000033</v>
      </c>
      <c r="E1273" s="45">
        <f t="shared" si="57"/>
        <v>17.71</v>
      </c>
      <c r="F1273" s="45">
        <f t="shared" si="59"/>
        <v>169.47514000000248</v>
      </c>
    </row>
    <row r="1274" spans="3:6">
      <c r="C1274" s="48">
        <v>1273</v>
      </c>
      <c r="D1274" s="45">
        <f t="shared" si="58"/>
        <v>17.720000000000034</v>
      </c>
      <c r="E1274" s="45">
        <f t="shared" si="57"/>
        <v>17.72</v>
      </c>
      <c r="F1274" s="45">
        <f t="shared" si="59"/>
        <v>169.60848000000249</v>
      </c>
    </row>
    <row r="1275" spans="3:6">
      <c r="C1275" s="48">
        <v>1274</v>
      </c>
      <c r="D1275" s="45">
        <f t="shared" si="58"/>
        <v>17.730000000000036</v>
      </c>
      <c r="E1275" s="45">
        <f t="shared" si="57"/>
        <v>17.73</v>
      </c>
      <c r="F1275" s="45">
        <f t="shared" si="59"/>
        <v>169.74182000000249</v>
      </c>
    </row>
    <row r="1276" spans="3:6">
      <c r="C1276" s="48">
        <v>1275</v>
      </c>
      <c r="D1276" s="45">
        <f t="shared" si="58"/>
        <v>17.740000000000038</v>
      </c>
      <c r="E1276" s="45">
        <f t="shared" si="57"/>
        <v>17.739999999999998</v>
      </c>
      <c r="F1276" s="45">
        <f t="shared" si="59"/>
        <v>169.8751600000025</v>
      </c>
    </row>
    <row r="1277" spans="3:6">
      <c r="C1277" s="48">
        <v>1276</v>
      </c>
      <c r="D1277" s="45">
        <f t="shared" si="58"/>
        <v>17.750000000000039</v>
      </c>
      <c r="E1277" s="45">
        <f t="shared" si="57"/>
        <v>17.75</v>
      </c>
      <c r="F1277" s="45">
        <f t="shared" si="59"/>
        <v>170.0085000000025</v>
      </c>
    </row>
    <row r="1278" spans="3:6">
      <c r="C1278" s="48">
        <v>1277</v>
      </c>
      <c r="D1278" s="45">
        <f t="shared" si="58"/>
        <v>17.760000000000041</v>
      </c>
      <c r="E1278" s="45">
        <f t="shared" si="57"/>
        <v>17.760000000000002</v>
      </c>
      <c r="F1278" s="45">
        <f t="shared" si="59"/>
        <v>170.1418400000025</v>
      </c>
    </row>
    <row r="1279" spans="3:6">
      <c r="C1279" s="48">
        <v>1278</v>
      </c>
      <c r="D1279" s="45">
        <f t="shared" si="58"/>
        <v>17.770000000000042</v>
      </c>
      <c r="E1279" s="45">
        <f t="shared" si="57"/>
        <v>17.77</v>
      </c>
      <c r="F1279" s="45">
        <f t="shared" si="59"/>
        <v>170.27518000000251</v>
      </c>
    </row>
    <row r="1280" spans="3:6">
      <c r="C1280" s="48">
        <v>1279</v>
      </c>
      <c r="D1280" s="45">
        <f t="shared" si="58"/>
        <v>17.780000000000044</v>
      </c>
      <c r="E1280" s="45">
        <f t="shared" si="57"/>
        <v>17.78</v>
      </c>
      <c r="F1280" s="45">
        <f t="shared" si="59"/>
        <v>170.40852000000251</v>
      </c>
    </row>
    <row r="1281" spans="3:6">
      <c r="C1281" s="48">
        <v>1280</v>
      </c>
      <c r="D1281" s="45">
        <f t="shared" si="58"/>
        <v>17.790000000000045</v>
      </c>
      <c r="E1281" s="45">
        <f t="shared" si="57"/>
        <v>17.79</v>
      </c>
      <c r="F1281" s="45">
        <f t="shared" si="59"/>
        <v>170.54186000000252</v>
      </c>
    </row>
    <row r="1282" spans="3:6">
      <c r="C1282" s="48">
        <v>1281</v>
      </c>
      <c r="D1282" s="45">
        <f t="shared" si="58"/>
        <v>17.800000000000047</v>
      </c>
      <c r="E1282" s="45">
        <f t="shared" si="57"/>
        <v>17.8</v>
      </c>
      <c r="F1282" s="45">
        <f t="shared" si="59"/>
        <v>170.67520000000252</v>
      </c>
    </row>
    <row r="1283" spans="3:6">
      <c r="C1283" s="48">
        <v>1282</v>
      </c>
      <c r="D1283" s="45">
        <f t="shared" si="58"/>
        <v>17.810000000000048</v>
      </c>
      <c r="E1283" s="45">
        <f t="shared" ref="E1283:E1346" si="60">ROUND(D1283,2)</f>
        <v>17.809999999999999</v>
      </c>
      <c r="F1283" s="45">
        <f t="shared" si="59"/>
        <v>170.80854000000252</v>
      </c>
    </row>
    <row r="1284" spans="3:6">
      <c r="C1284" s="48">
        <v>1283</v>
      </c>
      <c r="D1284" s="45">
        <f t="shared" ref="D1284:D1347" si="61">D1283+$D$1</f>
        <v>17.82000000000005</v>
      </c>
      <c r="E1284" s="45">
        <f t="shared" si="60"/>
        <v>17.82</v>
      </c>
      <c r="F1284" s="45">
        <f t="shared" ref="F1284:F1347" si="62">F1283+$F$1</f>
        <v>170.94188000000253</v>
      </c>
    </row>
    <row r="1285" spans="3:6">
      <c r="C1285" s="48">
        <v>1284</v>
      </c>
      <c r="D1285" s="45">
        <f t="shared" si="61"/>
        <v>17.830000000000052</v>
      </c>
      <c r="E1285" s="45">
        <f t="shared" si="60"/>
        <v>17.829999999999998</v>
      </c>
      <c r="F1285" s="45">
        <f t="shared" si="62"/>
        <v>171.07522000000253</v>
      </c>
    </row>
    <row r="1286" spans="3:6">
      <c r="C1286" s="48">
        <v>1285</v>
      </c>
      <c r="D1286" s="45">
        <f t="shared" si="61"/>
        <v>17.840000000000053</v>
      </c>
      <c r="E1286" s="45">
        <f t="shared" si="60"/>
        <v>17.84</v>
      </c>
      <c r="F1286" s="45">
        <f t="shared" si="62"/>
        <v>171.20856000000254</v>
      </c>
    </row>
    <row r="1287" spans="3:6">
      <c r="C1287" s="48">
        <v>1286</v>
      </c>
      <c r="D1287" s="45">
        <f t="shared" si="61"/>
        <v>17.850000000000055</v>
      </c>
      <c r="E1287" s="45">
        <f t="shared" si="60"/>
        <v>17.850000000000001</v>
      </c>
      <c r="F1287" s="45">
        <f t="shared" si="62"/>
        <v>171.34190000000254</v>
      </c>
    </row>
    <row r="1288" spans="3:6">
      <c r="C1288" s="48">
        <v>1287</v>
      </c>
      <c r="D1288" s="45">
        <f t="shared" si="61"/>
        <v>17.860000000000056</v>
      </c>
      <c r="E1288" s="45">
        <f t="shared" si="60"/>
        <v>17.86</v>
      </c>
      <c r="F1288" s="45">
        <f t="shared" si="62"/>
        <v>171.47524000000254</v>
      </c>
    </row>
    <row r="1289" spans="3:6">
      <c r="C1289" s="48">
        <v>1288</v>
      </c>
      <c r="D1289" s="45">
        <f t="shared" si="61"/>
        <v>17.870000000000058</v>
      </c>
      <c r="E1289" s="45">
        <f t="shared" si="60"/>
        <v>17.87</v>
      </c>
      <c r="F1289" s="45">
        <f t="shared" si="62"/>
        <v>171.60858000000255</v>
      </c>
    </row>
    <row r="1290" spans="3:6">
      <c r="C1290" s="48">
        <v>1289</v>
      </c>
      <c r="D1290" s="45">
        <f t="shared" si="61"/>
        <v>17.880000000000059</v>
      </c>
      <c r="E1290" s="45">
        <f t="shared" si="60"/>
        <v>17.88</v>
      </c>
      <c r="F1290" s="45">
        <f t="shared" si="62"/>
        <v>171.74192000000255</v>
      </c>
    </row>
    <row r="1291" spans="3:6">
      <c r="C1291" s="48">
        <v>1290</v>
      </c>
      <c r="D1291" s="45">
        <f t="shared" si="61"/>
        <v>17.890000000000061</v>
      </c>
      <c r="E1291" s="45">
        <f t="shared" si="60"/>
        <v>17.89</v>
      </c>
      <c r="F1291" s="45">
        <f t="shared" si="62"/>
        <v>171.87526000000256</v>
      </c>
    </row>
    <row r="1292" spans="3:6">
      <c r="C1292" s="48">
        <v>1291</v>
      </c>
      <c r="D1292" s="45">
        <f t="shared" si="61"/>
        <v>17.900000000000063</v>
      </c>
      <c r="E1292" s="45">
        <f t="shared" si="60"/>
        <v>17.899999999999999</v>
      </c>
      <c r="F1292" s="45">
        <f t="shared" si="62"/>
        <v>172.00860000000256</v>
      </c>
    </row>
    <row r="1293" spans="3:6">
      <c r="C1293" s="48">
        <v>1292</v>
      </c>
      <c r="D1293" s="45">
        <f t="shared" si="61"/>
        <v>17.910000000000064</v>
      </c>
      <c r="E1293" s="45">
        <f t="shared" si="60"/>
        <v>17.91</v>
      </c>
      <c r="F1293" s="45">
        <f t="shared" si="62"/>
        <v>172.14194000000256</v>
      </c>
    </row>
    <row r="1294" spans="3:6">
      <c r="C1294" s="48">
        <v>1293</v>
      </c>
      <c r="D1294" s="45">
        <f t="shared" si="61"/>
        <v>17.920000000000066</v>
      </c>
      <c r="E1294" s="45">
        <f t="shared" si="60"/>
        <v>17.920000000000002</v>
      </c>
      <c r="F1294" s="45">
        <f t="shared" si="62"/>
        <v>172.27528000000257</v>
      </c>
    </row>
    <row r="1295" spans="3:6">
      <c r="C1295" s="48">
        <v>1294</v>
      </c>
      <c r="D1295" s="45">
        <f t="shared" si="61"/>
        <v>17.930000000000067</v>
      </c>
      <c r="E1295" s="45">
        <f t="shared" si="60"/>
        <v>17.93</v>
      </c>
      <c r="F1295" s="45">
        <f t="shared" si="62"/>
        <v>172.40862000000257</v>
      </c>
    </row>
    <row r="1296" spans="3:6">
      <c r="C1296" s="48">
        <v>1295</v>
      </c>
      <c r="D1296" s="45">
        <f t="shared" si="61"/>
        <v>17.940000000000069</v>
      </c>
      <c r="E1296" s="45">
        <f t="shared" si="60"/>
        <v>17.940000000000001</v>
      </c>
      <c r="F1296" s="45">
        <f t="shared" si="62"/>
        <v>172.54196000000258</v>
      </c>
    </row>
    <row r="1297" spans="3:6">
      <c r="C1297" s="48">
        <v>1296</v>
      </c>
      <c r="D1297" s="45">
        <f t="shared" si="61"/>
        <v>17.95000000000007</v>
      </c>
      <c r="E1297" s="45">
        <f t="shared" si="60"/>
        <v>17.95</v>
      </c>
      <c r="F1297" s="45">
        <f t="shared" si="62"/>
        <v>172.67530000000258</v>
      </c>
    </row>
    <row r="1298" spans="3:6">
      <c r="C1298" s="48">
        <v>1297</v>
      </c>
      <c r="D1298" s="45">
        <f t="shared" si="61"/>
        <v>17.960000000000072</v>
      </c>
      <c r="E1298" s="45">
        <f t="shared" si="60"/>
        <v>17.96</v>
      </c>
      <c r="F1298" s="45">
        <f t="shared" si="62"/>
        <v>172.80864000000258</v>
      </c>
    </row>
    <row r="1299" spans="3:6">
      <c r="C1299" s="48">
        <v>1298</v>
      </c>
      <c r="D1299" s="45">
        <f t="shared" si="61"/>
        <v>17.970000000000073</v>
      </c>
      <c r="E1299" s="45">
        <f t="shared" si="60"/>
        <v>17.97</v>
      </c>
      <c r="F1299" s="45">
        <f t="shared" si="62"/>
        <v>172.94198000000259</v>
      </c>
    </row>
    <row r="1300" spans="3:6">
      <c r="C1300" s="48">
        <v>1299</v>
      </c>
      <c r="D1300" s="45">
        <f t="shared" si="61"/>
        <v>17.980000000000075</v>
      </c>
      <c r="E1300" s="45">
        <f t="shared" si="60"/>
        <v>17.98</v>
      </c>
      <c r="F1300" s="45">
        <f t="shared" si="62"/>
        <v>173.07532000000259</v>
      </c>
    </row>
    <row r="1301" spans="3:6">
      <c r="C1301" s="48">
        <v>1300</v>
      </c>
      <c r="D1301" s="45">
        <f t="shared" si="61"/>
        <v>17.990000000000077</v>
      </c>
      <c r="E1301" s="45">
        <f t="shared" si="60"/>
        <v>17.989999999999998</v>
      </c>
      <c r="F1301" s="45">
        <f t="shared" si="62"/>
        <v>173.2086600000026</v>
      </c>
    </row>
    <row r="1302" spans="3:6">
      <c r="C1302" s="48">
        <v>1301</v>
      </c>
      <c r="D1302" s="45">
        <f t="shared" si="61"/>
        <v>18.000000000000078</v>
      </c>
      <c r="E1302" s="45">
        <f t="shared" si="60"/>
        <v>18</v>
      </c>
      <c r="F1302" s="45">
        <f t="shared" si="62"/>
        <v>173.3420000000026</v>
      </c>
    </row>
    <row r="1303" spans="3:6">
      <c r="C1303" s="48">
        <v>1302</v>
      </c>
      <c r="D1303" s="45">
        <f t="shared" si="61"/>
        <v>18.01000000000008</v>
      </c>
      <c r="E1303" s="45">
        <f t="shared" si="60"/>
        <v>18.010000000000002</v>
      </c>
      <c r="F1303" s="45">
        <f t="shared" si="62"/>
        <v>173.4753400000026</v>
      </c>
    </row>
    <row r="1304" spans="3:6">
      <c r="C1304" s="48">
        <v>1303</v>
      </c>
      <c r="D1304" s="45">
        <f t="shared" si="61"/>
        <v>18.020000000000081</v>
      </c>
      <c r="E1304" s="45">
        <f t="shared" si="60"/>
        <v>18.02</v>
      </c>
      <c r="F1304" s="45">
        <f t="shared" si="62"/>
        <v>173.60868000000261</v>
      </c>
    </row>
    <row r="1305" spans="3:6">
      <c r="C1305" s="48">
        <v>1304</v>
      </c>
      <c r="D1305" s="45">
        <f t="shared" si="61"/>
        <v>18.030000000000083</v>
      </c>
      <c r="E1305" s="45">
        <f t="shared" si="60"/>
        <v>18.03</v>
      </c>
      <c r="F1305" s="45">
        <f t="shared" si="62"/>
        <v>173.74202000000261</v>
      </c>
    </row>
    <row r="1306" spans="3:6">
      <c r="C1306" s="48">
        <v>1305</v>
      </c>
      <c r="D1306" s="45">
        <f t="shared" si="61"/>
        <v>18.040000000000084</v>
      </c>
      <c r="E1306" s="45">
        <f t="shared" si="60"/>
        <v>18.04</v>
      </c>
      <c r="F1306" s="45">
        <f t="shared" si="62"/>
        <v>173.87536000000262</v>
      </c>
    </row>
    <row r="1307" spans="3:6">
      <c r="C1307" s="48">
        <v>1306</v>
      </c>
      <c r="D1307" s="45">
        <f t="shared" si="61"/>
        <v>18.050000000000086</v>
      </c>
      <c r="E1307" s="45">
        <f t="shared" si="60"/>
        <v>18.05</v>
      </c>
      <c r="F1307" s="45">
        <f t="shared" si="62"/>
        <v>174.00870000000262</v>
      </c>
    </row>
    <row r="1308" spans="3:6">
      <c r="C1308" s="48">
        <v>1307</v>
      </c>
      <c r="D1308" s="45">
        <f t="shared" si="61"/>
        <v>18.060000000000088</v>
      </c>
      <c r="E1308" s="45">
        <f t="shared" si="60"/>
        <v>18.059999999999999</v>
      </c>
      <c r="F1308" s="45">
        <f t="shared" si="62"/>
        <v>174.14204000000262</v>
      </c>
    </row>
    <row r="1309" spans="3:6">
      <c r="C1309" s="48">
        <v>1308</v>
      </c>
      <c r="D1309" s="45">
        <f t="shared" si="61"/>
        <v>18.070000000000089</v>
      </c>
      <c r="E1309" s="45">
        <f t="shared" si="60"/>
        <v>18.07</v>
      </c>
      <c r="F1309" s="45">
        <f t="shared" si="62"/>
        <v>174.27538000000263</v>
      </c>
    </row>
    <row r="1310" spans="3:6">
      <c r="C1310" s="48">
        <v>1309</v>
      </c>
      <c r="D1310" s="45">
        <f t="shared" si="61"/>
        <v>18.080000000000091</v>
      </c>
      <c r="E1310" s="45">
        <f t="shared" si="60"/>
        <v>18.079999999999998</v>
      </c>
      <c r="F1310" s="45">
        <f t="shared" si="62"/>
        <v>174.40872000000263</v>
      </c>
    </row>
    <row r="1311" spans="3:6">
      <c r="C1311" s="48">
        <v>1310</v>
      </c>
      <c r="D1311" s="45">
        <f t="shared" si="61"/>
        <v>18.090000000000092</v>
      </c>
      <c r="E1311" s="45">
        <f t="shared" si="60"/>
        <v>18.09</v>
      </c>
      <c r="F1311" s="45">
        <f t="shared" si="62"/>
        <v>174.54206000000264</v>
      </c>
    </row>
    <row r="1312" spans="3:6">
      <c r="C1312" s="48">
        <v>1311</v>
      </c>
      <c r="D1312" s="45">
        <f t="shared" si="61"/>
        <v>18.100000000000094</v>
      </c>
      <c r="E1312" s="45">
        <f t="shared" si="60"/>
        <v>18.100000000000001</v>
      </c>
      <c r="F1312" s="45">
        <f t="shared" si="62"/>
        <v>174.67540000000264</v>
      </c>
    </row>
    <row r="1313" spans="3:6">
      <c r="C1313" s="48">
        <v>1312</v>
      </c>
      <c r="D1313" s="45">
        <f t="shared" si="61"/>
        <v>18.110000000000095</v>
      </c>
      <c r="E1313" s="45">
        <f t="shared" si="60"/>
        <v>18.11</v>
      </c>
      <c r="F1313" s="45">
        <f t="shared" si="62"/>
        <v>174.80874000000264</v>
      </c>
    </row>
    <row r="1314" spans="3:6">
      <c r="C1314" s="48">
        <v>1313</v>
      </c>
      <c r="D1314" s="45">
        <f t="shared" si="61"/>
        <v>18.120000000000097</v>
      </c>
      <c r="E1314" s="45">
        <f t="shared" si="60"/>
        <v>18.12</v>
      </c>
      <c r="F1314" s="45">
        <f t="shared" si="62"/>
        <v>174.94208000000265</v>
      </c>
    </row>
    <row r="1315" spans="3:6">
      <c r="C1315" s="48">
        <v>1314</v>
      </c>
      <c r="D1315" s="45">
        <f t="shared" si="61"/>
        <v>18.130000000000098</v>
      </c>
      <c r="E1315" s="45">
        <f t="shared" si="60"/>
        <v>18.13</v>
      </c>
      <c r="F1315" s="45">
        <f t="shared" si="62"/>
        <v>175.07542000000265</v>
      </c>
    </row>
    <row r="1316" spans="3:6">
      <c r="C1316" s="48">
        <v>1315</v>
      </c>
      <c r="D1316" s="45">
        <f t="shared" si="61"/>
        <v>18.1400000000001</v>
      </c>
      <c r="E1316" s="45">
        <f t="shared" si="60"/>
        <v>18.14</v>
      </c>
      <c r="F1316" s="45">
        <f t="shared" si="62"/>
        <v>175.20876000000266</v>
      </c>
    </row>
    <row r="1317" spans="3:6">
      <c r="C1317" s="48">
        <v>1316</v>
      </c>
      <c r="D1317" s="45">
        <f t="shared" si="61"/>
        <v>18.150000000000102</v>
      </c>
      <c r="E1317" s="45">
        <f t="shared" si="60"/>
        <v>18.149999999999999</v>
      </c>
      <c r="F1317" s="45">
        <f t="shared" si="62"/>
        <v>175.34210000000266</v>
      </c>
    </row>
    <row r="1318" spans="3:6">
      <c r="C1318" s="48">
        <v>1317</v>
      </c>
      <c r="D1318" s="45">
        <f t="shared" si="61"/>
        <v>18.160000000000103</v>
      </c>
      <c r="E1318" s="45">
        <f t="shared" si="60"/>
        <v>18.16</v>
      </c>
      <c r="F1318" s="45">
        <f t="shared" si="62"/>
        <v>175.47544000000266</v>
      </c>
    </row>
    <row r="1319" spans="3:6">
      <c r="C1319" s="48">
        <v>1318</v>
      </c>
      <c r="D1319" s="45">
        <f t="shared" si="61"/>
        <v>18.170000000000105</v>
      </c>
      <c r="E1319" s="45">
        <f t="shared" si="60"/>
        <v>18.170000000000002</v>
      </c>
      <c r="F1319" s="45">
        <f t="shared" si="62"/>
        <v>175.60878000000267</v>
      </c>
    </row>
    <row r="1320" spans="3:6">
      <c r="C1320" s="48">
        <v>1319</v>
      </c>
      <c r="D1320" s="45">
        <f t="shared" si="61"/>
        <v>18.180000000000106</v>
      </c>
      <c r="E1320" s="45">
        <f t="shared" si="60"/>
        <v>18.18</v>
      </c>
      <c r="F1320" s="45">
        <f t="shared" si="62"/>
        <v>175.74212000000267</v>
      </c>
    </row>
    <row r="1321" spans="3:6">
      <c r="C1321" s="48">
        <v>1320</v>
      </c>
      <c r="D1321" s="45">
        <f t="shared" si="61"/>
        <v>18.190000000000108</v>
      </c>
      <c r="E1321" s="45">
        <f t="shared" si="60"/>
        <v>18.190000000000001</v>
      </c>
      <c r="F1321" s="45">
        <f t="shared" si="62"/>
        <v>175.87546000000268</v>
      </c>
    </row>
    <row r="1322" spans="3:6">
      <c r="C1322" s="48">
        <v>1321</v>
      </c>
      <c r="D1322" s="45">
        <f t="shared" si="61"/>
        <v>18.200000000000109</v>
      </c>
      <c r="E1322" s="45">
        <f t="shared" si="60"/>
        <v>18.2</v>
      </c>
      <c r="F1322" s="45">
        <f t="shared" si="62"/>
        <v>176.00880000000268</v>
      </c>
    </row>
    <row r="1323" spans="3:6">
      <c r="C1323" s="48">
        <v>1322</v>
      </c>
      <c r="D1323" s="45">
        <f t="shared" si="61"/>
        <v>18.210000000000111</v>
      </c>
      <c r="E1323" s="45">
        <f t="shared" si="60"/>
        <v>18.21</v>
      </c>
      <c r="F1323" s="45">
        <f t="shared" si="62"/>
        <v>176.14214000000268</v>
      </c>
    </row>
    <row r="1324" spans="3:6">
      <c r="C1324" s="48">
        <v>1323</v>
      </c>
      <c r="D1324" s="45">
        <f t="shared" si="61"/>
        <v>18.220000000000113</v>
      </c>
      <c r="E1324" s="45">
        <f t="shared" si="60"/>
        <v>18.22</v>
      </c>
      <c r="F1324" s="45">
        <f t="shared" si="62"/>
        <v>176.27548000000269</v>
      </c>
    </row>
    <row r="1325" spans="3:6">
      <c r="C1325" s="48">
        <v>1324</v>
      </c>
      <c r="D1325" s="45">
        <f t="shared" si="61"/>
        <v>18.230000000000114</v>
      </c>
      <c r="E1325" s="45">
        <f t="shared" si="60"/>
        <v>18.23</v>
      </c>
      <c r="F1325" s="45">
        <f t="shared" si="62"/>
        <v>176.40882000000269</v>
      </c>
    </row>
    <row r="1326" spans="3:6">
      <c r="C1326" s="48">
        <v>1325</v>
      </c>
      <c r="D1326" s="45">
        <f t="shared" si="61"/>
        <v>18.240000000000116</v>
      </c>
      <c r="E1326" s="45">
        <f t="shared" si="60"/>
        <v>18.239999999999998</v>
      </c>
      <c r="F1326" s="45">
        <f t="shared" si="62"/>
        <v>176.5421600000027</v>
      </c>
    </row>
    <row r="1327" spans="3:6">
      <c r="C1327" s="48">
        <v>1326</v>
      </c>
      <c r="D1327" s="45">
        <f t="shared" si="61"/>
        <v>18.250000000000117</v>
      </c>
      <c r="E1327" s="45">
        <f t="shared" si="60"/>
        <v>18.25</v>
      </c>
      <c r="F1327" s="45">
        <f t="shared" si="62"/>
        <v>176.6755000000027</v>
      </c>
    </row>
    <row r="1328" spans="3:6">
      <c r="C1328" s="48">
        <v>1327</v>
      </c>
      <c r="D1328" s="45">
        <f t="shared" si="61"/>
        <v>18.260000000000119</v>
      </c>
      <c r="E1328" s="45">
        <f t="shared" si="60"/>
        <v>18.260000000000002</v>
      </c>
      <c r="F1328" s="45">
        <f t="shared" si="62"/>
        <v>176.8088400000027</v>
      </c>
    </row>
    <row r="1329" spans="3:6">
      <c r="C1329" s="48">
        <v>1328</v>
      </c>
      <c r="D1329" s="45">
        <f t="shared" si="61"/>
        <v>18.27000000000012</v>
      </c>
      <c r="E1329" s="45">
        <f t="shared" si="60"/>
        <v>18.27</v>
      </c>
      <c r="F1329" s="45">
        <f t="shared" si="62"/>
        <v>176.94218000000271</v>
      </c>
    </row>
    <row r="1330" spans="3:6">
      <c r="C1330" s="48">
        <v>1329</v>
      </c>
      <c r="D1330" s="45">
        <f t="shared" si="61"/>
        <v>18.280000000000122</v>
      </c>
      <c r="E1330" s="45">
        <f t="shared" si="60"/>
        <v>18.28</v>
      </c>
      <c r="F1330" s="45">
        <f t="shared" si="62"/>
        <v>177.07552000000271</v>
      </c>
    </row>
    <row r="1331" spans="3:6">
      <c r="C1331" s="48">
        <v>1330</v>
      </c>
      <c r="D1331" s="45">
        <f t="shared" si="61"/>
        <v>18.290000000000123</v>
      </c>
      <c r="E1331" s="45">
        <f t="shared" si="60"/>
        <v>18.29</v>
      </c>
      <c r="F1331" s="45">
        <f t="shared" si="62"/>
        <v>177.20886000000272</v>
      </c>
    </row>
    <row r="1332" spans="3:6">
      <c r="C1332" s="48">
        <v>1331</v>
      </c>
      <c r="D1332" s="45">
        <f t="shared" si="61"/>
        <v>18.300000000000125</v>
      </c>
      <c r="E1332" s="45">
        <f t="shared" si="60"/>
        <v>18.3</v>
      </c>
      <c r="F1332" s="45">
        <f t="shared" si="62"/>
        <v>177.34220000000272</v>
      </c>
    </row>
    <row r="1333" spans="3:6">
      <c r="C1333" s="48">
        <v>1332</v>
      </c>
      <c r="D1333" s="45">
        <f t="shared" si="61"/>
        <v>18.310000000000127</v>
      </c>
      <c r="E1333" s="45">
        <f t="shared" si="60"/>
        <v>18.309999999999999</v>
      </c>
      <c r="F1333" s="45">
        <f t="shared" si="62"/>
        <v>177.47554000000272</v>
      </c>
    </row>
    <row r="1334" spans="3:6">
      <c r="C1334" s="48">
        <v>1333</v>
      </c>
      <c r="D1334" s="45">
        <f t="shared" si="61"/>
        <v>18.320000000000128</v>
      </c>
      <c r="E1334" s="45">
        <f t="shared" si="60"/>
        <v>18.32</v>
      </c>
      <c r="F1334" s="45">
        <f t="shared" si="62"/>
        <v>177.60888000000273</v>
      </c>
    </row>
    <row r="1335" spans="3:6">
      <c r="C1335" s="48">
        <v>1334</v>
      </c>
      <c r="D1335" s="45">
        <f t="shared" si="61"/>
        <v>18.33000000000013</v>
      </c>
      <c r="E1335" s="45">
        <f t="shared" si="60"/>
        <v>18.329999999999998</v>
      </c>
      <c r="F1335" s="45">
        <f t="shared" si="62"/>
        <v>177.74222000000273</v>
      </c>
    </row>
    <row r="1336" spans="3:6">
      <c r="C1336" s="48">
        <v>1335</v>
      </c>
      <c r="D1336" s="45">
        <f t="shared" si="61"/>
        <v>18.340000000000131</v>
      </c>
      <c r="E1336" s="45">
        <f t="shared" si="60"/>
        <v>18.34</v>
      </c>
      <c r="F1336" s="45">
        <f t="shared" si="62"/>
        <v>177.87556000000274</v>
      </c>
    </row>
    <row r="1337" spans="3:6">
      <c r="C1337" s="48">
        <v>1336</v>
      </c>
      <c r="D1337" s="45">
        <f t="shared" si="61"/>
        <v>18.350000000000133</v>
      </c>
      <c r="E1337" s="45">
        <f t="shared" si="60"/>
        <v>18.350000000000001</v>
      </c>
      <c r="F1337" s="45">
        <f t="shared" si="62"/>
        <v>178.00890000000274</v>
      </c>
    </row>
    <row r="1338" spans="3:6">
      <c r="C1338" s="48">
        <v>1337</v>
      </c>
      <c r="D1338" s="45">
        <f t="shared" si="61"/>
        <v>18.360000000000134</v>
      </c>
      <c r="E1338" s="45">
        <f t="shared" si="60"/>
        <v>18.36</v>
      </c>
      <c r="F1338" s="45">
        <f t="shared" si="62"/>
        <v>178.14224000000274</v>
      </c>
    </row>
    <row r="1339" spans="3:6">
      <c r="C1339" s="48">
        <v>1338</v>
      </c>
      <c r="D1339" s="45">
        <f t="shared" si="61"/>
        <v>18.370000000000136</v>
      </c>
      <c r="E1339" s="45">
        <f t="shared" si="60"/>
        <v>18.37</v>
      </c>
      <c r="F1339" s="45">
        <f t="shared" si="62"/>
        <v>178.27558000000275</v>
      </c>
    </row>
    <row r="1340" spans="3:6">
      <c r="C1340" s="48">
        <v>1339</v>
      </c>
      <c r="D1340" s="45">
        <f t="shared" si="61"/>
        <v>18.380000000000138</v>
      </c>
      <c r="E1340" s="45">
        <f t="shared" si="60"/>
        <v>18.38</v>
      </c>
      <c r="F1340" s="45">
        <f t="shared" si="62"/>
        <v>178.40892000000275</v>
      </c>
    </row>
    <row r="1341" spans="3:6">
      <c r="C1341" s="48">
        <v>1340</v>
      </c>
      <c r="D1341" s="45">
        <f t="shared" si="61"/>
        <v>18.390000000000139</v>
      </c>
      <c r="E1341" s="45">
        <f t="shared" si="60"/>
        <v>18.39</v>
      </c>
      <c r="F1341" s="45">
        <f t="shared" si="62"/>
        <v>178.54226000000276</v>
      </c>
    </row>
    <row r="1342" spans="3:6">
      <c r="C1342" s="48">
        <v>1341</v>
      </c>
      <c r="D1342" s="45">
        <f t="shared" si="61"/>
        <v>18.400000000000141</v>
      </c>
      <c r="E1342" s="45">
        <f t="shared" si="60"/>
        <v>18.399999999999999</v>
      </c>
      <c r="F1342" s="45">
        <f t="shared" si="62"/>
        <v>178.67560000000276</v>
      </c>
    </row>
    <row r="1343" spans="3:6">
      <c r="C1343" s="48">
        <v>1342</v>
      </c>
      <c r="D1343" s="45">
        <f t="shared" si="61"/>
        <v>18.410000000000142</v>
      </c>
      <c r="E1343" s="45">
        <f t="shared" si="60"/>
        <v>18.41</v>
      </c>
      <c r="F1343" s="45">
        <f t="shared" si="62"/>
        <v>178.80894000000276</v>
      </c>
    </row>
    <row r="1344" spans="3:6">
      <c r="C1344" s="48">
        <v>1343</v>
      </c>
      <c r="D1344" s="45">
        <f t="shared" si="61"/>
        <v>18.420000000000144</v>
      </c>
      <c r="E1344" s="45">
        <f t="shared" si="60"/>
        <v>18.420000000000002</v>
      </c>
      <c r="F1344" s="45">
        <f t="shared" si="62"/>
        <v>178.94228000000277</v>
      </c>
    </row>
    <row r="1345" spans="3:6">
      <c r="C1345" s="48">
        <v>1344</v>
      </c>
      <c r="D1345" s="45">
        <f t="shared" si="61"/>
        <v>18.430000000000145</v>
      </c>
      <c r="E1345" s="45">
        <f t="shared" si="60"/>
        <v>18.43</v>
      </c>
      <c r="F1345" s="45">
        <f t="shared" si="62"/>
        <v>179.07562000000277</v>
      </c>
    </row>
    <row r="1346" spans="3:6">
      <c r="C1346" s="48">
        <v>1345</v>
      </c>
      <c r="D1346" s="45">
        <f t="shared" si="61"/>
        <v>18.440000000000147</v>
      </c>
      <c r="E1346" s="45">
        <f t="shared" si="60"/>
        <v>18.440000000000001</v>
      </c>
      <c r="F1346" s="45">
        <f t="shared" si="62"/>
        <v>179.20896000000278</v>
      </c>
    </row>
    <row r="1347" spans="3:6">
      <c r="C1347" s="48">
        <v>1346</v>
      </c>
      <c r="D1347" s="45">
        <f t="shared" si="61"/>
        <v>18.450000000000149</v>
      </c>
      <c r="E1347" s="45">
        <f t="shared" ref="E1347:E1410" si="63">ROUND(D1347,2)</f>
        <v>18.45</v>
      </c>
      <c r="F1347" s="45">
        <f t="shared" si="62"/>
        <v>179.34230000000278</v>
      </c>
    </row>
    <row r="1348" spans="3:6">
      <c r="C1348" s="48">
        <v>1347</v>
      </c>
      <c r="D1348" s="45">
        <f t="shared" ref="D1348:D1411" si="64">D1347+$D$1</f>
        <v>18.46000000000015</v>
      </c>
      <c r="E1348" s="45">
        <f t="shared" si="63"/>
        <v>18.46</v>
      </c>
      <c r="F1348" s="45">
        <f t="shared" ref="F1348:F1411" si="65">F1347+$F$1</f>
        <v>179.47564000000278</v>
      </c>
    </row>
    <row r="1349" spans="3:6">
      <c r="C1349" s="48">
        <v>1348</v>
      </c>
      <c r="D1349" s="45">
        <f t="shared" si="64"/>
        <v>18.470000000000152</v>
      </c>
      <c r="E1349" s="45">
        <f t="shared" si="63"/>
        <v>18.47</v>
      </c>
      <c r="F1349" s="45">
        <f t="shared" si="65"/>
        <v>179.60898000000279</v>
      </c>
    </row>
    <row r="1350" spans="3:6">
      <c r="C1350" s="48">
        <v>1349</v>
      </c>
      <c r="D1350" s="45">
        <f t="shared" si="64"/>
        <v>18.480000000000153</v>
      </c>
      <c r="E1350" s="45">
        <f t="shared" si="63"/>
        <v>18.48</v>
      </c>
      <c r="F1350" s="45">
        <f t="shared" si="65"/>
        <v>179.74232000000279</v>
      </c>
    </row>
    <row r="1351" spans="3:6">
      <c r="C1351" s="48">
        <v>1350</v>
      </c>
      <c r="D1351" s="45">
        <f t="shared" si="64"/>
        <v>18.490000000000155</v>
      </c>
      <c r="E1351" s="45">
        <f t="shared" si="63"/>
        <v>18.489999999999998</v>
      </c>
      <c r="F1351" s="45">
        <f t="shared" si="65"/>
        <v>179.8756600000028</v>
      </c>
    </row>
    <row r="1352" spans="3:6">
      <c r="C1352" s="48">
        <v>1351</v>
      </c>
      <c r="D1352" s="45">
        <f t="shared" si="64"/>
        <v>18.500000000000156</v>
      </c>
      <c r="E1352" s="45">
        <f t="shared" si="63"/>
        <v>18.5</v>
      </c>
      <c r="F1352" s="45">
        <f t="shared" si="65"/>
        <v>180.0090000000028</v>
      </c>
    </row>
    <row r="1353" spans="3:6">
      <c r="C1353" s="48">
        <v>1352</v>
      </c>
      <c r="D1353" s="45">
        <f t="shared" si="64"/>
        <v>18.510000000000158</v>
      </c>
      <c r="E1353" s="45">
        <f t="shared" si="63"/>
        <v>18.510000000000002</v>
      </c>
      <c r="F1353" s="45">
        <f t="shared" si="65"/>
        <v>180.1423400000028</v>
      </c>
    </row>
    <row r="1354" spans="3:6">
      <c r="C1354" s="48">
        <v>1353</v>
      </c>
      <c r="D1354" s="45">
        <f t="shared" si="64"/>
        <v>18.520000000000159</v>
      </c>
      <c r="E1354" s="45">
        <f t="shared" si="63"/>
        <v>18.52</v>
      </c>
      <c r="F1354" s="45">
        <f t="shared" si="65"/>
        <v>180.27568000000281</v>
      </c>
    </row>
    <row r="1355" spans="3:6">
      <c r="C1355" s="48">
        <v>1354</v>
      </c>
      <c r="D1355" s="45">
        <f t="shared" si="64"/>
        <v>18.530000000000161</v>
      </c>
      <c r="E1355" s="45">
        <f t="shared" si="63"/>
        <v>18.53</v>
      </c>
      <c r="F1355" s="45">
        <f t="shared" si="65"/>
        <v>180.40902000000281</v>
      </c>
    </row>
    <row r="1356" spans="3:6">
      <c r="C1356" s="48">
        <v>1355</v>
      </c>
      <c r="D1356" s="45">
        <f t="shared" si="64"/>
        <v>18.540000000000163</v>
      </c>
      <c r="E1356" s="45">
        <f t="shared" si="63"/>
        <v>18.54</v>
      </c>
      <c r="F1356" s="45">
        <f t="shared" si="65"/>
        <v>180.54236000000282</v>
      </c>
    </row>
    <row r="1357" spans="3:6">
      <c r="C1357" s="48">
        <v>1356</v>
      </c>
      <c r="D1357" s="45">
        <f t="shared" si="64"/>
        <v>18.550000000000164</v>
      </c>
      <c r="E1357" s="45">
        <f t="shared" si="63"/>
        <v>18.55</v>
      </c>
      <c r="F1357" s="45">
        <f t="shared" si="65"/>
        <v>180.67570000000282</v>
      </c>
    </row>
    <row r="1358" spans="3:6">
      <c r="C1358" s="48">
        <v>1357</v>
      </c>
      <c r="D1358" s="45">
        <f t="shared" si="64"/>
        <v>18.560000000000166</v>
      </c>
      <c r="E1358" s="45">
        <f t="shared" si="63"/>
        <v>18.559999999999999</v>
      </c>
      <c r="F1358" s="45">
        <f t="shared" si="65"/>
        <v>180.80904000000282</v>
      </c>
    </row>
    <row r="1359" spans="3:6">
      <c r="C1359" s="48">
        <v>1358</v>
      </c>
      <c r="D1359" s="45">
        <f t="shared" si="64"/>
        <v>18.570000000000167</v>
      </c>
      <c r="E1359" s="45">
        <f t="shared" si="63"/>
        <v>18.57</v>
      </c>
      <c r="F1359" s="45">
        <f t="shared" si="65"/>
        <v>180.94238000000283</v>
      </c>
    </row>
    <row r="1360" spans="3:6">
      <c r="C1360" s="48">
        <v>1359</v>
      </c>
      <c r="D1360" s="45">
        <f t="shared" si="64"/>
        <v>18.580000000000169</v>
      </c>
      <c r="E1360" s="45">
        <f t="shared" si="63"/>
        <v>18.579999999999998</v>
      </c>
      <c r="F1360" s="45">
        <f t="shared" si="65"/>
        <v>181.07572000000283</v>
      </c>
    </row>
    <row r="1361" spans="3:6">
      <c r="C1361" s="48">
        <v>1360</v>
      </c>
      <c r="D1361" s="45">
        <f t="shared" si="64"/>
        <v>18.59000000000017</v>
      </c>
      <c r="E1361" s="45">
        <f t="shared" si="63"/>
        <v>18.59</v>
      </c>
      <c r="F1361" s="45">
        <f t="shared" si="65"/>
        <v>181.20906000000284</v>
      </c>
    </row>
    <row r="1362" spans="3:6">
      <c r="C1362" s="48">
        <v>1361</v>
      </c>
      <c r="D1362" s="45">
        <f t="shared" si="64"/>
        <v>18.600000000000172</v>
      </c>
      <c r="E1362" s="45">
        <f t="shared" si="63"/>
        <v>18.600000000000001</v>
      </c>
      <c r="F1362" s="45">
        <f t="shared" si="65"/>
        <v>181.34240000000284</v>
      </c>
    </row>
    <row r="1363" spans="3:6">
      <c r="C1363" s="48">
        <v>1362</v>
      </c>
      <c r="D1363" s="45">
        <f t="shared" si="64"/>
        <v>18.610000000000174</v>
      </c>
      <c r="E1363" s="45">
        <f t="shared" si="63"/>
        <v>18.61</v>
      </c>
      <c r="F1363" s="45">
        <f t="shared" si="65"/>
        <v>181.47574000000284</v>
      </c>
    </row>
    <row r="1364" spans="3:6">
      <c r="C1364" s="48">
        <v>1363</v>
      </c>
      <c r="D1364" s="45">
        <f t="shared" si="64"/>
        <v>18.620000000000175</v>
      </c>
      <c r="E1364" s="45">
        <f t="shared" si="63"/>
        <v>18.62</v>
      </c>
      <c r="F1364" s="45">
        <f t="shared" si="65"/>
        <v>181.60908000000285</v>
      </c>
    </row>
    <row r="1365" spans="3:6">
      <c r="C1365" s="48">
        <v>1364</v>
      </c>
      <c r="D1365" s="45">
        <f t="shared" si="64"/>
        <v>18.630000000000177</v>
      </c>
      <c r="E1365" s="45">
        <f t="shared" si="63"/>
        <v>18.63</v>
      </c>
      <c r="F1365" s="45">
        <f t="shared" si="65"/>
        <v>181.74242000000285</v>
      </c>
    </row>
    <row r="1366" spans="3:6">
      <c r="C1366" s="48">
        <v>1365</v>
      </c>
      <c r="D1366" s="45">
        <f t="shared" si="64"/>
        <v>18.640000000000178</v>
      </c>
      <c r="E1366" s="45">
        <f t="shared" si="63"/>
        <v>18.64</v>
      </c>
      <c r="F1366" s="45">
        <f t="shared" si="65"/>
        <v>181.87576000000286</v>
      </c>
    </row>
    <row r="1367" spans="3:6">
      <c r="C1367" s="48">
        <v>1366</v>
      </c>
      <c r="D1367" s="45">
        <f t="shared" si="64"/>
        <v>18.65000000000018</v>
      </c>
      <c r="E1367" s="45">
        <f t="shared" si="63"/>
        <v>18.649999999999999</v>
      </c>
      <c r="F1367" s="45">
        <f t="shared" si="65"/>
        <v>182.00910000000286</v>
      </c>
    </row>
    <row r="1368" spans="3:6">
      <c r="C1368" s="48">
        <v>1367</v>
      </c>
      <c r="D1368" s="45">
        <f t="shared" si="64"/>
        <v>18.660000000000181</v>
      </c>
      <c r="E1368" s="45">
        <f t="shared" si="63"/>
        <v>18.66</v>
      </c>
      <c r="F1368" s="45">
        <f t="shared" si="65"/>
        <v>182.14244000000286</v>
      </c>
    </row>
    <row r="1369" spans="3:6">
      <c r="C1369" s="48">
        <v>1368</v>
      </c>
      <c r="D1369" s="45">
        <f t="shared" si="64"/>
        <v>18.670000000000183</v>
      </c>
      <c r="E1369" s="45">
        <f t="shared" si="63"/>
        <v>18.670000000000002</v>
      </c>
      <c r="F1369" s="45">
        <f t="shared" si="65"/>
        <v>182.27578000000287</v>
      </c>
    </row>
    <row r="1370" spans="3:6">
      <c r="C1370" s="48">
        <v>1369</v>
      </c>
      <c r="D1370" s="45">
        <f t="shared" si="64"/>
        <v>18.680000000000184</v>
      </c>
      <c r="E1370" s="45">
        <f t="shared" si="63"/>
        <v>18.68</v>
      </c>
      <c r="F1370" s="45">
        <f t="shared" si="65"/>
        <v>182.40912000000287</v>
      </c>
    </row>
    <row r="1371" spans="3:6">
      <c r="C1371" s="48">
        <v>1370</v>
      </c>
      <c r="D1371" s="45">
        <f t="shared" si="64"/>
        <v>18.690000000000186</v>
      </c>
      <c r="E1371" s="45">
        <f t="shared" si="63"/>
        <v>18.690000000000001</v>
      </c>
      <c r="F1371" s="45">
        <f t="shared" si="65"/>
        <v>182.54246000000288</v>
      </c>
    </row>
    <row r="1372" spans="3:6">
      <c r="C1372" s="48">
        <v>1371</v>
      </c>
      <c r="D1372" s="45">
        <f t="shared" si="64"/>
        <v>18.700000000000188</v>
      </c>
      <c r="E1372" s="45">
        <f t="shared" si="63"/>
        <v>18.7</v>
      </c>
      <c r="F1372" s="45">
        <f t="shared" si="65"/>
        <v>182.67580000000288</v>
      </c>
    </row>
    <row r="1373" spans="3:6">
      <c r="C1373" s="48">
        <v>1372</v>
      </c>
      <c r="D1373" s="45">
        <f t="shared" si="64"/>
        <v>18.710000000000189</v>
      </c>
      <c r="E1373" s="45">
        <f t="shared" si="63"/>
        <v>18.71</v>
      </c>
      <c r="F1373" s="45">
        <f t="shared" si="65"/>
        <v>182.80914000000288</v>
      </c>
    </row>
    <row r="1374" spans="3:6">
      <c r="C1374" s="48">
        <v>1373</v>
      </c>
      <c r="D1374" s="45">
        <f t="shared" si="64"/>
        <v>18.720000000000191</v>
      </c>
      <c r="E1374" s="45">
        <f t="shared" si="63"/>
        <v>18.72</v>
      </c>
      <c r="F1374" s="45">
        <f t="shared" si="65"/>
        <v>182.94248000000289</v>
      </c>
    </row>
    <row r="1375" spans="3:6">
      <c r="C1375" s="48">
        <v>1374</v>
      </c>
      <c r="D1375" s="45">
        <f t="shared" si="64"/>
        <v>18.730000000000192</v>
      </c>
      <c r="E1375" s="45">
        <f t="shared" si="63"/>
        <v>18.73</v>
      </c>
      <c r="F1375" s="45">
        <f t="shared" si="65"/>
        <v>183.07582000000289</v>
      </c>
    </row>
    <row r="1376" spans="3:6">
      <c r="C1376" s="48">
        <v>1375</v>
      </c>
      <c r="D1376" s="45">
        <f t="shared" si="64"/>
        <v>18.740000000000194</v>
      </c>
      <c r="E1376" s="45">
        <f t="shared" si="63"/>
        <v>18.739999999999998</v>
      </c>
      <c r="F1376" s="45">
        <f t="shared" si="65"/>
        <v>183.2091600000029</v>
      </c>
    </row>
    <row r="1377" spans="3:6">
      <c r="C1377" s="48">
        <v>1376</v>
      </c>
      <c r="D1377" s="45">
        <f t="shared" si="64"/>
        <v>18.750000000000195</v>
      </c>
      <c r="E1377" s="45">
        <f t="shared" si="63"/>
        <v>18.75</v>
      </c>
      <c r="F1377" s="45">
        <f t="shared" si="65"/>
        <v>183.3425000000029</v>
      </c>
    </row>
    <row r="1378" spans="3:6">
      <c r="C1378" s="48">
        <v>1377</v>
      </c>
      <c r="D1378" s="45">
        <f t="shared" si="64"/>
        <v>18.760000000000197</v>
      </c>
      <c r="E1378" s="45">
        <f t="shared" si="63"/>
        <v>18.760000000000002</v>
      </c>
      <c r="F1378" s="45">
        <f t="shared" si="65"/>
        <v>183.4758400000029</v>
      </c>
    </row>
    <row r="1379" spans="3:6">
      <c r="C1379" s="48">
        <v>1378</v>
      </c>
      <c r="D1379" s="45">
        <f t="shared" si="64"/>
        <v>18.770000000000199</v>
      </c>
      <c r="E1379" s="45">
        <f t="shared" si="63"/>
        <v>18.77</v>
      </c>
      <c r="F1379" s="45">
        <f t="shared" si="65"/>
        <v>183.60918000000291</v>
      </c>
    </row>
    <row r="1380" spans="3:6">
      <c r="C1380" s="48">
        <v>1379</v>
      </c>
      <c r="D1380" s="45">
        <f t="shared" si="64"/>
        <v>18.7800000000002</v>
      </c>
      <c r="E1380" s="45">
        <f t="shared" si="63"/>
        <v>18.78</v>
      </c>
      <c r="F1380" s="45">
        <f t="shared" si="65"/>
        <v>183.74252000000291</v>
      </c>
    </row>
    <row r="1381" spans="3:6">
      <c r="C1381" s="48">
        <v>1380</v>
      </c>
      <c r="D1381" s="45">
        <f t="shared" si="64"/>
        <v>18.790000000000202</v>
      </c>
      <c r="E1381" s="45">
        <f t="shared" si="63"/>
        <v>18.79</v>
      </c>
      <c r="F1381" s="45">
        <f t="shared" si="65"/>
        <v>183.87586000000292</v>
      </c>
    </row>
    <row r="1382" spans="3:6">
      <c r="C1382" s="48">
        <v>1381</v>
      </c>
      <c r="D1382" s="45">
        <f t="shared" si="64"/>
        <v>18.800000000000203</v>
      </c>
      <c r="E1382" s="45">
        <f t="shared" si="63"/>
        <v>18.8</v>
      </c>
      <c r="F1382" s="45">
        <f t="shared" si="65"/>
        <v>184.00920000000292</v>
      </c>
    </row>
    <row r="1383" spans="3:6">
      <c r="C1383" s="48">
        <v>1382</v>
      </c>
      <c r="D1383" s="45">
        <f t="shared" si="64"/>
        <v>18.810000000000205</v>
      </c>
      <c r="E1383" s="45">
        <f t="shared" si="63"/>
        <v>18.809999999999999</v>
      </c>
      <c r="F1383" s="45">
        <f t="shared" si="65"/>
        <v>184.14254000000292</v>
      </c>
    </row>
    <row r="1384" spans="3:6">
      <c r="C1384" s="48">
        <v>1383</v>
      </c>
      <c r="D1384" s="45">
        <f t="shared" si="64"/>
        <v>18.820000000000206</v>
      </c>
      <c r="E1384" s="45">
        <f t="shared" si="63"/>
        <v>18.82</v>
      </c>
      <c r="F1384" s="45">
        <f t="shared" si="65"/>
        <v>184.27588000000293</v>
      </c>
    </row>
    <row r="1385" spans="3:6">
      <c r="C1385" s="48">
        <v>1384</v>
      </c>
      <c r="D1385" s="45">
        <f t="shared" si="64"/>
        <v>18.830000000000208</v>
      </c>
      <c r="E1385" s="45">
        <f t="shared" si="63"/>
        <v>18.829999999999998</v>
      </c>
      <c r="F1385" s="45">
        <f t="shared" si="65"/>
        <v>184.40922000000293</v>
      </c>
    </row>
    <row r="1386" spans="3:6">
      <c r="C1386" s="48">
        <v>1385</v>
      </c>
      <c r="D1386" s="45">
        <f t="shared" si="64"/>
        <v>18.840000000000209</v>
      </c>
      <c r="E1386" s="45">
        <f t="shared" si="63"/>
        <v>18.84</v>
      </c>
      <c r="F1386" s="45">
        <f t="shared" si="65"/>
        <v>184.54256000000294</v>
      </c>
    </row>
    <row r="1387" spans="3:6">
      <c r="C1387" s="48">
        <v>1386</v>
      </c>
      <c r="D1387" s="45">
        <f t="shared" si="64"/>
        <v>18.850000000000211</v>
      </c>
      <c r="E1387" s="45">
        <f t="shared" si="63"/>
        <v>18.850000000000001</v>
      </c>
      <c r="F1387" s="45">
        <f t="shared" si="65"/>
        <v>184.67590000000294</v>
      </c>
    </row>
    <row r="1388" spans="3:6">
      <c r="C1388" s="48">
        <v>1387</v>
      </c>
      <c r="D1388" s="45">
        <f t="shared" si="64"/>
        <v>18.860000000000213</v>
      </c>
      <c r="E1388" s="45">
        <f t="shared" si="63"/>
        <v>18.86</v>
      </c>
      <c r="F1388" s="45">
        <f t="shared" si="65"/>
        <v>184.80924000000294</v>
      </c>
    </row>
    <row r="1389" spans="3:6">
      <c r="C1389" s="48">
        <v>1388</v>
      </c>
      <c r="D1389" s="45">
        <f t="shared" si="64"/>
        <v>18.870000000000214</v>
      </c>
      <c r="E1389" s="45">
        <f t="shared" si="63"/>
        <v>18.87</v>
      </c>
      <c r="F1389" s="45">
        <f t="shared" si="65"/>
        <v>184.94258000000295</v>
      </c>
    </row>
    <row r="1390" spans="3:6">
      <c r="C1390" s="48">
        <v>1389</v>
      </c>
      <c r="D1390" s="45">
        <f t="shared" si="64"/>
        <v>18.880000000000216</v>
      </c>
      <c r="E1390" s="45">
        <f t="shared" si="63"/>
        <v>18.88</v>
      </c>
      <c r="F1390" s="45">
        <f t="shared" si="65"/>
        <v>185.07592000000295</v>
      </c>
    </row>
    <row r="1391" spans="3:6">
      <c r="C1391" s="48">
        <v>1390</v>
      </c>
      <c r="D1391" s="45">
        <f t="shared" si="64"/>
        <v>18.890000000000217</v>
      </c>
      <c r="E1391" s="45">
        <f t="shared" si="63"/>
        <v>18.89</v>
      </c>
      <c r="F1391" s="45">
        <f t="shared" si="65"/>
        <v>185.20926000000296</v>
      </c>
    </row>
    <row r="1392" spans="3:6">
      <c r="C1392" s="48">
        <v>1391</v>
      </c>
      <c r="D1392" s="45">
        <f t="shared" si="64"/>
        <v>18.900000000000219</v>
      </c>
      <c r="E1392" s="45">
        <f t="shared" si="63"/>
        <v>18.899999999999999</v>
      </c>
      <c r="F1392" s="45">
        <f t="shared" si="65"/>
        <v>185.34260000000296</v>
      </c>
    </row>
    <row r="1393" spans="3:6">
      <c r="C1393" s="48">
        <v>1392</v>
      </c>
      <c r="D1393" s="45">
        <f t="shared" si="64"/>
        <v>18.91000000000022</v>
      </c>
      <c r="E1393" s="45">
        <f t="shared" si="63"/>
        <v>18.91</v>
      </c>
      <c r="F1393" s="45">
        <f t="shared" si="65"/>
        <v>185.47594000000296</v>
      </c>
    </row>
    <row r="1394" spans="3:6">
      <c r="C1394" s="48">
        <v>1393</v>
      </c>
      <c r="D1394" s="45">
        <f t="shared" si="64"/>
        <v>18.920000000000222</v>
      </c>
      <c r="E1394" s="45">
        <f t="shared" si="63"/>
        <v>18.920000000000002</v>
      </c>
      <c r="F1394" s="45">
        <f t="shared" si="65"/>
        <v>185.60928000000297</v>
      </c>
    </row>
    <row r="1395" spans="3:6">
      <c r="C1395" s="48">
        <v>1394</v>
      </c>
      <c r="D1395" s="45">
        <f t="shared" si="64"/>
        <v>18.930000000000224</v>
      </c>
      <c r="E1395" s="45">
        <f t="shared" si="63"/>
        <v>18.93</v>
      </c>
      <c r="F1395" s="45">
        <f t="shared" si="65"/>
        <v>185.74262000000297</v>
      </c>
    </row>
    <row r="1396" spans="3:6">
      <c r="C1396" s="48">
        <v>1395</v>
      </c>
      <c r="D1396" s="45">
        <f t="shared" si="64"/>
        <v>18.940000000000225</v>
      </c>
      <c r="E1396" s="45">
        <f t="shared" si="63"/>
        <v>18.940000000000001</v>
      </c>
      <c r="F1396" s="45">
        <f t="shared" si="65"/>
        <v>185.87596000000298</v>
      </c>
    </row>
    <row r="1397" spans="3:6">
      <c r="C1397" s="48">
        <v>1396</v>
      </c>
      <c r="D1397" s="45">
        <f t="shared" si="64"/>
        <v>18.950000000000227</v>
      </c>
      <c r="E1397" s="45">
        <f t="shared" si="63"/>
        <v>18.95</v>
      </c>
      <c r="F1397" s="45">
        <f t="shared" si="65"/>
        <v>186.00930000000298</v>
      </c>
    </row>
    <row r="1398" spans="3:6">
      <c r="C1398" s="48">
        <v>1397</v>
      </c>
      <c r="D1398" s="45">
        <f t="shared" si="64"/>
        <v>18.960000000000228</v>
      </c>
      <c r="E1398" s="45">
        <f t="shared" si="63"/>
        <v>18.96</v>
      </c>
      <c r="F1398" s="45">
        <f t="shared" si="65"/>
        <v>186.14264000000298</v>
      </c>
    </row>
    <row r="1399" spans="3:6">
      <c r="C1399" s="48">
        <v>1398</v>
      </c>
      <c r="D1399" s="45">
        <f t="shared" si="64"/>
        <v>18.97000000000023</v>
      </c>
      <c r="E1399" s="45">
        <f t="shared" si="63"/>
        <v>18.97</v>
      </c>
      <c r="F1399" s="45">
        <f t="shared" si="65"/>
        <v>186.27598000000299</v>
      </c>
    </row>
    <row r="1400" spans="3:6">
      <c r="C1400" s="48">
        <v>1399</v>
      </c>
      <c r="D1400" s="45">
        <f t="shared" si="64"/>
        <v>18.980000000000231</v>
      </c>
      <c r="E1400" s="45">
        <f t="shared" si="63"/>
        <v>18.98</v>
      </c>
      <c r="F1400" s="45">
        <f t="shared" si="65"/>
        <v>186.40932000000299</v>
      </c>
    </row>
    <row r="1401" spans="3:6">
      <c r="C1401" s="48">
        <v>1400</v>
      </c>
      <c r="D1401" s="45">
        <f t="shared" si="64"/>
        <v>18.990000000000233</v>
      </c>
      <c r="E1401" s="45">
        <f t="shared" si="63"/>
        <v>18.989999999999998</v>
      </c>
      <c r="F1401" s="45">
        <f t="shared" si="65"/>
        <v>186.542660000003</v>
      </c>
    </row>
    <row r="1402" spans="3:6">
      <c r="C1402" s="48">
        <v>1401</v>
      </c>
      <c r="D1402" s="45">
        <f t="shared" si="64"/>
        <v>19.000000000000234</v>
      </c>
      <c r="E1402" s="45">
        <f t="shared" si="63"/>
        <v>19</v>
      </c>
      <c r="F1402" s="45">
        <f t="shared" si="65"/>
        <v>186.676000000003</v>
      </c>
    </row>
    <row r="1403" spans="3:6">
      <c r="C1403" s="48">
        <v>1402</v>
      </c>
      <c r="D1403" s="45">
        <f t="shared" si="64"/>
        <v>19.010000000000236</v>
      </c>
      <c r="E1403" s="45">
        <f t="shared" si="63"/>
        <v>19.010000000000002</v>
      </c>
      <c r="F1403" s="45">
        <f t="shared" si="65"/>
        <v>186.809340000003</v>
      </c>
    </row>
    <row r="1404" spans="3:6">
      <c r="C1404" s="48">
        <v>1403</v>
      </c>
      <c r="D1404" s="45">
        <f t="shared" si="64"/>
        <v>19.020000000000238</v>
      </c>
      <c r="E1404" s="45">
        <f t="shared" si="63"/>
        <v>19.02</v>
      </c>
      <c r="F1404" s="45">
        <f t="shared" si="65"/>
        <v>186.94268000000301</v>
      </c>
    </row>
    <row r="1405" spans="3:6">
      <c r="C1405" s="48">
        <v>1404</v>
      </c>
      <c r="D1405" s="45">
        <f t="shared" si="64"/>
        <v>19.030000000000239</v>
      </c>
      <c r="E1405" s="45">
        <f t="shared" si="63"/>
        <v>19.03</v>
      </c>
      <c r="F1405" s="45">
        <f t="shared" si="65"/>
        <v>187.07602000000301</v>
      </c>
    </row>
    <row r="1406" spans="3:6">
      <c r="C1406" s="48">
        <v>1405</v>
      </c>
      <c r="D1406" s="45">
        <f t="shared" si="64"/>
        <v>19.040000000000241</v>
      </c>
      <c r="E1406" s="45">
        <f t="shared" si="63"/>
        <v>19.04</v>
      </c>
      <c r="F1406" s="45">
        <f t="shared" si="65"/>
        <v>187.20936000000302</v>
      </c>
    </row>
    <row r="1407" spans="3:6">
      <c r="C1407" s="48">
        <v>1406</v>
      </c>
      <c r="D1407" s="45">
        <f t="shared" si="64"/>
        <v>19.050000000000242</v>
      </c>
      <c r="E1407" s="45">
        <f t="shared" si="63"/>
        <v>19.05</v>
      </c>
      <c r="F1407" s="45">
        <f t="shared" si="65"/>
        <v>187.34270000000302</v>
      </c>
    </row>
    <row r="1408" spans="3:6">
      <c r="C1408" s="48">
        <v>1407</v>
      </c>
      <c r="D1408" s="45">
        <f t="shared" si="64"/>
        <v>19.060000000000244</v>
      </c>
      <c r="E1408" s="45">
        <f t="shared" si="63"/>
        <v>19.059999999999999</v>
      </c>
      <c r="F1408" s="45">
        <f t="shared" si="65"/>
        <v>187.47604000000302</v>
      </c>
    </row>
    <row r="1409" spans="3:6">
      <c r="C1409" s="48">
        <v>1408</v>
      </c>
      <c r="D1409" s="45">
        <f t="shared" si="64"/>
        <v>19.070000000000245</v>
      </c>
      <c r="E1409" s="45">
        <f t="shared" si="63"/>
        <v>19.07</v>
      </c>
      <c r="F1409" s="45">
        <f t="shared" si="65"/>
        <v>187.60938000000303</v>
      </c>
    </row>
    <row r="1410" spans="3:6">
      <c r="C1410" s="48">
        <v>1409</v>
      </c>
      <c r="D1410" s="45">
        <f t="shared" si="64"/>
        <v>19.080000000000247</v>
      </c>
      <c r="E1410" s="45">
        <f t="shared" si="63"/>
        <v>19.079999999999998</v>
      </c>
      <c r="F1410" s="45">
        <f t="shared" si="65"/>
        <v>187.74272000000303</v>
      </c>
    </row>
    <row r="1411" spans="3:6">
      <c r="C1411" s="48">
        <v>1410</v>
      </c>
      <c r="D1411" s="45">
        <f t="shared" si="64"/>
        <v>19.090000000000249</v>
      </c>
      <c r="E1411" s="45">
        <f t="shared" ref="E1411:E1474" si="66">ROUND(D1411,2)</f>
        <v>19.09</v>
      </c>
      <c r="F1411" s="45">
        <f t="shared" si="65"/>
        <v>187.87606000000304</v>
      </c>
    </row>
    <row r="1412" spans="3:6">
      <c r="C1412" s="48">
        <v>1411</v>
      </c>
      <c r="D1412" s="45">
        <f t="shared" ref="D1412:D1475" si="67">D1411+$D$1</f>
        <v>19.10000000000025</v>
      </c>
      <c r="E1412" s="45">
        <f t="shared" si="66"/>
        <v>19.100000000000001</v>
      </c>
      <c r="F1412" s="45">
        <f t="shared" ref="F1412:F1475" si="68">F1411+$F$1</f>
        <v>188.00940000000304</v>
      </c>
    </row>
    <row r="1413" spans="3:6">
      <c r="C1413" s="48">
        <v>1412</v>
      </c>
      <c r="D1413" s="45">
        <f t="shared" si="67"/>
        <v>19.110000000000252</v>
      </c>
      <c r="E1413" s="45">
        <f t="shared" si="66"/>
        <v>19.11</v>
      </c>
      <c r="F1413" s="45">
        <f t="shared" si="68"/>
        <v>188.14274000000304</v>
      </c>
    </row>
    <row r="1414" spans="3:6">
      <c r="C1414" s="48">
        <v>1413</v>
      </c>
      <c r="D1414" s="45">
        <f t="shared" si="67"/>
        <v>19.120000000000253</v>
      </c>
      <c r="E1414" s="45">
        <f t="shared" si="66"/>
        <v>19.12</v>
      </c>
      <c r="F1414" s="45">
        <f t="shared" si="68"/>
        <v>188.27608000000305</v>
      </c>
    </row>
    <row r="1415" spans="3:6">
      <c r="C1415" s="48">
        <v>1414</v>
      </c>
      <c r="D1415" s="45">
        <f t="shared" si="67"/>
        <v>19.130000000000255</v>
      </c>
      <c r="E1415" s="45">
        <f t="shared" si="66"/>
        <v>19.13</v>
      </c>
      <c r="F1415" s="45">
        <f t="shared" si="68"/>
        <v>188.40942000000305</v>
      </c>
    </row>
    <row r="1416" spans="3:6">
      <c r="C1416" s="48">
        <v>1415</v>
      </c>
      <c r="D1416" s="45">
        <f t="shared" si="67"/>
        <v>19.140000000000256</v>
      </c>
      <c r="E1416" s="45">
        <f t="shared" si="66"/>
        <v>19.14</v>
      </c>
      <c r="F1416" s="45">
        <f t="shared" si="68"/>
        <v>188.54276000000306</v>
      </c>
    </row>
    <row r="1417" spans="3:6">
      <c r="C1417" s="48">
        <v>1416</v>
      </c>
      <c r="D1417" s="45">
        <f t="shared" si="67"/>
        <v>19.150000000000258</v>
      </c>
      <c r="E1417" s="45">
        <f t="shared" si="66"/>
        <v>19.149999999999999</v>
      </c>
      <c r="F1417" s="45">
        <f t="shared" si="68"/>
        <v>188.67610000000306</v>
      </c>
    </row>
    <row r="1418" spans="3:6">
      <c r="C1418" s="48">
        <v>1417</v>
      </c>
      <c r="D1418" s="45">
        <f t="shared" si="67"/>
        <v>19.160000000000259</v>
      </c>
      <c r="E1418" s="45">
        <f t="shared" si="66"/>
        <v>19.16</v>
      </c>
      <c r="F1418" s="45">
        <f t="shared" si="68"/>
        <v>188.80944000000306</v>
      </c>
    </row>
    <row r="1419" spans="3:6">
      <c r="C1419" s="48">
        <v>1418</v>
      </c>
      <c r="D1419" s="45">
        <f t="shared" si="67"/>
        <v>19.170000000000261</v>
      </c>
      <c r="E1419" s="45">
        <f t="shared" si="66"/>
        <v>19.170000000000002</v>
      </c>
      <c r="F1419" s="45">
        <f t="shared" si="68"/>
        <v>188.94278000000307</v>
      </c>
    </row>
    <row r="1420" spans="3:6">
      <c r="C1420" s="48">
        <v>1419</v>
      </c>
      <c r="D1420" s="45">
        <f t="shared" si="67"/>
        <v>19.180000000000263</v>
      </c>
      <c r="E1420" s="45">
        <f t="shared" si="66"/>
        <v>19.18</v>
      </c>
      <c r="F1420" s="45">
        <f t="shared" si="68"/>
        <v>189.07612000000307</v>
      </c>
    </row>
    <row r="1421" spans="3:6">
      <c r="C1421" s="48">
        <v>1420</v>
      </c>
      <c r="D1421" s="45">
        <f t="shared" si="67"/>
        <v>19.190000000000264</v>
      </c>
      <c r="E1421" s="45">
        <f t="shared" si="66"/>
        <v>19.190000000000001</v>
      </c>
      <c r="F1421" s="45">
        <f t="shared" si="68"/>
        <v>189.20946000000308</v>
      </c>
    </row>
    <row r="1422" spans="3:6">
      <c r="C1422" s="48">
        <v>1421</v>
      </c>
      <c r="D1422" s="45">
        <f t="shared" si="67"/>
        <v>19.200000000000266</v>
      </c>
      <c r="E1422" s="45">
        <f t="shared" si="66"/>
        <v>19.2</v>
      </c>
      <c r="F1422" s="45">
        <f t="shared" si="68"/>
        <v>189.34280000000308</v>
      </c>
    </row>
    <row r="1423" spans="3:6">
      <c r="C1423" s="48">
        <v>1422</v>
      </c>
      <c r="D1423" s="45">
        <f t="shared" si="67"/>
        <v>19.210000000000267</v>
      </c>
      <c r="E1423" s="45">
        <f t="shared" si="66"/>
        <v>19.21</v>
      </c>
      <c r="F1423" s="45">
        <f t="shared" si="68"/>
        <v>189.47614000000308</v>
      </c>
    </row>
    <row r="1424" spans="3:6">
      <c r="C1424" s="48">
        <v>1423</v>
      </c>
      <c r="D1424" s="45">
        <f t="shared" si="67"/>
        <v>19.220000000000269</v>
      </c>
      <c r="E1424" s="45">
        <f t="shared" si="66"/>
        <v>19.22</v>
      </c>
      <c r="F1424" s="45">
        <f t="shared" si="68"/>
        <v>189.60948000000309</v>
      </c>
    </row>
    <row r="1425" spans="3:6">
      <c r="C1425" s="48">
        <v>1424</v>
      </c>
      <c r="D1425" s="45">
        <f t="shared" si="67"/>
        <v>19.23000000000027</v>
      </c>
      <c r="E1425" s="45">
        <f t="shared" si="66"/>
        <v>19.23</v>
      </c>
      <c r="F1425" s="45">
        <f t="shared" si="68"/>
        <v>189.74282000000309</v>
      </c>
    </row>
    <row r="1426" spans="3:6">
      <c r="C1426" s="48">
        <v>1425</v>
      </c>
      <c r="D1426" s="45">
        <f t="shared" si="67"/>
        <v>19.240000000000272</v>
      </c>
      <c r="E1426" s="45">
        <f t="shared" si="66"/>
        <v>19.239999999999998</v>
      </c>
      <c r="F1426" s="45">
        <f t="shared" si="68"/>
        <v>189.8761600000031</v>
      </c>
    </row>
    <row r="1427" spans="3:6">
      <c r="C1427" s="48">
        <v>1426</v>
      </c>
      <c r="D1427" s="45">
        <f t="shared" si="67"/>
        <v>19.250000000000274</v>
      </c>
      <c r="E1427" s="45">
        <f t="shared" si="66"/>
        <v>19.25</v>
      </c>
      <c r="F1427" s="45">
        <f t="shared" si="68"/>
        <v>190.0095000000031</v>
      </c>
    </row>
    <row r="1428" spans="3:6">
      <c r="C1428" s="48">
        <v>1427</v>
      </c>
      <c r="D1428" s="45">
        <f t="shared" si="67"/>
        <v>19.260000000000275</v>
      </c>
      <c r="E1428" s="45">
        <f t="shared" si="66"/>
        <v>19.260000000000002</v>
      </c>
      <c r="F1428" s="45">
        <f t="shared" si="68"/>
        <v>190.1428400000031</v>
      </c>
    </row>
    <row r="1429" spans="3:6">
      <c r="C1429" s="48">
        <v>1428</v>
      </c>
      <c r="D1429" s="45">
        <f t="shared" si="67"/>
        <v>19.270000000000277</v>
      </c>
      <c r="E1429" s="45">
        <f t="shared" si="66"/>
        <v>19.27</v>
      </c>
      <c r="F1429" s="45">
        <f t="shared" si="68"/>
        <v>190.27618000000311</v>
      </c>
    </row>
    <row r="1430" spans="3:6">
      <c r="C1430" s="48">
        <v>1429</v>
      </c>
      <c r="D1430" s="45">
        <f t="shared" si="67"/>
        <v>19.280000000000278</v>
      </c>
      <c r="E1430" s="45">
        <f t="shared" si="66"/>
        <v>19.28</v>
      </c>
      <c r="F1430" s="45">
        <f t="shared" si="68"/>
        <v>190.40952000000311</v>
      </c>
    </row>
    <row r="1431" spans="3:6">
      <c r="C1431" s="48">
        <v>1430</v>
      </c>
      <c r="D1431" s="45">
        <f t="shared" si="67"/>
        <v>19.29000000000028</v>
      </c>
      <c r="E1431" s="45">
        <f t="shared" si="66"/>
        <v>19.29</v>
      </c>
      <c r="F1431" s="45">
        <f t="shared" si="68"/>
        <v>190.54286000000312</v>
      </c>
    </row>
    <row r="1432" spans="3:6">
      <c r="C1432" s="48">
        <v>1431</v>
      </c>
      <c r="D1432" s="45">
        <f t="shared" si="67"/>
        <v>19.300000000000281</v>
      </c>
      <c r="E1432" s="45">
        <f t="shared" si="66"/>
        <v>19.3</v>
      </c>
      <c r="F1432" s="45">
        <f t="shared" si="68"/>
        <v>190.67620000000312</v>
      </c>
    </row>
    <row r="1433" spans="3:6">
      <c r="C1433" s="48">
        <v>1432</v>
      </c>
      <c r="D1433" s="45">
        <f t="shared" si="67"/>
        <v>19.310000000000283</v>
      </c>
      <c r="E1433" s="45">
        <f t="shared" si="66"/>
        <v>19.309999999999999</v>
      </c>
      <c r="F1433" s="45">
        <f t="shared" si="68"/>
        <v>190.80954000000312</v>
      </c>
    </row>
    <row r="1434" spans="3:6">
      <c r="C1434" s="48">
        <v>1433</v>
      </c>
      <c r="D1434" s="45">
        <f t="shared" si="67"/>
        <v>19.320000000000285</v>
      </c>
      <c r="E1434" s="45">
        <f t="shared" si="66"/>
        <v>19.32</v>
      </c>
      <c r="F1434" s="45">
        <f t="shared" si="68"/>
        <v>190.94288000000313</v>
      </c>
    </row>
    <row r="1435" spans="3:6">
      <c r="C1435" s="48">
        <v>1434</v>
      </c>
      <c r="D1435" s="45">
        <f t="shared" si="67"/>
        <v>19.330000000000286</v>
      </c>
      <c r="E1435" s="45">
        <f t="shared" si="66"/>
        <v>19.329999999999998</v>
      </c>
      <c r="F1435" s="45">
        <f t="shared" si="68"/>
        <v>191.07622000000313</v>
      </c>
    </row>
    <row r="1436" spans="3:6">
      <c r="C1436" s="48">
        <v>1435</v>
      </c>
      <c r="D1436" s="45">
        <f t="shared" si="67"/>
        <v>19.340000000000288</v>
      </c>
      <c r="E1436" s="45">
        <f t="shared" si="66"/>
        <v>19.34</v>
      </c>
      <c r="F1436" s="45">
        <f t="shared" si="68"/>
        <v>191.20956000000314</v>
      </c>
    </row>
    <row r="1437" spans="3:6">
      <c r="C1437" s="48">
        <v>1436</v>
      </c>
      <c r="D1437" s="45">
        <f t="shared" si="67"/>
        <v>19.350000000000289</v>
      </c>
      <c r="E1437" s="45">
        <f t="shared" si="66"/>
        <v>19.350000000000001</v>
      </c>
      <c r="F1437" s="45">
        <f t="shared" si="68"/>
        <v>191.34290000000314</v>
      </c>
    </row>
    <row r="1438" spans="3:6">
      <c r="C1438" s="48">
        <v>1437</v>
      </c>
      <c r="D1438" s="45">
        <f t="shared" si="67"/>
        <v>19.360000000000291</v>
      </c>
      <c r="E1438" s="45">
        <f t="shared" si="66"/>
        <v>19.36</v>
      </c>
      <c r="F1438" s="45">
        <f t="shared" si="68"/>
        <v>191.47624000000314</v>
      </c>
    </row>
    <row r="1439" spans="3:6">
      <c r="C1439" s="48">
        <v>1438</v>
      </c>
      <c r="D1439" s="45">
        <f t="shared" si="67"/>
        <v>19.370000000000292</v>
      </c>
      <c r="E1439" s="45">
        <f t="shared" si="66"/>
        <v>19.37</v>
      </c>
      <c r="F1439" s="45">
        <f t="shared" si="68"/>
        <v>191.60958000000315</v>
      </c>
    </row>
    <row r="1440" spans="3:6">
      <c r="C1440" s="48">
        <v>1439</v>
      </c>
      <c r="D1440" s="45">
        <f t="shared" si="67"/>
        <v>19.380000000000294</v>
      </c>
      <c r="E1440" s="45">
        <f t="shared" si="66"/>
        <v>19.38</v>
      </c>
      <c r="F1440" s="45">
        <f t="shared" si="68"/>
        <v>191.74292000000315</v>
      </c>
    </row>
    <row r="1441" spans="3:6">
      <c r="C1441" s="48">
        <v>1440</v>
      </c>
      <c r="D1441" s="45">
        <f t="shared" si="67"/>
        <v>19.390000000000295</v>
      </c>
      <c r="E1441" s="45">
        <f t="shared" si="66"/>
        <v>19.39</v>
      </c>
      <c r="F1441" s="45">
        <f t="shared" si="68"/>
        <v>191.87626000000316</v>
      </c>
    </row>
    <row r="1442" spans="3:6">
      <c r="C1442" s="48">
        <v>1441</v>
      </c>
      <c r="D1442" s="45">
        <f t="shared" si="67"/>
        <v>19.400000000000297</v>
      </c>
      <c r="E1442" s="45">
        <f t="shared" si="66"/>
        <v>19.399999999999999</v>
      </c>
      <c r="F1442" s="45">
        <f t="shared" si="68"/>
        <v>192.00960000000316</v>
      </c>
    </row>
    <row r="1443" spans="3:6">
      <c r="C1443" s="48">
        <v>1442</v>
      </c>
      <c r="D1443" s="45">
        <f t="shared" si="67"/>
        <v>19.410000000000299</v>
      </c>
      <c r="E1443" s="45">
        <f t="shared" si="66"/>
        <v>19.41</v>
      </c>
      <c r="F1443" s="45">
        <f t="shared" si="68"/>
        <v>192.14294000000316</v>
      </c>
    </row>
    <row r="1444" spans="3:6">
      <c r="C1444" s="48">
        <v>1443</v>
      </c>
      <c r="D1444" s="45">
        <f t="shared" si="67"/>
        <v>19.4200000000003</v>
      </c>
      <c r="E1444" s="45">
        <f t="shared" si="66"/>
        <v>19.420000000000002</v>
      </c>
      <c r="F1444" s="45">
        <f t="shared" si="68"/>
        <v>192.27628000000317</v>
      </c>
    </row>
    <row r="1445" spans="3:6">
      <c r="C1445" s="48">
        <v>1444</v>
      </c>
      <c r="D1445" s="45">
        <f t="shared" si="67"/>
        <v>19.430000000000302</v>
      </c>
      <c r="E1445" s="45">
        <f t="shared" si="66"/>
        <v>19.43</v>
      </c>
      <c r="F1445" s="45">
        <f t="shared" si="68"/>
        <v>192.40962000000317</v>
      </c>
    </row>
    <row r="1446" spans="3:6">
      <c r="C1446" s="48">
        <v>1445</v>
      </c>
      <c r="D1446" s="45">
        <f t="shared" si="67"/>
        <v>19.440000000000303</v>
      </c>
      <c r="E1446" s="45">
        <f t="shared" si="66"/>
        <v>19.440000000000001</v>
      </c>
      <c r="F1446" s="45">
        <f t="shared" si="68"/>
        <v>192.54296000000318</v>
      </c>
    </row>
    <row r="1447" spans="3:6">
      <c r="C1447" s="48">
        <v>1446</v>
      </c>
      <c r="D1447" s="45">
        <f t="shared" si="67"/>
        <v>19.450000000000305</v>
      </c>
      <c r="E1447" s="45">
        <f t="shared" si="66"/>
        <v>19.45</v>
      </c>
      <c r="F1447" s="45">
        <f t="shared" si="68"/>
        <v>192.67630000000318</v>
      </c>
    </row>
    <row r="1448" spans="3:6">
      <c r="C1448" s="48">
        <v>1447</v>
      </c>
      <c r="D1448" s="45">
        <f t="shared" si="67"/>
        <v>19.460000000000306</v>
      </c>
      <c r="E1448" s="45">
        <f t="shared" si="66"/>
        <v>19.46</v>
      </c>
      <c r="F1448" s="45">
        <f t="shared" si="68"/>
        <v>192.80964000000318</v>
      </c>
    </row>
    <row r="1449" spans="3:6">
      <c r="C1449" s="48">
        <v>1448</v>
      </c>
      <c r="D1449" s="45">
        <f t="shared" si="67"/>
        <v>19.470000000000308</v>
      </c>
      <c r="E1449" s="45">
        <f t="shared" si="66"/>
        <v>19.47</v>
      </c>
      <c r="F1449" s="45">
        <f t="shared" si="68"/>
        <v>192.94298000000319</v>
      </c>
    </row>
    <row r="1450" spans="3:6">
      <c r="C1450" s="48">
        <v>1449</v>
      </c>
      <c r="D1450" s="45">
        <f t="shared" si="67"/>
        <v>19.48000000000031</v>
      </c>
      <c r="E1450" s="45">
        <f t="shared" si="66"/>
        <v>19.48</v>
      </c>
      <c r="F1450" s="45">
        <f t="shared" si="68"/>
        <v>193.07632000000319</v>
      </c>
    </row>
    <row r="1451" spans="3:6">
      <c r="C1451" s="48">
        <v>1450</v>
      </c>
      <c r="D1451" s="45">
        <f t="shared" si="67"/>
        <v>19.490000000000311</v>
      </c>
      <c r="E1451" s="45">
        <f t="shared" si="66"/>
        <v>19.489999999999998</v>
      </c>
      <c r="F1451" s="45">
        <f t="shared" si="68"/>
        <v>193.2096600000032</v>
      </c>
    </row>
    <row r="1452" spans="3:6">
      <c r="C1452" s="48">
        <v>1451</v>
      </c>
      <c r="D1452" s="45">
        <f t="shared" si="67"/>
        <v>19.500000000000313</v>
      </c>
      <c r="E1452" s="45">
        <f t="shared" si="66"/>
        <v>19.5</v>
      </c>
      <c r="F1452" s="45">
        <f t="shared" si="68"/>
        <v>193.3430000000032</v>
      </c>
    </row>
    <row r="1453" spans="3:6">
      <c r="C1453" s="48">
        <v>1452</v>
      </c>
      <c r="D1453" s="45">
        <f t="shared" si="67"/>
        <v>19.510000000000314</v>
      </c>
      <c r="E1453" s="45">
        <f t="shared" si="66"/>
        <v>19.510000000000002</v>
      </c>
      <c r="F1453" s="45">
        <f t="shared" si="68"/>
        <v>193.4763400000032</v>
      </c>
    </row>
    <row r="1454" spans="3:6">
      <c r="C1454" s="48">
        <v>1453</v>
      </c>
      <c r="D1454" s="45">
        <f t="shared" si="67"/>
        <v>19.520000000000316</v>
      </c>
      <c r="E1454" s="45">
        <f t="shared" si="66"/>
        <v>19.52</v>
      </c>
      <c r="F1454" s="45">
        <f t="shared" si="68"/>
        <v>193.60968000000321</v>
      </c>
    </row>
    <row r="1455" spans="3:6">
      <c r="C1455" s="48">
        <v>1454</v>
      </c>
      <c r="D1455" s="45">
        <f t="shared" si="67"/>
        <v>19.530000000000317</v>
      </c>
      <c r="E1455" s="45">
        <f t="shared" si="66"/>
        <v>19.53</v>
      </c>
      <c r="F1455" s="45">
        <f t="shared" si="68"/>
        <v>193.74302000000321</v>
      </c>
    </row>
    <row r="1456" spans="3:6">
      <c r="C1456" s="48">
        <v>1455</v>
      </c>
      <c r="D1456" s="45">
        <f t="shared" si="67"/>
        <v>19.540000000000319</v>
      </c>
      <c r="E1456" s="45">
        <f t="shared" si="66"/>
        <v>19.54</v>
      </c>
      <c r="F1456" s="45">
        <f t="shared" si="68"/>
        <v>193.87636000000322</v>
      </c>
    </row>
    <row r="1457" spans="3:6">
      <c r="C1457" s="48">
        <v>1456</v>
      </c>
      <c r="D1457" s="45">
        <f t="shared" si="67"/>
        <v>19.55000000000032</v>
      </c>
      <c r="E1457" s="45">
        <f t="shared" si="66"/>
        <v>19.55</v>
      </c>
      <c r="F1457" s="45">
        <f t="shared" si="68"/>
        <v>194.00970000000322</v>
      </c>
    </row>
    <row r="1458" spans="3:6">
      <c r="C1458" s="48">
        <v>1457</v>
      </c>
      <c r="D1458" s="45">
        <f t="shared" si="67"/>
        <v>19.560000000000322</v>
      </c>
      <c r="E1458" s="45">
        <f t="shared" si="66"/>
        <v>19.559999999999999</v>
      </c>
      <c r="F1458" s="45">
        <f t="shared" si="68"/>
        <v>194.14304000000323</v>
      </c>
    </row>
    <row r="1459" spans="3:6">
      <c r="C1459" s="48">
        <v>1458</v>
      </c>
      <c r="D1459" s="45">
        <f t="shared" si="67"/>
        <v>19.570000000000324</v>
      </c>
      <c r="E1459" s="45">
        <f t="shared" si="66"/>
        <v>19.57</v>
      </c>
      <c r="F1459" s="45">
        <f t="shared" si="68"/>
        <v>194.27638000000323</v>
      </c>
    </row>
    <row r="1460" spans="3:6">
      <c r="C1460" s="48">
        <v>1459</v>
      </c>
      <c r="D1460" s="45">
        <f t="shared" si="67"/>
        <v>19.580000000000325</v>
      </c>
      <c r="E1460" s="45">
        <f t="shared" si="66"/>
        <v>19.579999999999998</v>
      </c>
      <c r="F1460" s="45">
        <f t="shared" si="68"/>
        <v>194.40972000000323</v>
      </c>
    </row>
    <row r="1461" spans="3:6">
      <c r="C1461" s="48">
        <v>1460</v>
      </c>
      <c r="D1461" s="45">
        <f t="shared" si="67"/>
        <v>19.590000000000327</v>
      </c>
      <c r="E1461" s="45">
        <f t="shared" si="66"/>
        <v>19.59</v>
      </c>
      <c r="F1461" s="45">
        <f t="shared" si="68"/>
        <v>194.54306000000324</v>
      </c>
    </row>
    <row r="1462" spans="3:6">
      <c r="C1462" s="48">
        <v>1461</v>
      </c>
      <c r="D1462" s="45">
        <f t="shared" si="67"/>
        <v>19.600000000000328</v>
      </c>
      <c r="E1462" s="45">
        <f t="shared" si="66"/>
        <v>19.600000000000001</v>
      </c>
      <c r="F1462" s="45">
        <f t="shared" si="68"/>
        <v>194.67640000000324</v>
      </c>
    </row>
    <row r="1463" spans="3:6">
      <c r="C1463" s="48">
        <v>1462</v>
      </c>
      <c r="D1463" s="45">
        <f t="shared" si="67"/>
        <v>19.61000000000033</v>
      </c>
      <c r="E1463" s="45">
        <f t="shared" si="66"/>
        <v>19.61</v>
      </c>
      <c r="F1463" s="45">
        <f t="shared" si="68"/>
        <v>194.80974000000325</v>
      </c>
    </row>
    <row r="1464" spans="3:6">
      <c r="C1464" s="48">
        <v>1463</v>
      </c>
      <c r="D1464" s="45">
        <f t="shared" si="67"/>
        <v>19.620000000000331</v>
      </c>
      <c r="E1464" s="45">
        <f t="shared" si="66"/>
        <v>19.62</v>
      </c>
      <c r="F1464" s="45">
        <f t="shared" si="68"/>
        <v>194.94308000000325</v>
      </c>
    </row>
    <row r="1465" spans="3:6">
      <c r="C1465" s="48">
        <v>1464</v>
      </c>
      <c r="D1465" s="45">
        <f t="shared" si="67"/>
        <v>19.630000000000333</v>
      </c>
      <c r="E1465" s="45">
        <f t="shared" si="66"/>
        <v>19.63</v>
      </c>
      <c r="F1465" s="45">
        <f t="shared" si="68"/>
        <v>195.07642000000325</v>
      </c>
    </row>
    <row r="1466" spans="3:6">
      <c r="C1466" s="48">
        <v>1465</v>
      </c>
      <c r="D1466" s="45">
        <f t="shared" si="67"/>
        <v>19.640000000000335</v>
      </c>
      <c r="E1466" s="45">
        <f t="shared" si="66"/>
        <v>19.64</v>
      </c>
      <c r="F1466" s="45">
        <f t="shared" si="68"/>
        <v>195.20976000000326</v>
      </c>
    </row>
    <row r="1467" spans="3:6">
      <c r="C1467" s="48">
        <v>1466</v>
      </c>
      <c r="D1467" s="45">
        <f t="shared" si="67"/>
        <v>19.650000000000336</v>
      </c>
      <c r="E1467" s="45">
        <f t="shared" si="66"/>
        <v>19.649999999999999</v>
      </c>
      <c r="F1467" s="45">
        <f t="shared" si="68"/>
        <v>195.34310000000326</v>
      </c>
    </row>
    <row r="1468" spans="3:6">
      <c r="C1468" s="48">
        <v>1467</v>
      </c>
      <c r="D1468" s="45">
        <f t="shared" si="67"/>
        <v>19.660000000000338</v>
      </c>
      <c r="E1468" s="45">
        <f t="shared" si="66"/>
        <v>19.66</v>
      </c>
      <c r="F1468" s="45">
        <f t="shared" si="68"/>
        <v>195.47644000000327</v>
      </c>
    </row>
    <row r="1469" spans="3:6">
      <c r="C1469" s="48">
        <v>1468</v>
      </c>
      <c r="D1469" s="45">
        <f t="shared" si="67"/>
        <v>19.670000000000339</v>
      </c>
      <c r="E1469" s="45">
        <f t="shared" si="66"/>
        <v>19.670000000000002</v>
      </c>
      <c r="F1469" s="45">
        <f t="shared" si="68"/>
        <v>195.60978000000327</v>
      </c>
    </row>
    <row r="1470" spans="3:6">
      <c r="C1470" s="48">
        <v>1469</v>
      </c>
      <c r="D1470" s="45">
        <f t="shared" si="67"/>
        <v>19.680000000000341</v>
      </c>
      <c r="E1470" s="45">
        <f t="shared" si="66"/>
        <v>19.68</v>
      </c>
      <c r="F1470" s="45">
        <f t="shared" si="68"/>
        <v>195.74312000000327</v>
      </c>
    </row>
    <row r="1471" spans="3:6">
      <c r="C1471" s="48">
        <v>1470</v>
      </c>
      <c r="D1471" s="45">
        <f t="shared" si="67"/>
        <v>19.690000000000342</v>
      </c>
      <c r="E1471" s="45">
        <f t="shared" si="66"/>
        <v>19.690000000000001</v>
      </c>
      <c r="F1471" s="45">
        <f t="shared" si="68"/>
        <v>195.87646000000328</v>
      </c>
    </row>
    <row r="1472" spans="3:6">
      <c r="C1472" s="48">
        <v>1471</v>
      </c>
      <c r="D1472" s="45">
        <f t="shared" si="67"/>
        <v>19.700000000000344</v>
      </c>
      <c r="E1472" s="45">
        <f t="shared" si="66"/>
        <v>19.7</v>
      </c>
      <c r="F1472" s="45">
        <f t="shared" si="68"/>
        <v>196.00980000000328</v>
      </c>
    </row>
    <row r="1473" spans="3:6">
      <c r="C1473" s="48">
        <v>1472</v>
      </c>
      <c r="D1473" s="45">
        <f t="shared" si="67"/>
        <v>19.710000000000345</v>
      </c>
      <c r="E1473" s="45">
        <f t="shared" si="66"/>
        <v>19.71</v>
      </c>
      <c r="F1473" s="45">
        <f t="shared" si="68"/>
        <v>196.14314000000329</v>
      </c>
    </row>
    <row r="1474" spans="3:6">
      <c r="C1474" s="48">
        <v>1473</v>
      </c>
      <c r="D1474" s="45">
        <f t="shared" si="67"/>
        <v>19.720000000000347</v>
      </c>
      <c r="E1474" s="45">
        <f t="shared" si="66"/>
        <v>19.72</v>
      </c>
      <c r="F1474" s="45">
        <f t="shared" si="68"/>
        <v>196.27648000000329</v>
      </c>
    </row>
    <row r="1475" spans="3:6">
      <c r="C1475" s="48">
        <v>1474</v>
      </c>
      <c r="D1475" s="45">
        <f t="shared" si="67"/>
        <v>19.730000000000349</v>
      </c>
      <c r="E1475" s="45">
        <f t="shared" ref="E1475:E1502" si="69">ROUND(D1475,2)</f>
        <v>19.73</v>
      </c>
      <c r="F1475" s="45">
        <f t="shared" si="68"/>
        <v>196.40982000000329</v>
      </c>
    </row>
    <row r="1476" spans="3:6">
      <c r="C1476" s="48">
        <v>1475</v>
      </c>
      <c r="D1476" s="45">
        <f t="shared" ref="D1476:D1502" si="70">D1475+$D$1</f>
        <v>19.74000000000035</v>
      </c>
      <c r="E1476" s="45">
        <f t="shared" si="69"/>
        <v>19.739999999999998</v>
      </c>
      <c r="F1476" s="45">
        <f t="shared" ref="F1476:F1502" si="71">F1475+$F$1</f>
        <v>196.5431600000033</v>
      </c>
    </row>
    <row r="1477" spans="3:6">
      <c r="C1477" s="48">
        <v>1476</v>
      </c>
      <c r="D1477" s="45">
        <f t="shared" si="70"/>
        <v>19.750000000000352</v>
      </c>
      <c r="E1477" s="45">
        <f t="shared" si="69"/>
        <v>19.75</v>
      </c>
      <c r="F1477" s="45">
        <f t="shared" si="71"/>
        <v>196.6765000000033</v>
      </c>
    </row>
    <row r="1478" spans="3:6">
      <c r="C1478" s="48">
        <v>1477</v>
      </c>
      <c r="D1478" s="45">
        <f t="shared" si="70"/>
        <v>19.760000000000353</v>
      </c>
      <c r="E1478" s="45">
        <f t="shared" si="69"/>
        <v>19.760000000000002</v>
      </c>
      <c r="F1478" s="45">
        <f t="shared" si="71"/>
        <v>196.80984000000331</v>
      </c>
    </row>
    <row r="1479" spans="3:6">
      <c r="C1479" s="48">
        <v>1478</v>
      </c>
      <c r="D1479" s="45">
        <f t="shared" si="70"/>
        <v>19.770000000000355</v>
      </c>
      <c r="E1479" s="45">
        <f t="shared" si="69"/>
        <v>19.77</v>
      </c>
      <c r="F1479" s="45">
        <f t="shared" si="71"/>
        <v>196.94318000000331</v>
      </c>
    </row>
    <row r="1480" spans="3:6">
      <c r="C1480" s="48">
        <v>1479</v>
      </c>
      <c r="D1480" s="45">
        <f t="shared" si="70"/>
        <v>19.780000000000356</v>
      </c>
      <c r="E1480" s="45">
        <f t="shared" si="69"/>
        <v>19.78</v>
      </c>
      <c r="F1480" s="45">
        <f t="shared" si="71"/>
        <v>197.07652000000331</v>
      </c>
    </row>
    <row r="1481" spans="3:6">
      <c r="C1481" s="48">
        <v>1480</v>
      </c>
      <c r="D1481" s="45">
        <f t="shared" si="70"/>
        <v>19.790000000000358</v>
      </c>
      <c r="E1481" s="45">
        <f t="shared" si="69"/>
        <v>19.79</v>
      </c>
      <c r="F1481" s="45">
        <f t="shared" si="71"/>
        <v>197.20986000000332</v>
      </c>
    </row>
    <row r="1482" spans="3:6">
      <c r="C1482" s="48">
        <v>1481</v>
      </c>
      <c r="D1482" s="45">
        <f t="shared" si="70"/>
        <v>19.80000000000036</v>
      </c>
      <c r="E1482" s="45">
        <f t="shared" si="69"/>
        <v>19.8</v>
      </c>
      <c r="F1482" s="45">
        <f t="shared" si="71"/>
        <v>197.34320000000332</v>
      </c>
    </row>
    <row r="1483" spans="3:6">
      <c r="C1483" s="48">
        <v>1482</v>
      </c>
      <c r="D1483" s="45">
        <f t="shared" si="70"/>
        <v>19.810000000000361</v>
      </c>
      <c r="E1483" s="45">
        <f t="shared" si="69"/>
        <v>19.809999999999999</v>
      </c>
      <c r="F1483" s="45">
        <f t="shared" si="71"/>
        <v>197.47654000000333</v>
      </c>
    </row>
    <row r="1484" spans="3:6">
      <c r="C1484" s="48">
        <v>1483</v>
      </c>
      <c r="D1484" s="45">
        <f t="shared" si="70"/>
        <v>19.820000000000363</v>
      </c>
      <c r="E1484" s="45">
        <f t="shared" si="69"/>
        <v>19.82</v>
      </c>
      <c r="F1484" s="45">
        <f t="shared" si="71"/>
        <v>197.60988000000333</v>
      </c>
    </row>
    <row r="1485" spans="3:6">
      <c r="C1485" s="48">
        <v>1484</v>
      </c>
      <c r="D1485" s="45">
        <f t="shared" si="70"/>
        <v>19.830000000000364</v>
      </c>
      <c r="E1485" s="45">
        <f t="shared" si="69"/>
        <v>19.829999999999998</v>
      </c>
      <c r="F1485" s="45">
        <f t="shared" si="71"/>
        <v>197.74322000000333</v>
      </c>
    </row>
    <row r="1486" spans="3:6">
      <c r="C1486" s="48">
        <v>1485</v>
      </c>
      <c r="D1486" s="45">
        <f t="shared" si="70"/>
        <v>19.840000000000366</v>
      </c>
      <c r="E1486" s="45">
        <f t="shared" si="69"/>
        <v>19.84</v>
      </c>
      <c r="F1486" s="45">
        <f t="shared" si="71"/>
        <v>197.87656000000334</v>
      </c>
    </row>
    <row r="1487" spans="3:6">
      <c r="C1487" s="48">
        <v>1486</v>
      </c>
      <c r="D1487" s="45">
        <f t="shared" si="70"/>
        <v>19.850000000000367</v>
      </c>
      <c r="E1487" s="45">
        <f t="shared" si="69"/>
        <v>19.850000000000001</v>
      </c>
      <c r="F1487" s="45">
        <f t="shared" si="71"/>
        <v>198.00990000000334</v>
      </c>
    </row>
    <row r="1488" spans="3:6">
      <c r="C1488" s="48">
        <v>1487</v>
      </c>
      <c r="D1488" s="45">
        <f t="shared" si="70"/>
        <v>19.860000000000369</v>
      </c>
      <c r="E1488" s="45">
        <f t="shared" si="69"/>
        <v>19.86</v>
      </c>
      <c r="F1488" s="45">
        <f t="shared" si="71"/>
        <v>198.14324000000335</v>
      </c>
    </row>
    <row r="1489" spans="3:6">
      <c r="C1489" s="48">
        <v>1488</v>
      </c>
      <c r="D1489" s="45">
        <f t="shared" si="70"/>
        <v>19.87000000000037</v>
      </c>
      <c r="E1489" s="45">
        <f t="shared" si="69"/>
        <v>19.87</v>
      </c>
      <c r="F1489" s="45">
        <f t="shared" si="71"/>
        <v>198.27658000000335</v>
      </c>
    </row>
    <row r="1490" spans="3:6">
      <c r="C1490" s="48">
        <v>1489</v>
      </c>
      <c r="D1490" s="45">
        <f t="shared" si="70"/>
        <v>19.880000000000372</v>
      </c>
      <c r="E1490" s="45">
        <f t="shared" si="69"/>
        <v>19.88</v>
      </c>
      <c r="F1490" s="45">
        <f t="shared" si="71"/>
        <v>198.40992000000335</v>
      </c>
    </row>
    <row r="1491" spans="3:6">
      <c r="C1491" s="48">
        <v>1490</v>
      </c>
      <c r="D1491" s="45">
        <f t="shared" si="70"/>
        <v>19.890000000000374</v>
      </c>
      <c r="E1491" s="45">
        <f t="shared" si="69"/>
        <v>19.89</v>
      </c>
      <c r="F1491" s="45">
        <f t="shared" si="71"/>
        <v>198.54326000000336</v>
      </c>
    </row>
    <row r="1492" spans="3:6">
      <c r="C1492" s="48">
        <v>1491</v>
      </c>
      <c r="D1492" s="45">
        <f t="shared" si="70"/>
        <v>19.900000000000375</v>
      </c>
      <c r="E1492" s="45">
        <f t="shared" si="69"/>
        <v>19.899999999999999</v>
      </c>
      <c r="F1492" s="45">
        <f t="shared" si="71"/>
        <v>198.67660000000336</v>
      </c>
    </row>
    <row r="1493" spans="3:6">
      <c r="C1493" s="48">
        <v>1492</v>
      </c>
      <c r="D1493" s="45">
        <f t="shared" si="70"/>
        <v>19.910000000000377</v>
      </c>
      <c r="E1493" s="45">
        <f t="shared" si="69"/>
        <v>19.91</v>
      </c>
      <c r="F1493" s="45">
        <f t="shared" si="71"/>
        <v>198.80994000000337</v>
      </c>
    </row>
    <row r="1494" spans="3:6">
      <c r="C1494" s="48">
        <v>1493</v>
      </c>
      <c r="D1494" s="45">
        <f t="shared" si="70"/>
        <v>19.920000000000378</v>
      </c>
      <c r="E1494" s="45">
        <f t="shared" si="69"/>
        <v>19.920000000000002</v>
      </c>
      <c r="F1494" s="45">
        <f t="shared" si="71"/>
        <v>198.94328000000337</v>
      </c>
    </row>
    <row r="1495" spans="3:6">
      <c r="C1495" s="48">
        <v>1494</v>
      </c>
      <c r="D1495" s="45">
        <f t="shared" si="70"/>
        <v>19.93000000000038</v>
      </c>
      <c r="E1495" s="45">
        <f t="shared" si="69"/>
        <v>19.93</v>
      </c>
      <c r="F1495" s="45">
        <f t="shared" si="71"/>
        <v>199.07662000000337</v>
      </c>
    </row>
    <row r="1496" spans="3:6">
      <c r="C1496" s="48">
        <v>1495</v>
      </c>
      <c r="D1496" s="45">
        <f t="shared" si="70"/>
        <v>19.940000000000381</v>
      </c>
      <c r="E1496" s="45">
        <f t="shared" si="69"/>
        <v>19.940000000000001</v>
      </c>
      <c r="F1496" s="45">
        <f t="shared" si="71"/>
        <v>199.20996000000338</v>
      </c>
    </row>
    <row r="1497" spans="3:6">
      <c r="C1497" s="48">
        <v>1496</v>
      </c>
      <c r="D1497" s="45">
        <f t="shared" si="70"/>
        <v>19.950000000000383</v>
      </c>
      <c r="E1497" s="45">
        <f t="shared" si="69"/>
        <v>19.95</v>
      </c>
      <c r="F1497" s="45">
        <f t="shared" si="71"/>
        <v>199.34330000000338</v>
      </c>
    </row>
    <row r="1498" spans="3:6">
      <c r="C1498" s="48">
        <v>1497</v>
      </c>
      <c r="D1498" s="45">
        <f t="shared" si="70"/>
        <v>19.960000000000385</v>
      </c>
      <c r="E1498" s="45">
        <f t="shared" si="69"/>
        <v>19.96</v>
      </c>
      <c r="F1498" s="45">
        <f t="shared" si="71"/>
        <v>199.47664000000339</v>
      </c>
    </row>
    <row r="1499" spans="3:6">
      <c r="C1499" s="48">
        <v>1498</v>
      </c>
      <c r="D1499" s="45">
        <f t="shared" si="70"/>
        <v>19.970000000000386</v>
      </c>
      <c r="E1499" s="45">
        <f t="shared" si="69"/>
        <v>19.97</v>
      </c>
      <c r="F1499" s="45">
        <f t="shared" si="71"/>
        <v>199.60998000000339</v>
      </c>
    </row>
    <row r="1500" spans="3:6">
      <c r="C1500" s="48">
        <v>1499</v>
      </c>
      <c r="D1500" s="45">
        <f t="shared" si="70"/>
        <v>19.980000000000388</v>
      </c>
      <c r="E1500" s="45">
        <f t="shared" si="69"/>
        <v>19.98</v>
      </c>
      <c r="F1500" s="45">
        <f t="shared" si="71"/>
        <v>199.74332000000339</v>
      </c>
    </row>
    <row r="1501" spans="3:6">
      <c r="C1501" s="48">
        <v>1500</v>
      </c>
      <c r="D1501" s="45">
        <f t="shared" si="70"/>
        <v>19.990000000000389</v>
      </c>
      <c r="E1501" s="45">
        <f t="shared" si="69"/>
        <v>19.989999999999998</v>
      </c>
      <c r="F1501" s="45">
        <f t="shared" si="71"/>
        <v>199.8766600000034</v>
      </c>
    </row>
    <row r="1502" spans="3:6">
      <c r="C1502" s="48">
        <v>1501</v>
      </c>
      <c r="D1502" s="45">
        <f t="shared" si="70"/>
        <v>20.000000000000391</v>
      </c>
      <c r="E1502" s="45">
        <f t="shared" si="69"/>
        <v>20</v>
      </c>
      <c r="F1502" s="45">
        <f t="shared" si="71"/>
        <v>200.0100000000034</v>
      </c>
    </row>
    <row r="1503" spans="3:6">
      <c r="F1503" s="45"/>
    </row>
    <row r="1504" spans="3:6">
      <c r="F1504" s="45"/>
    </row>
    <row r="1505" spans="6:6">
      <c r="F1505" s="45"/>
    </row>
    <row r="1506" spans="6:6">
      <c r="F1506" s="45"/>
    </row>
    <row r="1507" spans="6:6">
      <c r="F1507" s="45"/>
    </row>
    <row r="1508" spans="6:6">
      <c r="F1508" s="45"/>
    </row>
    <row r="1509" spans="6:6">
      <c r="F1509" s="45"/>
    </row>
    <row r="1510" spans="6:6">
      <c r="F1510" s="45"/>
    </row>
    <row r="1511" spans="6:6">
      <c r="F1511" s="45"/>
    </row>
    <row r="1512" spans="6:6">
      <c r="F1512" s="45"/>
    </row>
    <row r="1513" spans="6:6">
      <c r="F1513" s="45"/>
    </row>
    <row r="1514" spans="6:6">
      <c r="F1514" s="45"/>
    </row>
    <row r="1515" spans="6:6">
      <c r="F1515" s="45"/>
    </row>
    <row r="1516" spans="6:6">
      <c r="F1516" s="45"/>
    </row>
    <row r="1517" spans="6:6">
      <c r="F1517" s="45"/>
    </row>
    <row r="1518" spans="6:6">
      <c r="F1518" s="45"/>
    </row>
    <row r="1519" spans="6:6">
      <c r="F1519" s="45"/>
    </row>
    <row r="1520" spans="6:6">
      <c r="F1520" s="45"/>
    </row>
    <row r="1521" spans="6:6">
      <c r="F1521" s="45"/>
    </row>
    <row r="1522" spans="6:6">
      <c r="F1522" s="45"/>
    </row>
    <row r="1523" spans="6:6">
      <c r="F1523" s="45"/>
    </row>
    <row r="1524" spans="6:6">
      <c r="F1524" s="45"/>
    </row>
    <row r="1525" spans="6:6">
      <c r="F1525" s="45"/>
    </row>
    <row r="1526" spans="6:6">
      <c r="F1526" s="45"/>
    </row>
    <row r="1527" spans="6:6">
      <c r="F1527" s="45"/>
    </row>
    <row r="1528" spans="6:6">
      <c r="F1528" s="45"/>
    </row>
    <row r="1529" spans="6:6">
      <c r="F1529" s="45"/>
    </row>
    <row r="1530" spans="6:6">
      <c r="F1530" s="45"/>
    </row>
    <row r="1531" spans="6:6">
      <c r="F1531" s="45"/>
    </row>
    <row r="1532" spans="6:6">
      <c r="F1532" s="45"/>
    </row>
    <row r="1533" spans="6:6">
      <c r="F1533" s="45"/>
    </row>
    <row r="1534" spans="6:6">
      <c r="F1534" s="45"/>
    </row>
    <row r="1535" spans="6:6">
      <c r="F1535" s="45"/>
    </row>
    <row r="1536" spans="6:6">
      <c r="F1536" s="45"/>
    </row>
    <row r="1537" spans="6:6">
      <c r="F1537" s="45"/>
    </row>
    <row r="1538" spans="6:6">
      <c r="F1538" s="45"/>
    </row>
    <row r="1539" spans="6:6">
      <c r="F1539" s="45"/>
    </row>
    <row r="1540" spans="6:6">
      <c r="F1540" s="45"/>
    </row>
    <row r="1541" spans="6:6">
      <c r="F1541" s="45"/>
    </row>
    <row r="1542" spans="6:6">
      <c r="F1542" s="45"/>
    </row>
    <row r="1543" spans="6:6">
      <c r="F1543" s="45"/>
    </row>
    <row r="1544" spans="6:6">
      <c r="F1544" s="45"/>
    </row>
    <row r="1545" spans="6:6">
      <c r="F1545" s="45"/>
    </row>
    <row r="1546" spans="6:6">
      <c r="F1546" s="45"/>
    </row>
    <row r="1547" spans="6:6">
      <c r="F1547" s="45"/>
    </row>
    <row r="1548" spans="6:6">
      <c r="F1548" s="45"/>
    </row>
    <row r="1549" spans="6:6">
      <c r="F1549" s="45"/>
    </row>
    <row r="1550" spans="6:6">
      <c r="F1550" s="45"/>
    </row>
    <row r="1551" spans="6:6">
      <c r="F1551" s="45"/>
    </row>
    <row r="1552" spans="6:6">
      <c r="F1552" s="45"/>
    </row>
    <row r="1553" spans="6:6">
      <c r="F1553" s="45"/>
    </row>
    <row r="1554" spans="6:6">
      <c r="F1554" s="45"/>
    </row>
    <row r="1555" spans="6:6">
      <c r="F1555" s="45"/>
    </row>
    <row r="1556" spans="6:6">
      <c r="F1556" s="45"/>
    </row>
    <row r="1557" spans="6:6">
      <c r="F1557" s="45"/>
    </row>
    <row r="1558" spans="6:6">
      <c r="F1558" s="45"/>
    </row>
    <row r="1559" spans="6:6">
      <c r="F1559" s="45"/>
    </row>
    <row r="1560" spans="6:6">
      <c r="F1560" s="45"/>
    </row>
    <row r="1561" spans="6:6">
      <c r="F1561" s="45"/>
    </row>
    <row r="1562" spans="6:6">
      <c r="F1562" s="45"/>
    </row>
    <row r="1563" spans="6:6">
      <c r="F1563" s="45"/>
    </row>
    <row r="1564" spans="6:6">
      <c r="F1564" s="45"/>
    </row>
    <row r="1565" spans="6:6">
      <c r="F1565" s="45"/>
    </row>
    <row r="1566" spans="6:6">
      <c r="F1566" s="45"/>
    </row>
    <row r="1567" spans="6:6">
      <c r="F1567" s="45"/>
    </row>
    <row r="1568" spans="6:6">
      <c r="F1568" s="45"/>
    </row>
    <row r="1569" spans="6:6">
      <c r="F1569" s="45"/>
    </row>
    <row r="1570" spans="6:6">
      <c r="F1570" s="45"/>
    </row>
    <row r="1571" spans="6:6">
      <c r="F1571" s="45"/>
    </row>
    <row r="1572" spans="6:6">
      <c r="F1572" s="45"/>
    </row>
    <row r="1573" spans="6:6">
      <c r="F1573" s="45"/>
    </row>
    <row r="1574" spans="6:6">
      <c r="F1574" s="45"/>
    </row>
    <row r="1575" spans="6:6">
      <c r="F1575" s="45"/>
    </row>
    <row r="1576" spans="6:6">
      <c r="F1576" s="45"/>
    </row>
    <row r="1577" spans="6:6">
      <c r="F1577" s="45"/>
    </row>
    <row r="1578" spans="6:6">
      <c r="F1578" s="45"/>
    </row>
    <row r="1579" spans="6:6">
      <c r="F1579" s="45"/>
    </row>
    <row r="1580" spans="6:6">
      <c r="F1580" s="45"/>
    </row>
    <row r="1581" spans="6:6">
      <c r="F1581" s="45"/>
    </row>
    <row r="1582" spans="6:6">
      <c r="F1582" s="45"/>
    </row>
    <row r="1583" spans="6:6">
      <c r="F1583" s="45"/>
    </row>
    <row r="1584" spans="6:6">
      <c r="F1584" s="45"/>
    </row>
    <row r="1585" spans="6:6">
      <c r="F1585" s="45"/>
    </row>
    <row r="1586" spans="6:6">
      <c r="F1586" s="45"/>
    </row>
    <row r="1587" spans="6:6">
      <c r="F1587" s="45"/>
    </row>
    <row r="1588" spans="6:6">
      <c r="F1588" s="45"/>
    </row>
    <row r="1589" spans="6:6">
      <c r="F1589" s="45"/>
    </row>
    <row r="1590" spans="6:6">
      <c r="F1590" s="45"/>
    </row>
    <row r="1591" spans="6:6">
      <c r="F1591" s="45"/>
    </row>
    <row r="1592" spans="6:6">
      <c r="F1592" s="45"/>
    </row>
    <row r="1593" spans="6:6">
      <c r="F1593" s="45"/>
    </row>
    <row r="1594" spans="6:6">
      <c r="F1594" s="45"/>
    </row>
    <row r="1595" spans="6:6">
      <c r="F1595" s="45"/>
    </row>
    <row r="1596" spans="6:6">
      <c r="F1596" s="45"/>
    </row>
    <row r="1597" spans="6:6">
      <c r="F1597" s="45"/>
    </row>
    <row r="1598" spans="6:6">
      <c r="F1598" s="45"/>
    </row>
    <row r="1599" spans="6:6">
      <c r="F1599" s="45"/>
    </row>
    <row r="1600" spans="6:6">
      <c r="F1600" s="45"/>
    </row>
    <row r="1601" spans="6:6">
      <c r="F1601" s="45"/>
    </row>
    <row r="1602" spans="6:6">
      <c r="F1602" s="45"/>
    </row>
    <row r="1603" spans="6:6">
      <c r="F1603" s="45"/>
    </row>
    <row r="1604" spans="6:6">
      <c r="F1604" s="45"/>
    </row>
    <row r="1605" spans="6:6">
      <c r="F1605" s="45"/>
    </row>
    <row r="1606" spans="6:6">
      <c r="F1606" s="45"/>
    </row>
    <row r="1607" spans="6:6">
      <c r="F1607" s="45"/>
    </row>
    <row r="1608" spans="6:6">
      <c r="F1608" s="45"/>
    </row>
    <row r="1609" spans="6:6">
      <c r="F1609" s="45"/>
    </row>
    <row r="1610" spans="6:6">
      <c r="F1610" s="45"/>
    </row>
    <row r="1611" spans="6:6">
      <c r="F1611" s="45"/>
    </row>
    <row r="1612" spans="6:6">
      <c r="F1612" s="45"/>
    </row>
    <row r="1613" spans="6:6">
      <c r="F1613" s="45"/>
    </row>
    <row r="1614" spans="6:6">
      <c r="F1614" s="45"/>
    </row>
    <row r="1615" spans="6:6">
      <c r="F1615" s="45"/>
    </row>
    <row r="1616" spans="6:6">
      <c r="F1616" s="45"/>
    </row>
    <row r="1617" spans="6:6">
      <c r="F1617" s="45"/>
    </row>
    <row r="1618" spans="6:6">
      <c r="F1618" s="45"/>
    </row>
    <row r="1619" spans="6:6">
      <c r="F1619" s="45"/>
    </row>
    <row r="1620" spans="6:6">
      <c r="F1620" s="45"/>
    </row>
    <row r="1621" spans="6:6">
      <c r="F1621" s="45"/>
    </row>
    <row r="1622" spans="6:6">
      <c r="F1622" s="45"/>
    </row>
    <row r="1623" spans="6:6">
      <c r="F1623" s="45"/>
    </row>
    <row r="1624" spans="6:6">
      <c r="F1624" s="45"/>
    </row>
    <row r="1625" spans="6:6">
      <c r="F1625" s="45"/>
    </row>
    <row r="1626" spans="6:6">
      <c r="F1626" s="45"/>
    </row>
    <row r="1627" spans="6:6">
      <c r="F1627" s="45"/>
    </row>
    <row r="1628" spans="6:6">
      <c r="F1628" s="45"/>
    </row>
    <row r="1629" spans="6:6">
      <c r="F1629" s="45"/>
    </row>
    <row r="1630" spans="6:6">
      <c r="F1630" s="45"/>
    </row>
    <row r="1631" spans="6:6">
      <c r="F1631" s="45"/>
    </row>
    <row r="1632" spans="6:6">
      <c r="F1632" s="45"/>
    </row>
    <row r="1633" spans="6:6">
      <c r="F1633" s="45"/>
    </row>
    <row r="1634" spans="6:6">
      <c r="F1634" s="45"/>
    </row>
    <row r="1635" spans="6:6">
      <c r="F1635" s="45"/>
    </row>
    <row r="1636" spans="6:6">
      <c r="F1636" s="45"/>
    </row>
    <row r="1637" spans="6:6">
      <c r="F1637" s="45"/>
    </row>
    <row r="1638" spans="6:6">
      <c r="F1638" s="45"/>
    </row>
    <row r="1639" spans="6:6">
      <c r="F1639" s="45"/>
    </row>
    <row r="1640" spans="6:6">
      <c r="F1640" s="45"/>
    </row>
    <row r="1641" spans="6:6">
      <c r="F1641" s="45"/>
    </row>
    <row r="1642" spans="6:6">
      <c r="F1642" s="45"/>
    </row>
    <row r="1643" spans="6:6">
      <c r="F1643" s="45"/>
    </row>
    <row r="1644" spans="6:6">
      <c r="F1644" s="45"/>
    </row>
    <row r="1645" spans="6:6">
      <c r="F1645" s="45"/>
    </row>
    <row r="1646" spans="6:6">
      <c r="F1646" s="45"/>
    </row>
    <row r="1647" spans="6:6">
      <c r="F1647" s="45"/>
    </row>
    <row r="1648" spans="6:6">
      <c r="F1648" s="45"/>
    </row>
    <row r="1649" spans="6:6">
      <c r="F1649" s="45"/>
    </row>
    <row r="1650" spans="6:6">
      <c r="F1650" s="45"/>
    </row>
    <row r="1651" spans="6:6">
      <c r="F1651" s="45"/>
    </row>
    <row r="1652" spans="6:6">
      <c r="F1652" s="45"/>
    </row>
    <row r="1653" spans="6:6">
      <c r="F1653" s="45"/>
    </row>
    <row r="1654" spans="6:6">
      <c r="F1654" s="45"/>
    </row>
    <row r="1655" spans="6:6">
      <c r="F1655" s="45"/>
    </row>
    <row r="1656" spans="6:6">
      <c r="F1656" s="45"/>
    </row>
    <row r="1657" spans="6:6">
      <c r="F1657" s="45"/>
    </row>
    <row r="1658" spans="6:6">
      <c r="F1658" s="45"/>
    </row>
    <row r="1659" spans="6:6">
      <c r="F1659" s="45"/>
    </row>
    <row r="1660" spans="6:6">
      <c r="F1660" s="45"/>
    </row>
    <row r="1661" spans="6:6">
      <c r="F1661" s="45"/>
    </row>
    <row r="1662" spans="6:6">
      <c r="F1662" s="45"/>
    </row>
    <row r="1663" spans="6:6">
      <c r="F1663" s="45"/>
    </row>
    <row r="1664" spans="6:6">
      <c r="F1664" s="45"/>
    </row>
    <row r="1665" spans="6:6">
      <c r="F1665" s="45"/>
    </row>
    <row r="1666" spans="6:6">
      <c r="F1666" s="45"/>
    </row>
    <row r="1667" spans="6:6">
      <c r="F1667" s="45"/>
    </row>
    <row r="1668" spans="6:6">
      <c r="F1668" s="45"/>
    </row>
    <row r="1669" spans="6:6">
      <c r="F1669" s="45"/>
    </row>
    <row r="1670" spans="6:6">
      <c r="F1670" s="45"/>
    </row>
    <row r="1671" spans="6:6">
      <c r="F1671" s="45"/>
    </row>
    <row r="1672" spans="6:6">
      <c r="F1672" s="45"/>
    </row>
    <row r="1673" spans="6:6">
      <c r="F1673" s="45"/>
    </row>
    <row r="1674" spans="6:6">
      <c r="F1674" s="45"/>
    </row>
    <row r="1675" spans="6:6">
      <c r="F1675" s="45"/>
    </row>
    <row r="1676" spans="6:6">
      <c r="F1676" s="45"/>
    </row>
    <row r="1677" spans="6:6">
      <c r="F1677" s="45"/>
    </row>
    <row r="1678" spans="6:6">
      <c r="F1678" s="45"/>
    </row>
    <row r="1679" spans="6:6">
      <c r="F1679" s="45"/>
    </row>
    <row r="1680" spans="6:6">
      <c r="F1680" s="45"/>
    </row>
    <row r="1681" spans="6:6">
      <c r="F1681" s="45"/>
    </row>
    <row r="1682" spans="6:6">
      <c r="F1682" s="45"/>
    </row>
    <row r="1683" spans="6:6">
      <c r="F1683" s="45"/>
    </row>
    <row r="1684" spans="6:6">
      <c r="F1684" s="45"/>
    </row>
    <row r="1685" spans="6:6">
      <c r="F1685" s="45"/>
    </row>
    <row r="1686" spans="6:6">
      <c r="F1686" s="45"/>
    </row>
    <row r="1687" spans="6:6">
      <c r="F1687" s="45"/>
    </row>
    <row r="1688" spans="6:6">
      <c r="F1688" s="45"/>
    </row>
    <row r="1689" spans="6:6">
      <c r="F1689" s="45"/>
    </row>
    <row r="1690" spans="6:6">
      <c r="F1690" s="45"/>
    </row>
    <row r="1691" spans="6:6">
      <c r="F1691" s="45"/>
    </row>
    <row r="1692" spans="6:6">
      <c r="F1692" s="45"/>
    </row>
    <row r="1693" spans="6:6">
      <c r="F1693" s="45"/>
    </row>
    <row r="1694" spans="6:6">
      <c r="F1694" s="45"/>
    </row>
    <row r="1695" spans="6:6">
      <c r="F1695" s="45"/>
    </row>
    <row r="1696" spans="6:6">
      <c r="F1696" s="45"/>
    </row>
    <row r="1697" spans="6:6">
      <c r="F1697" s="45"/>
    </row>
    <row r="1698" spans="6:6">
      <c r="F1698" s="45"/>
    </row>
    <row r="1699" spans="6:6">
      <c r="F1699" s="45"/>
    </row>
    <row r="1700" spans="6:6">
      <c r="F1700" s="45"/>
    </row>
    <row r="1701" spans="6:6">
      <c r="F1701" s="45"/>
    </row>
    <row r="1702" spans="6:6">
      <c r="F1702" s="45"/>
    </row>
    <row r="1703" spans="6:6">
      <c r="F1703" s="45"/>
    </row>
    <row r="1704" spans="6:6">
      <c r="F1704" s="45"/>
    </row>
    <row r="1705" spans="6:6">
      <c r="F1705" s="45"/>
    </row>
    <row r="1706" spans="6:6">
      <c r="F1706" s="45"/>
    </row>
    <row r="1707" spans="6:6">
      <c r="F1707" s="45"/>
    </row>
    <row r="1708" spans="6:6">
      <c r="F1708" s="45"/>
    </row>
    <row r="1709" spans="6:6">
      <c r="F1709" s="45"/>
    </row>
    <row r="1710" spans="6:6">
      <c r="F1710" s="45"/>
    </row>
    <row r="1711" spans="6:6">
      <c r="F1711" s="45"/>
    </row>
    <row r="1712" spans="6:6">
      <c r="F1712" s="45"/>
    </row>
    <row r="1713" spans="6:6">
      <c r="F1713" s="45"/>
    </row>
    <row r="1714" spans="6:6">
      <c r="F1714" s="45"/>
    </row>
    <row r="1715" spans="6:6">
      <c r="F1715" s="45"/>
    </row>
    <row r="1716" spans="6:6">
      <c r="F1716" s="45"/>
    </row>
    <row r="1717" spans="6:6">
      <c r="F1717" s="45"/>
    </row>
    <row r="1718" spans="6:6">
      <c r="F1718" s="45"/>
    </row>
    <row r="1719" spans="6:6">
      <c r="F1719" s="45"/>
    </row>
    <row r="1720" spans="6:6">
      <c r="F1720" s="45"/>
    </row>
    <row r="1721" spans="6:6">
      <c r="F1721" s="45"/>
    </row>
    <row r="1722" spans="6:6">
      <c r="F1722" s="45"/>
    </row>
    <row r="1723" spans="6:6">
      <c r="F1723" s="45"/>
    </row>
    <row r="1724" spans="6:6">
      <c r="F1724" s="45"/>
    </row>
    <row r="1725" spans="6:6">
      <c r="F1725" s="45"/>
    </row>
    <row r="1726" spans="6:6">
      <c r="F1726" s="45"/>
    </row>
    <row r="1727" spans="6:6">
      <c r="F1727" s="45"/>
    </row>
    <row r="1728" spans="6:6">
      <c r="F1728" s="45"/>
    </row>
    <row r="1729" spans="6:6">
      <c r="F1729" s="45"/>
    </row>
    <row r="1730" spans="6:6">
      <c r="F1730" s="45"/>
    </row>
    <row r="1731" spans="6:6">
      <c r="F1731" s="45"/>
    </row>
    <row r="1732" spans="6:6">
      <c r="F1732" s="45"/>
    </row>
    <row r="1733" spans="6:6">
      <c r="F1733" s="45"/>
    </row>
    <row r="1734" spans="6:6">
      <c r="F1734" s="45"/>
    </row>
    <row r="1735" spans="6:6">
      <c r="F1735" s="45"/>
    </row>
    <row r="1736" spans="6:6">
      <c r="F1736" s="45"/>
    </row>
    <row r="1737" spans="6:6">
      <c r="F1737" s="45"/>
    </row>
    <row r="1738" spans="6:6">
      <c r="F1738" s="45"/>
    </row>
    <row r="1739" spans="6:6">
      <c r="F1739" s="45"/>
    </row>
    <row r="1740" spans="6:6">
      <c r="F1740" s="45"/>
    </row>
    <row r="1741" spans="6:6">
      <c r="F1741" s="45"/>
    </row>
    <row r="1742" spans="6:6">
      <c r="F1742" s="45"/>
    </row>
    <row r="1743" spans="6:6">
      <c r="F1743" s="45"/>
    </row>
    <row r="1744" spans="6:6">
      <c r="F1744" s="45"/>
    </row>
    <row r="1745" spans="6:6">
      <c r="F1745" s="45"/>
    </row>
    <row r="1746" spans="6:6">
      <c r="F1746" s="45"/>
    </row>
    <row r="1747" spans="6:6">
      <c r="F1747" s="45"/>
    </row>
    <row r="1748" spans="6:6">
      <c r="F1748" s="45"/>
    </row>
    <row r="1749" spans="6:6">
      <c r="F1749" s="45"/>
    </row>
    <row r="1750" spans="6:6">
      <c r="F1750" s="45"/>
    </row>
    <row r="1751" spans="6:6">
      <c r="F1751" s="45"/>
    </row>
    <row r="1752" spans="6:6">
      <c r="F1752" s="45"/>
    </row>
    <row r="1753" spans="6:6">
      <c r="F1753" s="45"/>
    </row>
    <row r="1754" spans="6:6">
      <c r="F1754" s="45"/>
    </row>
    <row r="1755" spans="6:6">
      <c r="F1755" s="45"/>
    </row>
    <row r="1756" spans="6:6">
      <c r="F1756" s="45"/>
    </row>
    <row r="1757" spans="6:6">
      <c r="F1757" s="45"/>
    </row>
    <row r="1758" spans="6:6">
      <c r="F1758" s="45"/>
    </row>
    <row r="1759" spans="6:6">
      <c r="F1759" s="45"/>
    </row>
    <row r="1760" spans="6:6">
      <c r="F1760" s="45"/>
    </row>
    <row r="1761" spans="6:6">
      <c r="F1761" s="45"/>
    </row>
    <row r="1762" spans="6:6">
      <c r="F1762" s="45"/>
    </row>
    <row r="1763" spans="6:6">
      <c r="F1763" s="45"/>
    </row>
    <row r="1764" spans="6:6">
      <c r="F1764" s="45"/>
    </row>
    <row r="1765" spans="6:6">
      <c r="F1765" s="45"/>
    </row>
    <row r="1766" spans="6:6">
      <c r="F1766" s="45"/>
    </row>
    <row r="1767" spans="6:6">
      <c r="F1767" s="45"/>
    </row>
    <row r="1768" spans="6:6">
      <c r="F1768" s="45"/>
    </row>
    <row r="1769" spans="6:6">
      <c r="F1769" s="45"/>
    </row>
    <row r="1770" spans="6:6">
      <c r="F1770" s="45"/>
    </row>
    <row r="1771" spans="6:6">
      <c r="F1771" s="45"/>
    </row>
    <row r="1772" spans="6:6">
      <c r="F1772" s="45"/>
    </row>
    <row r="1773" spans="6:6">
      <c r="F1773" s="45"/>
    </row>
    <row r="1774" spans="6:6">
      <c r="F1774" s="45"/>
    </row>
    <row r="1775" spans="6:6">
      <c r="F1775" s="45"/>
    </row>
    <row r="1776" spans="6:6">
      <c r="F1776" s="45"/>
    </row>
    <row r="1777" spans="6:6">
      <c r="F1777" s="45"/>
    </row>
    <row r="1778" spans="6:6">
      <c r="F1778" s="45"/>
    </row>
    <row r="1779" spans="6:6">
      <c r="F1779" s="45"/>
    </row>
    <row r="1780" spans="6:6">
      <c r="F1780" s="45"/>
    </row>
    <row r="1781" spans="6:6">
      <c r="F1781" s="45"/>
    </row>
    <row r="1782" spans="6:6">
      <c r="F1782" s="45"/>
    </row>
    <row r="1783" spans="6:6">
      <c r="F1783" s="45"/>
    </row>
    <row r="1784" spans="6:6">
      <c r="F1784" s="45"/>
    </row>
    <row r="1785" spans="6:6">
      <c r="F1785" s="45"/>
    </row>
    <row r="1786" spans="6:6">
      <c r="F1786" s="45"/>
    </row>
    <row r="1787" spans="6:6">
      <c r="F1787" s="45"/>
    </row>
    <row r="1788" spans="6:6">
      <c r="F1788" s="45"/>
    </row>
    <row r="1789" spans="6:6">
      <c r="F1789" s="45"/>
    </row>
    <row r="1790" spans="6:6">
      <c r="F1790" s="45"/>
    </row>
    <row r="1791" spans="6:6">
      <c r="F1791" s="45"/>
    </row>
    <row r="1792" spans="6:6">
      <c r="F1792" s="45"/>
    </row>
    <row r="1793" spans="6:6">
      <c r="F1793" s="45"/>
    </row>
    <row r="1794" spans="6:6">
      <c r="F1794" s="45"/>
    </row>
    <row r="1795" spans="6:6">
      <c r="F1795" s="45"/>
    </row>
    <row r="1796" spans="6:6">
      <c r="F1796" s="45"/>
    </row>
    <row r="1797" spans="6:6">
      <c r="F1797" s="45"/>
    </row>
    <row r="1798" spans="6:6">
      <c r="F1798" s="45"/>
    </row>
    <row r="1799" spans="6:6">
      <c r="F1799" s="45"/>
    </row>
    <row r="1800" spans="6:6">
      <c r="F1800" s="45"/>
    </row>
    <row r="1801" spans="6:6">
      <c r="F1801" s="45"/>
    </row>
    <row r="1802" spans="6:6">
      <c r="F1802" s="45"/>
    </row>
    <row r="1803" spans="6:6">
      <c r="F1803" s="45"/>
    </row>
    <row r="1804" spans="6:6">
      <c r="F1804" s="45"/>
    </row>
    <row r="1805" spans="6:6">
      <c r="F1805" s="45"/>
    </row>
    <row r="1806" spans="6:6">
      <c r="F1806" s="45"/>
    </row>
    <row r="1807" spans="6:6">
      <c r="F1807" s="45"/>
    </row>
    <row r="1808" spans="6:6">
      <c r="F1808" s="45"/>
    </row>
    <row r="1809" spans="6:6">
      <c r="F1809" s="45"/>
    </row>
    <row r="1810" spans="6:6">
      <c r="F1810" s="45"/>
    </row>
    <row r="1811" spans="6:6">
      <c r="F1811" s="45"/>
    </row>
    <row r="1812" spans="6:6">
      <c r="F1812" s="45"/>
    </row>
    <row r="1813" spans="6:6">
      <c r="F1813" s="45"/>
    </row>
    <row r="1814" spans="6:6">
      <c r="F1814" s="45"/>
    </row>
    <row r="1815" spans="6:6">
      <c r="F1815" s="45"/>
    </row>
    <row r="1816" spans="6:6">
      <c r="F1816" s="45"/>
    </row>
    <row r="1817" spans="6:6">
      <c r="F1817" s="45"/>
    </row>
    <row r="1818" spans="6:6">
      <c r="F1818" s="45"/>
    </row>
    <row r="1819" spans="6:6">
      <c r="F1819" s="45"/>
    </row>
    <row r="1820" spans="6:6">
      <c r="F1820" s="45"/>
    </row>
    <row r="1821" spans="6:6">
      <c r="F1821" s="45"/>
    </row>
    <row r="1822" spans="6:6">
      <c r="F1822" s="45"/>
    </row>
    <row r="1823" spans="6:6">
      <c r="F1823" s="45"/>
    </row>
    <row r="1824" spans="6:6">
      <c r="F1824" s="45"/>
    </row>
    <row r="1825" spans="6:6">
      <c r="F1825" s="45"/>
    </row>
    <row r="1826" spans="6:6">
      <c r="F1826" s="45"/>
    </row>
    <row r="1827" spans="6:6">
      <c r="F1827" s="45"/>
    </row>
    <row r="1828" spans="6:6">
      <c r="F1828" s="45"/>
    </row>
    <row r="1829" spans="6:6">
      <c r="F1829" s="45"/>
    </row>
    <row r="1830" spans="6:6">
      <c r="F1830" s="45"/>
    </row>
    <row r="1831" spans="6:6">
      <c r="F1831" s="45"/>
    </row>
    <row r="1832" spans="6:6">
      <c r="F1832" s="45"/>
    </row>
    <row r="1833" spans="6:6">
      <c r="F1833" s="45"/>
    </row>
    <row r="1834" spans="6:6">
      <c r="F1834" s="45"/>
    </row>
    <row r="1835" spans="6:6">
      <c r="F1835" s="45"/>
    </row>
    <row r="1836" spans="6:6">
      <c r="F1836" s="45"/>
    </row>
    <row r="1837" spans="6:6">
      <c r="F1837" s="45"/>
    </row>
    <row r="1838" spans="6:6">
      <c r="F1838" s="45"/>
    </row>
    <row r="1839" spans="6:6">
      <c r="F1839" s="45"/>
    </row>
    <row r="1840" spans="6:6">
      <c r="F1840" s="45"/>
    </row>
    <row r="1841" spans="6:6">
      <c r="F1841" s="45"/>
    </row>
    <row r="1842" spans="6:6">
      <c r="F1842" s="45"/>
    </row>
    <row r="1843" spans="6:6">
      <c r="F1843" s="45"/>
    </row>
    <row r="1844" spans="6:6">
      <c r="F1844" s="45"/>
    </row>
    <row r="1845" spans="6:6">
      <c r="F1845" s="45"/>
    </row>
    <row r="1846" spans="6:6">
      <c r="F1846" s="45"/>
    </row>
    <row r="1847" spans="6:6">
      <c r="F1847" s="45"/>
    </row>
    <row r="1848" spans="6:6">
      <c r="F1848" s="45"/>
    </row>
    <row r="1849" spans="6:6">
      <c r="F1849" s="45"/>
    </row>
    <row r="1850" spans="6:6">
      <c r="F1850" s="45"/>
    </row>
    <row r="1851" spans="6:6">
      <c r="F1851" s="45"/>
    </row>
    <row r="1852" spans="6:6">
      <c r="F1852" s="45"/>
    </row>
    <row r="1853" spans="6:6">
      <c r="F1853" s="45"/>
    </row>
    <row r="1854" spans="6:6">
      <c r="F1854" s="45"/>
    </row>
    <row r="1855" spans="6:6">
      <c r="F1855" s="45"/>
    </row>
    <row r="1856" spans="6:6">
      <c r="F1856" s="45"/>
    </row>
    <row r="1857" spans="6:6">
      <c r="F1857" s="45"/>
    </row>
    <row r="1858" spans="6:6">
      <c r="F1858" s="45"/>
    </row>
    <row r="1859" spans="6:6">
      <c r="F1859" s="45"/>
    </row>
    <row r="1860" spans="6:6">
      <c r="F1860" s="45"/>
    </row>
    <row r="1861" spans="6:6">
      <c r="F1861" s="45"/>
    </row>
    <row r="1862" spans="6:6">
      <c r="F1862" s="45"/>
    </row>
    <row r="1863" spans="6:6">
      <c r="F1863" s="45"/>
    </row>
    <row r="1864" spans="6:6">
      <c r="F1864" s="45"/>
    </row>
    <row r="1865" spans="6:6">
      <c r="F1865" s="45"/>
    </row>
    <row r="1866" spans="6:6">
      <c r="F1866" s="45"/>
    </row>
    <row r="1867" spans="6:6">
      <c r="F1867" s="45"/>
    </row>
    <row r="1868" spans="6:6">
      <c r="F1868" s="45"/>
    </row>
    <row r="1869" spans="6:6">
      <c r="F1869" s="45"/>
    </row>
    <row r="1870" spans="6:6">
      <c r="F1870" s="45"/>
    </row>
    <row r="1871" spans="6:6">
      <c r="F1871" s="45"/>
    </row>
    <row r="1872" spans="6:6">
      <c r="F1872" s="45"/>
    </row>
    <row r="1873" spans="6:6">
      <c r="F1873" s="45"/>
    </row>
    <row r="1874" spans="6:6">
      <c r="F1874" s="45"/>
    </row>
    <row r="1875" spans="6:6">
      <c r="F1875" s="45"/>
    </row>
    <row r="1876" spans="6:6">
      <c r="F1876" s="45"/>
    </row>
    <row r="1877" spans="6:6">
      <c r="F1877" s="45"/>
    </row>
    <row r="1878" spans="6:6">
      <c r="F1878" s="45"/>
    </row>
    <row r="1879" spans="6:6">
      <c r="F1879" s="45"/>
    </row>
    <row r="1880" spans="6:6">
      <c r="F1880" s="45"/>
    </row>
    <row r="1881" spans="6:6">
      <c r="F1881" s="45"/>
    </row>
    <row r="1882" spans="6:6">
      <c r="F1882" s="45"/>
    </row>
    <row r="1883" spans="6:6">
      <c r="F1883" s="45"/>
    </row>
    <row r="1884" spans="6:6">
      <c r="F1884" s="45"/>
    </row>
    <row r="1885" spans="6:6">
      <c r="F1885" s="45"/>
    </row>
    <row r="1886" spans="6:6">
      <c r="F1886" s="45"/>
    </row>
    <row r="1887" spans="6:6">
      <c r="F1887" s="45"/>
    </row>
    <row r="1888" spans="6:6">
      <c r="F1888" s="45"/>
    </row>
    <row r="1889" spans="6:6">
      <c r="F1889" s="45"/>
    </row>
    <row r="1890" spans="6:6">
      <c r="F1890" s="45"/>
    </row>
    <row r="1891" spans="6:6">
      <c r="F1891" s="45"/>
    </row>
    <row r="1892" spans="6:6">
      <c r="F1892" s="45"/>
    </row>
    <row r="1893" spans="6:6">
      <c r="F1893" s="45"/>
    </row>
    <row r="1894" spans="6:6">
      <c r="F1894" s="45"/>
    </row>
    <row r="1895" spans="6:6">
      <c r="F1895" s="45"/>
    </row>
    <row r="1896" spans="6:6">
      <c r="F1896" s="45"/>
    </row>
    <row r="1897" spans="6:6">
      <c r="F1897" s="45"/>
    </row>
    <row r="1898" spans="6:6">
      <c r="F1898" s="45"/>
    </row>
    <row r="1899" spans="6:6">
      <c r="F1899" s="45"/>
    </row>
    <row r="1900" spans="6:6">
      <c r="F1900" s="45"/>
    </row>
    <row r="1901" spans="6:6">
      <c r="F1901" s="45"/>
    </row>
    <row r="1902" spans="6:6">
      <c r="F1902" s="45"/>
    </row>
    <row r="1903" spans="6:6">
      <c r="F1903" s="45"/>
    </row>
    <row r="1904" spans="6:6">
      <c r="F1904" s="45"/>
    </row>
    <row r="1905" spans="6:6">
      <c r="F1905" s="45"/>
    </row>
    <row r="1906" spans="6:6">
      <c r="F1906" s="45"/>
    </row>
    <row r="1907" spans="6:6">
      <c r="F1907" s="45"/>
    </row>
    <row r="1908" spans="6:6">
      <c r="F1908" s="45"/>
    </row>
    <row r="1909" spans="6:6">
      <c r="F1909" s="45"/>
    </row>
    <row r="1910" spans="6:6">
      <c r="F1910" s="45"/>
    </row>
    <row r="1911" spans="6:6">
      <c r="F1911" s="45"/>
    </row>
    <row r="1912" spans="6:6">
      <c r="F1912" s="45"/>
    </row>
    <row r="1913" spans="6:6">
      <c r="F1913" s="45"/>
    </row>
    <row r="1914" spans="6:6">
      <c r="F1914" s="45"/>
    </row>
    <row r="1915" spans="6:6">
      <c r="F1915" s="45"/>
    </row>
    <row r="1916" spans="6:6">
      <c r="F1916" s="45"/>
    </row>
    <row r="1917" spans="6:6">
      <c r="F1917" s="45"/>
    </row>
    <row r="1918" spans="6:6">
      <c r="F1918" s="45"/>
    </row>
    <row r="1919" spans="6:6">
      <c r="F1919" s="45"/>
    </row>
    <row r="1920" spans="6:6">
      <c r="F1920" s="45"/>
    </row>
    <row r="1921" spans="6:6">
      <c r="F1921" s="45"/>
    </row>
    <row r="1922" spans="6:6">
      <c r="F1922" s="45"/>
    </row>
    <row r="1923" spans="6:6">
      <c r="F1923" s="45"/>
    </row>
    <row r="1924" spans="6:6">
      <c r="F1924" s="45"/>
    </row>
    <row r="1925" spans="6:6">
      <c r="F1925" s="45"/>
    </row>
    <row r="1926" spans="6:6">
      <c r="F1926" s="45"/>
    </row>
    <row r="1927" spans="6:6">
      <c r="F1927" s="45"/>
    </row>
    <row r="1928" spans="6:6">
      <c r="F1928" s="45"/>
    </row>
    <row r="1929" spans="6:6">
      <c r="F1929" s="45"/>
    </row>
    <row r="1930" spans="6:6">
      <c r="F1930" s="45"/>
    </row>
    <row r="1931" spans="6:6">
      <c r="F1931" s="45"/>
    </row>
    <row r="1932" spans="6:6">
      <c r="F1932" s="45"/>
    </row>
    <row r="1933" spans="6:6">
      <c r="F1933" s="45"/>
    </row>
    <row r="1934" spans="6:6">
      <c r="F1934" s="45"/>
    </row>
    <row r="1935" spans="6:6">
      <c r="F1935" s="45"/>
    </row>
    <row r="1936" spans="6:6">
      <c r="F1936" s="45"/>
    </row>
    <row r="1937" spans="6:6">
      <c r="F1937" s="45"/>
    </row>
    <row r="1938" spans="6:6">
      <c r="F1938" s="45"/>
    </row>
    <row r="1939" spans="6:6">
      <c r="F1939" s="45"/>
    </row>
    <row r="1940" spans="6:6">
      <c r="F1940" s="45"/>
    </row>
    <row r="1941" spans="6:6">
      <c r="F1941" s="45"/>
    </row>
    <row r="1942" spans="6:6">
      <c r="F1942" s="45"/>
    </row>
    <row r="1943" spans="6:6">
      <c r="F1943" s="45"/>
    </row>
    <row r="1944" spans="6:6">
      <c r="F1944" s="45"/>
    </row>
    <row r="1945" spans="6:6">
      <c r="F1945" s="45"/>
    </row>
    <row r="1946" spans="6:6">
      <c r="F1946" s="45"/>
    </row>
    <row r="1947" spans="6:6">
      <c r="F1947" s="45"/>
    </row>
    <row r="1948" spans="6:6">
      <c r="F1948" s="45"/>
    </row>
    <row r="1949" spans="6:6">
      <c r="F1949" s="45"/>
    </row>
    <row r="1950" spans="6:6">
      <c r="F1950" s="45"/>
    </row>
    <row r="1951" spans="6:6">
      <c r="F1951" s="45"/>
    </row>
    <row r="1952" spans="6:6">
      <c r="F1952" s="45"/>
    </row>
    <row r="1953" spans="6:6">
      <c r="F1953" s="45"/>
    </row>
    <row r="1954" spans="6:6">
      <c r="F1954" s="45"/>
    </row>
    <row r="1955" spans="6:6">
      <c r="F1955" s="45"/>
    </row>
    <row r="1956" spans="6:6">
      <c r="F1956" s="45"/>
    </row>
    <row r="1957" spans="6:6">
      <c r="F1957" s="45"/>
    </row>
    <row r="1958" spans="6:6">
      <c r="F1958" s="45"/>
    </row>
    <row r="1959" spans="6:6">
      <c r="F1959" s="45"/>
    </row>
    <row r="1960" spans="6:6">
      <c r="F1960" s="45"/>
    </row>
    <row r="1961" spans="6:6">
      <c r="F1961" s="45"/>
    </row>
    <row r="1962" spans="6:6">
      <c r="F1962" s="45"/>
    </row>
    <row r="1963" spans="6:6">
      <c r="F1963" s="45"/>
    </row>
    <row r="1964" spans="6:6">
      <c r="F1964" s="45"/>
    </row>
    <row r="1965" spans="6:6">
      <c r="F1965" s="45"/>
    </row>
    <row r="1966" spans="6:6">
      <c r="F1966" s="45"/>
    </row>
    <row r="1967" spans="6:6">
      <c r="F1967" s="45"/>
    </row>
    <row r="1968" spans="6:6">
      <c r="F1968" s="45"/>
    </row>
    <row r="1969" spans="6:6">
      <c r="F1969" s="45"/>
    </row>
    <row r="1970" spans="6:6">
      <c r="F1970" s="45"/>
    </row>
    <row r="1971" spans="6:6">
      <c r="F1971" s="45"/>
    </row>
    <row r="1972" spans="6:6">
      <c r="F1972" s="45"/>
    </row>
    <row r="1973" spans="6:6">
      <c r="F1973" s="45"/>
    </row>
    <row r="1974" spans="6:6">
      <c r="F1974" s="45"/>
    </row>
    <row r="1975" spans="6:6">
      <c r="F1975" s="45"/>
    </row>
    <row r="1976" spans="6:6">
      <c r="F1976" s="45"/>
    </row>
    <row r="1977" spans="6:6">
      <c r="F1977" s="45"/>
    </row>
    <row r="1978" spans="6:6">
      <c r="F1978" s="45"/>
    </row>
    <row r="1979" spans="6:6">
      <c r="F1979" s="45"/>
    </row>
    <row r="1980" spans="6:6">
      <c r="F1980" s="45"/>
    </row>
    <row r="1981" spans="6:6">
      <c r="F1981" s="45"/>
    </row>
    <row r="1982" spans="6:6">
      <c r="F1982" s="45"/>
    </row>
    <row r="1983" spans="6:6">
      <c r="F1983" s="45"/>
    </row>
    <row r="1984" spans="6:6">
      <c r="F1984" s="45"/>
    </row>
    <row r="1985" spans="6:6">
      <c r="F1985" s="45"/>
    </row>
    <row r="1986" spans="6:6">
      <c r="F1986" s="45"/>
    </row>
    <row r="1987" spans="6:6">
      <c r="F1987" s="45"/>
    </row>
    <row r="1988" spans="6:6">
      <c r="F1988" s="45"/>
    </row>
    <row r="1989" spans="6:6">
      <c r="F1989" s="45"/>
    </row>
    <row r="1990" spans="6:6">
      <c r="F1990" s="45"/>
    </row>
    <row r="1991" spans="6:6">
      <c r="F1991" s="45"/>
    </row>
    <row r="1992" spans="6:6">
      <c r="F1992" s="45"/>
    </row>
    <row r="1993" spans="6:6">
      <c r="F1993" s="45"/>
    </row>
    <row r="1994" spans="6:6">
      <c r="F1994" s="45"/>
    </row>
    <row r="1995" spans="6:6">
      <c r="F1995" s="45"/>
    </row>
    <row r="1996" spans="6:6">
      <c r="F1996" s="45"/>
    </row>
    <row r="1997" spans="6:6">
      <c r="F1997" s="45"/>
    </row>
    <row r="1998" spans="6:6">
      <c r="F1998" s="45"/>
    </row>
    <row r="1999" spans="6:6">
      <c r="F1999" s="45"/>
    </row>
    <row r="2000" spans="6:6">
      <c r="F2000" s="45"/>
    </row>
    <row r="2001" spans="6:6">
      <c r="F2001" s="45"/>
    </row>
    <row r="2002" spans="6:6">
      <c r="F2002" s="45"/>
    </row>
  </sheetData>
  <sheetProtection algorithmName="SHA-512" hashValue="xoxGaKAI4WTzAia108HmGWVpR1XKy8yDO/VhhAdf0xvtjvDi5xjNOLBkV/uAqV6EkHj6whcLri214ooL/6ZMEg==" saltValue="61hQ7gCFe+N81Z0AgJMF6w==" spinCount="100000" sheet="1" objects="1" scenarios="1"/>
  <phoneticPr fontId="1" type="noConversion"/>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生产计算器（种猪）</vt:lpstr>
      <vt:lpstr>Sheet2</vt:lpstr>
      <vt:lpstr>Sheet1</vt:lpstr>
      <vt:lpstr>模型设计</vt:lpstr>
      <vt:lpstr>Sheet3</vt:lpstr>
      <vt:lpstr>PSY仪表盘</vt:lpstr>
      <vt:lpstr>LSY仪表盘</vt:lpstr>
      <vt:lpstr>窝均断奶</vt:lpstr>
      <vt:lpstr>健仔数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cp:lastPrinted>2017-02-17T09:24:07Z</cp:lastPrinted>
  <dcterms:created xsi:type="dcterms:W3CDTF">2017-01-18T14:44:22Z</dcterms:created>
  <dcterms:modified xsi:type="dcterms:W3CDTF">2019-06-01T06:20:24Z</dcterms:modified>
</cp:coreProperties>
</file>