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85" yWindow="75" windowWidth="21450" windowHeight="9630" firstSheet="3" activeTab="12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  <sheet name="table" sheetId="15" r:id="rId13"/>
  </sheets>
  <externalReferences>
    <externalReference r:id="rId14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_xlnm._FilterDatabase" localSheetId="12" hidden="1">table!$G$16:$G$19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E20" i="15"/>
  <c r="D20"/>
  <c r="C20"/>
  <c r="B20"/>
  <c r="Q13"/>
  <c r="P13"/>
  <c r="O13"/>
  <c r="N13"/>
  <c r="K13"/>
  <c r="J13"/>
  <c r="I13"/>
  <c r="H13"/>
  <c r="E13"/>
  <c r="D13"/>
  <c r="C13"/>
  <c r="B13"/>
  <c r="Q6"/>
  <c r="P6"/>
  <c r="O6"/>
  <c r="N6"/>
  <c r="K6"/>
  <c r="J6"/>
  <c r="I6"/>
  <c r="H6"/>
  <c r="E6"/>
  <c r="D6"/>
  <c r="C6"/>
  <c r="B6"/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<sst xmlns="http://schemas.openxmlformats.org/spreadsheetml/2006/main" count="321" uniqueCount="210">
  <si>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</si>
  <si>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</si>
  <si>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</si>
  <si>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</si>
  <si>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</si>
  <si>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</si>
  <si>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</si>
  <si>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</si>
  <si>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</si>
  <si>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</si>
  <si>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</si>
  <si>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</si>
  <si>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</si>
  <si>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</si>
  <si>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</si>
  <si>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</si>
  <si>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</si>
  <si>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</si>
  <si>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</si>
  <si>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</si>
  <si>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</si>
  <si>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</si>
  <si>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</si>
  <si>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</si>
  <si>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</si>
  <si>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</si>
  <si>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</si>
  <si>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</si>
  <si>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</si>
  <si>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</si>
  <si>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</si>
  <si>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</si>
  <si>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</si>
  <si>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</si>
  <si>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</si>
  <si>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</si>
  <si>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</si>
  <si>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</si>
  <si>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</si>
  <si>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</si>
  <si>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</si>
  <si>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</si>
  <si>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</si>
  <si>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</si>
  <si>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</si>
  <si>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</si>
  <si>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</si>
  <si>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</si>
  <si>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</si>
  <si>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</si>
  <si>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</si>
  <si>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</si>
  <si>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</si>
  <si>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</si>
  <si>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</si>
  <si>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</si>
  <si>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</si>
  <si>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</si>
  <si>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</si>
  <si>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</si>
  <si>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</si>
  <si>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</si>
  <si>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</si>
  <si>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</si>
  <si>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</si>
  <si>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</si>
  <si>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</si>
  <si>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</si>
  <si>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</si>
  <si>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</si>
  <si>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</si>
  <si>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</si>
  <si>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</si>
  <si>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</si>
  <si>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</si>
  <si>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</si>
  <si>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</si>
  <si>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</si>
  <si>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</si>
  <si>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</si>
  <si>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</si>
  <si>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</si>
  <si>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</si>
  <si>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</si>
  <si>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</si>
  <si>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</si>
  <si>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</si>
  <si>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</si>
  <si>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</si>
  <si>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</si>
  <si>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</si>
  <si>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</si>
  <si>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</si>
  <si>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</si>
  <si>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</si>
  <si>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</si>
  <si>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</si>
  <si>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</si>
  <si>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</si>
  <si>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</si>
  <si>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</si>
  <si>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</si>
  <si>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</si>
  <si>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</si>
  <si>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</si>
  <si>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</si>
  <si>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</si>
  <si>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</si>
  <si>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</si>
  <si>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</si>
  <si>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</si>
  <si>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</si>
  <si>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</si>
  <si>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</si>
  <si>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</si>
  <si>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</si>
  <si>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</si>
  <si>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</si>
  <si>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</si>
  <si>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</si>
  <si>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</si>
  <si>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</si>
  <si>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</si>
  <si>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</si>
  <si>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</si>
  <si>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</si>
  <si>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</si>
  <si>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</si>
  <si>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</si>
  <si>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</si>
  <si>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</si>
  <si>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</si>
  <si>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</si>
  <si>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</si>
  <si>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</si>
  <si>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</si>
  <si>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</si>
  <si>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</si>
  <si>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</si>
  <si>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</si>
  <si>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</si>
  <si>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</si>
  <si>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</si>
  <si>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</si>
  <si>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</si>
  <si>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</si>
  <si>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</si>
  <si>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</si>
  <si>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</si>
  <si>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</si>
  <si>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</si>
  <si>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</si>
  <si>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</si>
  <si>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</si>
  <si>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</si>
  <si>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</si>
  <si>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</si>
  <si>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</si>
  <si>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</si>
  <si>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</si>
  <si>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</si>
  <si>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</si>
  <si>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</si>
  <si>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</si>
  <si>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</si>
  <si>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</si>
  <si>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</si>
  <si>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</si>
  <si>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</si>
  <si>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</si>
  <si>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</si>
  <si>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</si>
  <si>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</si>
  <si>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</si>
  <si>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</si>
  <si>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</si>
  <si>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</si>
  <si>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</si>
  <si>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</si>
  <si>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</si>
  <si>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</si>
  <si>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</si>
  <si>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</si>
  <si>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</si>
  <si>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</si>
  <si>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</si>
  <si>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</si>
  <si>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</si>
  <si>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</si>
  <si>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</si>
  <si>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</si>
  <si>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</si>
  <si>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</si>
  <si>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</si>
  <si>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</si>
  <si>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</si>
  <si>
    <t>size 36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</si>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</sst>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sz val="36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6" fillId="3" borderId="0" xfId="0" applyFont="1" applyFill="1" applyAlignment="1">
      <alignment wrapText="1"/>
    </xf>
    <xf numFmtId="0" fontId="35" fillId="3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0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1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2" fillId="0" borderId="0" xfId="0" applyFont="1"/>
    <xf numFmtId="0" fontId="5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/>
    <xf numFmtId="10" fontId="44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7" fillId="0" borderId="0" xfId="0" applyFont="1" applyAlignment="1">
      <alignment wrapText="1"/>
    </xf>
    <xf numFmtId="0" fontId="48" fillId="0" borderId="0" xfId="0" applyFont="1"/>
    <xf numFmtId="0" fontId="4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Protection="1">
      <protection locked="0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14"/>
          <c:y val="4.9549549549549488E-2"/>
          <c:w val="0.58796850393700517"/>
          <c:h val="0.76578566465956865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5014784"/>
        <c:axId val="85028864"/>
        <c:axId val="84945984"/>
      </c:area3DChart>
      <c:catAx>
        <c:axId val="85014784"/>
        <c:scaling>
          <c:orientation val="minMax"/>
        </c:scaling>
        <c:axPos val="b"/>
        <c:tickLblPos val="nextTo"/>
        <c:crossAx val="85028864"/>
        <c:crosses val="autoZero"/>
        <c:auto val="1"/>
        <c:lblAlgn val="ctr"/>
        <c:lblOffset val="100"/>
      </c:catAx>
      <c:valAx>
        <c:axId val="85028864"/>
        <c:scaling>
          <c:orientation val="minMax"/>
        </c:scaling>
        <c:axPos val="l"/>
        <c:majorGridlines/>
        <c:numFmt formatCode="0.00%" sourceLinked="1"/>
        <c:tickLblPos val="nextTo"/>
        <c:crossAx val="85014784"/>
        <c:crosses val="autoZero"/>
        <c:crossBetween val="midCat"/>
      </c:valAx>
      <c:serAx>
        <c:axId val="84945984"/>
        <c:scaling>
          <c:orientation val="minMax"/>
        </c:scaling>
        <c:axPos val="b"/>
        <c:tickLblPos val="nextTo"/>
        <c:crossAx val="85028864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85473152"/>
        <c:axId val="85474688"/>
      </c:scatterChart>
      <c:valAx>
        <c:axId val="85473152"/>
        <c:scaling>
          <c:orientation val="minMax"/>
        </c:scaling>
        <c:axPos val="b"/>
        <c:tickLblPos val="nextTo"/>
        <c:crossAx val="85474688"/>
        <c:crosses val="autoZero"/>
        <c:crossBetween val="midCat"/>
      </c:valAx>
      <c:valAx>
        <c:axId val="85474688"/>
        <c:scaling>
          <c:orientation val="minMax"/>
        </c:scaling>
        <c:axPos val="l"/>
        <c:majorGridlines/>
        <c:numFmt formatCode="0.00%" sourceLinked="1"/>
        <c:tickLblPos val="nextTo"/>
        <c:crossAx val="85473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85797120"/>
        <c:axId val="85798912"/>
      </c:bubbleChart>
      <c:valAx>
        <c:axId val="85797120"/>
        <c:scaling>
          <c:orientation val="minMax"/>
        </c:scaling>
        <c:axPos val="b"/>
        <c:numFmt formatCode="General" sourceLinked="1"/>
        <c:tickLblPos val="nextTo"/>
        <c:crossAx val="85798912"/>
        <c:crosses val="autoZero"/>
        <c:crossBetween val="midCat"/>
      </c:valAx>
      <c:valAx>
        <c:axId val="85798912"/>
        <c:scaling>
          <c:orientation val="minMax"/>
        </c:scaling>
        <c:axPos val="l"/>
        <c:majorGridlines/>
        <c:numFmt formatCode="0" sourceLinked="1"/>
        <c:tickLblPos val="nextTo"/>
        <c:crossAx val="85797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90912640"/>
        <c:axId val="90914176"/>
      </c:bubbleChart>
      <c:valAx>
        <c:axId val="90912640"/>
        <c:scaling>
          <c:orientation val="minMax"/>
        </c:scaling>
        <c:axPos val="b"/>
        <c:tickLblPos val="nextTo"/>
        <c:crossAx val="90914176"/>
        <c:crosses val="autoZero"/>
        <c:crossBetween val="midCat"/>
      </c:valAx>
      <c:valAx>
        <c:axId val="90914176"/>
        <c:scaling>
          <c:orientation val="minMax"/>
        </c:scaling>
        <c:axPos val="l"/>
        <c:majorGridlines/>
        <c:numFmt formatCode="0.00%" sourceLinked="1"/>
        <c:tickLblPos val="nextTo"/>
        <c:crossAx val="90912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033984"/>
        <c:axId val="91035520"/>
      </c:radarChart>
      <c:catAx>
        <c:axId val="91033984"/>
        <c:scaling>
          <c:orientation val="minMax"/>
        </c:scaling>
        <c:axPos val="b"/>
        <c:majorGridlines/>
        <c:tickLblPos val="nextTo"/>
        <c:crossAx val="91035520"/>
        <c:crosses val="autoZero"/>
        <c:auto val="1"/>
        <c:lblAlgn val="ctr"/>
        <c:lblOffset val="100"/>
      </c:catAx>
      <c:valAx>
        <c:axId val="91035520"/>
        <c:scaling>
          <c:orientation val="minMax"/>
        </c:scaling>
        <c:axPos val="l"/>
        <c:majorGridlines/>
        <c:numFmt formatCode="0.00%" sourceLinked="1"/>
        <c:tickLblPos val="nextTo"/>
        <c:crossAx val="91033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23"/>
          <c:h val="0.56509104330708915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5394048"/>
        <c:axId val="75395840"/>
      </c:barChart>
      <c:catAx>
        <c:axId val="75394048"/>
        <c:scaling>
          <c:orientation val="minMax"/>
        </c:scaling>
        <c:axPos val="b"/>
        <c:tickLblPos val="nextTo"/>
        <c:crossAx val="75395840"/>
        <c:crosses val="autoZero"/>
        <c:auto val="1"/>
        <c:lblAlgn val="ctr"/>
        <c:lblOffset val="100"/>
      </c:catAx>
      <c:valAx>
        <c:axId val="75395840"/>
        <c:scaling>
          <c:orientation val="minMax"/>
        </c:scaling>
        <c:axPos val="l"/>
        <c:majorGridlines/>
        <c:numFmt formatCode="0.00%" sourceLinked="1"/>
        <c:tickLblPos val="nextTo"/>
        <c:crossAx val="75394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75405184"/>
        <c:axId val="75406720"/>
        <c:axId val="0"/>
      </c:bar3DChart>
      <c:catAx>
        <c:axId val="75405184"/>
        <c:scaling>
          <c:orientation val="minMax"/>
        </c:scaling>
        <c:axPos val="b"/>
        <c:tickLblPos val="nextTo"/>
        <c:crossAx val="75406720"/>
        <c:crosses val="autoZero"/>
        <c:auto val="1"/>
        <c:lblAlgn val="ctr"/>
        <c:lblOffset val="100"/>
      </c:catAx>
      <c:valAx>
        <c:axId val="75406720"/>
        <c:scaling>
          <c:orientation val="minMax"/>
        </c:scaling>
        <c:axPos val="l"/>
        <c:majorGridlines/>
        <c:numFmt formatCode="0.00%" sourceLinked="1"/>
        <c:tickLblPos val="nextTo"/>
        <c:crossAx val="75405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75424128"/>
        <c:axId val="75425664"/>
      </c:lineChart>
      <c:catAx>
        <c:axId val="75424128"/>
        <c:scaling>
          <c:orientation val="minMax"/>
        </c:scaling>
        <c:axPos val="b"/>
        <c:tickLblPos val="nextTo"/>
        <c:crossAx val="75425664"/>
        <c:crosses val="autoZero"/>
        <c:auto val="1"/>
        <c:lblAlgn val="ctr"/>
        <c:lblOffset val="100"/>
      </c:catAx>
      <c:valAx>
        <c:axId val="75425664"/>
        <c:scaling>
          <c:orientation val="minMax"/>
        </c:scaling>
        <c:axPos val="l"/>
        <c:majorGridlines/>
        <c:numFmt formatCode="0.00%" sourceLinked="1"/>
        <c:tickLblPos val="nextTo"/>
        <c:crossAx val="7542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5553792"/>
        <c:axId val="76874496"/>
        <c:axId val="75536128"/>
      </c:line3DChart>
      <c:catAx>
        <c:axId val="75553792"/>
        <c:scaling>
          <c:orientation val="minMax"/>
        </c:scaling>
        <c:axPos val="b"/>
        <c:tickLblPos val="nextTo"/>
        <c:crossAx val="76874496"/>
        <c:crosses val="autoZero"/>
        <c:auto val="1"/>
        <c:lblAlgn val="ctr"/>
        <c:lblOffset val="100"/>
      </c:catAx>
      <c:valAx>
        <c:axId val="76874496"/>
        <c:scaling>
          <c:orientation val="minMax"/>
        </c:scaling>
        <c:axPos val="l"/>
        <c:majorGridlines/>
        <c:numFmt formatCode="0.00%" sourceLinked="1"/>
        <c:tickLblPos val="nextTo"/>
        <c:crossAx val="75553792"/>
        <c:crosses val="autoZero"/>
        <c:crossBetween val="between"/>
      </c:valAx>
      <c:serAx>
        <c:axId val="75536128"/>
        <c:scaling>
          <c:orientation val="minMax"/>
        </c:scaling>
        <c:delete val="1"/>
        <c:axPos val="b"/>
        <c:tickLblPos val="none"/>
        <c:crossAx val="76874496"/>
        <c:crosses val="autoZero"/>
      </c:ser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900992"/>
        <c:axId val="76915072"/>
      </c:barChart>
      <c:catAx>
        <c:axId val="76900992"/>
        <c:scaling>
          <c:orientation val="minMax"/>
        </c:scaling>
        <c:axPos val="l"/>
        <c:tickLblPos val="nextTo"/>
        <c:crossAx val="76915072"/>
        <c:crosses val="autoZero"/>
        <c:auto val="1"/>
        <c:lblAlgn val="ctr"/>
        <c:lblOffset val="100"/>
      </c:catAx>
      <c:valAx>
        <c:axId val="76915072"/>
        <c:scaling>
          <c:orientation val="minMax"/>
        </c:scaling>
        <c:axPos val="b"/>
        <c:majorGridlines/>
        <c:numFmt formatCode="0.00%" sourceLinked="1"/>
        <c:tickLblPos val="nextTo"/>
        <c:crossAx val="76900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356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84572032"/>
        <c:axId val="84573568"/>
        <c:axId val="0"/>
      </c:bar3DChart>
      <c:catAx>
        <c:axId val="84572032"/>
        <c:scaling>
          <c:orientation val="minMax"/>
        </c:scaling>
        <c:axPos val="l"/>
        <c:tickLblPos val="nextTo"/>
        <c:crossAx val="84573568"/>
        <c:crosses val="autoZero"/>
        <c:auto val="1"/>
        <c:lblAlgn val="ctr"/>
        <c:lblOffset val="100"/>
      </c:catAx>
      <c:valAx>
        <c:axId val="84573568"/>
        <c:scaling>
          <c:orientation val="minMax"/>
        </c:scaling>
        <c:axPos val="b"/>
        <c:majorGridlines/>
        <c:numFmt formatCode="0.00%" sourceLinked="1"/>
        <c:tickLblPos val="nextTo"/>
        <c:crossAx val="84572032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4951040"/>
        <c:axId val="84952576"/>
      </c:areaChart>
      <c:catAx>
        <c:axId val="84951040"/>
        <c:scaling>
          <c:orientation val="minMax"/>
        </c:scaling>
        <c:axPos val="b"/>
        <c:tickLblPos val="nextTo"/>
        <c:crossAx val="84952576"/>
        <c:crosses val="autoZero"/>
        <c:auto val="1"/>
        <c:lblAlgn val="ctr"/>
        <c:lblOffset val="100"/>
      </c:catAx>
      <c:valAx>
        <c:axId val="84952576"/>
        <c:scaling>
          <c:orientation val="minMax"/>
        </c:scaling>
        <c:axPos val="l"/>
        <c:majorGridlines/>
        <c:numFmt formatCode="0.00%" sourceLinked="1"/>
        <c:tickLblPos val="nextTo"/>
        <c:crossAx val="84951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" displayName="Table15" ref="A2:E6" totalsRowCount="1">
  <autoFilter ref="A2:E6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6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3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3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20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6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3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D7" sqref="D7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3.28515625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7" t="s">
        <v>17</v>
      </c>
      <c r="C3" s="127"/>
      <c r="D3" s="127"/>
      <c r="E3" s="127"/>
      <c r="F3" s="127"/>
      <c r="G3" s="127"/>
      <c r="H3" s="127"/>
      <c r="I3" s="127"/>
      <c r="J3" s="127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8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2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8" t="s">
        <v>181</v>
      </c>
      <c r="C6" s="128"/>
      <c r="D6" s="128"/>
      <c r="E6" s="128"/>
      <c r="F6" s="128"/>
      <c r="G6" s="128"/>
      <c r="H6" s="128"/>
      <c r="I6" s="128"/>
      <c r="J6" s="128"/>
    </row>
    <row r="7" spans="1:13" ht="46.5">
      <c r="A7" s="23" t="s">
        <v>14</v>
      </c>
      <c r="B7" s="1" t="s">
        <v>15</v>
      </c>
      <c r="C7" s="28" t="s">
        <v>16</v>
      </c>
      <c r="D7" s="126" t="s">
        <v>196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2" t="s">
        <v>38</v>
      </c>
      <c r="B10" s="33" t="s">
        <v>39</v>
      </c>
      <c r="C10" s="35" t="s">
        <v>41</v>
      </c>
      <c r="D10" s="34" t="s">
        <v>40</v>
      </c>
      <c r="E10" s="119" t="s">
        <v>188</v>
      </c>
      <c r="F10" s="120" t="s">
        <v>189</v>
      </c>
      <c r="G10" s="121" t="s">
        <v>190</v>
      </c>
    </row>
    <row r="11" spans="1:13" ht="21">
      <c r="A11" s="4" t="s">
        <v>13</v>
      </c>
    </row>
    <row r="12" spans="1:13">
      <c r="A12" s="29" t="s">
        <v>31</v>
      </c>
      <c r="B12" s="30" t="s">
        <v>30</v>
      </c>
      <c r="C12" s="31" t="s">
        <v>29</v>
      </c>
    </row>
    <row r="13" spans="1:13" ht="21">
      <c r="A13" s="4" t="s">
        <v>42</v>
      </c>
    </row>
    <row r="14" spans="1:13" ht="127.5">
      <c r="B14" s="38" t="s">
        <v>43</v>
      </c>
      <c r="C14" s="42" t="s">
        <v>45</v>
      </c>
      <c r="D14" s="14"/>
    </row>
    <row r="15" spans="1:13" ht="128.25">
      <c r="A15" s="36" t="s">
        <v>31</v>
      </c>
      <c r="B15" s="39" t="s">
        <v>43</v>
      </c>
      <c r="C15" s="43" t="s">
        <v>45</v>
      </c>
    </row>
    <row r="16" spans="1:13" ht="128.25">
      <c r="A16" s="41" t="s">
        <v>44</v>
      </c>
      <c r="B16" s="40" t="s">
        <v>43</v>
      </c>
      <c r="C16" s="44" t="s">
        <v>45</v>
      </c>
    </row>
    <row r="19" spans="1:4" ht="18.75">
      <c r="A19" s="37"/>
      <c r="B19" s="37"/>
    </row>
    <row r="20" spans="1:4" ht="21">
      <c r="A20" s="4" t="s">
        <v>151</v>
      </c>
      <c r="D20" s="91"/>
    </row>
    <row r="21" spans="1:4" ht="18.75">
      <c r="A21" s="37"/>
      <c r="B21" s="91" t="s">
        <v>152</v>
      </c>
      <c r="C21" s="91"/>
      <c r="D21" s="91"/>
    </row>
    <row r="22" spans="1:4" ht="20.25">
      <c r="A22" s="37"/>
      <c r="B22" s="91" t="s">
        <v>152</v>
      </c>
      <c r="C22" s="92" t="s">
        <v>154</v>
      </c>
      <c r="D22" s="91"/>
    </row>
    <row r="23" spans="1:4" ht="18.75">
      <c r="A23" s="37"/>
      <c r="B23" s="91"/>
      <c r="C23" s="91"/>
      <c r="D23" s="91"/>
    </row>
    <row r="24" spans="1:4" ht="21">
      <c r="A24" s="4" t="s">
        <v>153</v>
      </c>
      <c r="B24" s="91"/>
      <c r="C24" s="91"/>
      <c r="D24" s="91"/>
    </row>
    <row r="25" spans="1:4" ht="76.5">
      <c r="A25" s="4"/>
      <c r="B25" s="93" t="s">
        <v>155</v>
      </c>
      <c r="C25" s="91"/>
      <c r="D25" s="91"/>
    </row>
    <row r="26" spans="1:4" ht="60">
      <c r="B26" s="93" t="s">
        <v>182</v>
      </c>
    </row>
    <row r="27" spans="1:4" ht="48.75" customHeight="1">
      <c r="A27" s="4" t="s">
        <v>46</v>
      </c>
      <c r="B27" s="45" t="s">
        <v>47</v>
      </c>
      <c r="C27" s="46" t="s">
        <v>48</v>
      </c>
      <c r="D27" s="47" t="s">
        <v>56</v>
      </c>
    </row>
    <row r="28" spans="1:4" ht="21">
      <c r="A28" s="4" t="s">
        <v>9</v>
      </c>
      <c r="B28" s="48" t="s">
        <v>49</v>
      </c>
      <c r="C28" s="49" t="s">
        <v>50</v>
      </c>
      <c r="D28" s="50" t="s">
        <v>51</v>
      </c>
    </row>
    <row r="29" spans="1:4" ht="49.5" customHeight="1">
      <c r="A29" s="4" t="s">
        <v>52</v>
      </c>
      <c r="B29" s="51" t="s">
        <v>53</v>
      </c>
      <c r="C29" s="52" t="s">
        <v>54</v>
      </c>
      <c r="D29" s="50" t="s">
        <v>55</v>
      </c>
    </row>
    <row r="31" spans="1:4" ht="21">
      <c r="A31" s="4" t="s">
        <v>10</v>
      </c>
      <c r="B31" s="57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14" workbookViewId="0">
      <selection activeCell="N8" sqref="N8"/>
    </sheetView>
  </sheetViews>
  <sheetFormatPr defaultRowHeight="15"/>
  <sheetData>
    <row r="1" spans="1:1" ht="18.75">
      <c r="A1" s="87" t="s">
        <v>139</v>
      </c>
    </row>
    <row r="2" spans="1:1">
      <c r="A2" t="s">
        <v>138</v>
      </c>
    </row>
    <row r="20" spans="1:1" ht="18.75">
      <c r="A20" s="87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2" t="s">
        <v>80</v>
      </c>
      <c r="C1" s="32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8.7109375" bestFit="1" customWidth="1"/>
  </cols>
  <sheetData>
    <row r="1" spans="1:5">
      <c r="A1" s="128" t="s">
        <v>68</v>
      </c>
      <c r="B1" s="128"/>
      <c r="C1" s="128"/>
      <c r="D1" s="128"/>
      <c r="E1" s="128"/>
    </row>
    <row r="2" spans="1:5">
      <c r="A2" s="125" t="s">
        <v>69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K21" sqref="K21"/>
    </sheetView>
  </sheetViews>
  <sheetFormatPr defaultRowHeight="15"/>
  <sheetData>
    <row r="1" spans="1:17">
      <c r="A1" t="s">
        <v>197</v>
      </c>
      <c r="G1" t="s">
        <v>198</v>
      </c>
      <c r="M1" t="s">
        <v>199</v>
      </c>
    </row>
    <row r="2" spans="1:17">
      <c r="A2" t="s">
        <v>200</v>
      </c>
      <c r="B2" t="s">
        <v>201</v>
      </c>
      <c r="C2" t="s">
        <v>202</v>
      </c>
      <c r="D2" t="s">
        <v>203</v>
      </c>
      <c r="E2" t="s">
        <v>204</v>
      </c>
      <c r="G2" t="s">
        <v>200</v>
      </c>
      <c r="H2" t="s">
        <v>201</v>
      </c>
      <c r="I2" t="s">
        <v>202</v>
      </c>
      <c r="J2" t="s">
        <v>203</v>
      </c>
      <c r="K2" t="s">
        <v>204</v>
      </c>
      <c r="M2" t="s">
        <v>200</v>
      </c>
      <c r="N2" t="s">
        <v>201</v>
      </c>
      <c r="O2" t="s">
        <v>202</v>
      </c>
      <c r="P2" t="s">
        <v>203</v>
      </c>
      <c r="Q2" t="s">
        <v>204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3</v>
      </c>
      <c r="H5">
        <v>3</v>
      </c>
      <c r="I5">
        <v>3</v>
      </c>
      <c r="J5">
        <v>3</v>
      </c>
      <c r="M5">
        <v>3</v>
      </c>
      <c r="N5">
        <v>3</v>
      </c>
      <c r="O5">
        <v>3</v>
      </c>
      <c r="P5">
        <v>3</v>
      </c>
    </row>
    <row r="6" spans="1:17">
      <c r="A6" t="s">
        <v>205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 t="s">
        <v>205</v>
      </c>
      <c r="H6">
        <f>SUBTOTAL(101,[Column2])</f>
        <v>2</v>
      </c>
      <c r="I6">
        <f>SUBTOTAL(101,[Column3])</f>
        <v>2</v>
      </c>
      <c r="J6">
        <f>SUBTOTAL(101,[Column4])</f>
        <v>2</v>
      </c>
      <c r="K6">
        <f>SUBTOTAL(103,[Column5])</f>
        <v>2</v>
      </c>
      <c r="M6" t="s">
        <v>205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8" spans="1:17">
      <c r="A8" t="s">
        <v>206</v>
      </c>
      <c r="G8" t="s">
        <v>207</v>
      </c>
      <c r="M8" t="s">
        <v>208</v>
      </c>
    </row>
    <row r="9" spans="1:17">
      <c r="A9" t="s">
        <v>200</v>
      </c>
      <c r="B9" t="s">
        <v>201</v>
      </c>
      <c r="C9" t="s">
        <v>202</v>
      </c>
      <c r="D9" t="s">
        <v>203</v>
      </c>
      <c r="E9" t="s">
        <v>204</v>
      </c>
      <c r="G9" t="s">
        <v>200</v>
      </c>
      <c r="H9" t="s">
        <v>201</v>
      </c>
      <c r="I9" t="s">
        <v>202</v>
      </c>
      <c r="J9" t="s">
        <v>203</v>
      </c>
      <c r="K9" t="s">
        <v>204</v>
      </c>
      <c r="M9" t="s">
        <v>200</v>
      </c>
      <c r="N9" t="s">
        <v>201</v>
      </c>
      <c r="O9" t="s">
        <v>202</v>
      </c>
      <c r="P9" t="s">
        <v>203</v>
      </c>
      <c r="Q9" t="s">
        <v>204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205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205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205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209</v>
      </c>
    </row>
    <row r="16" spans="1:17">
      <c r="A16" t="s">
        <v>200</v>
      </c>
      <c r="B16" t="s">
        <v>201</v>
      </c>
      <c r="C16" t="s">
        <v>202</v>
      </c>
      <c r="D16" t="s">
        <v>203</v>
      </c>
      <c r="E16" t="s">
        <v>204</v>
      </c>
      <c r="G16">
        <v>0</v>
      </c>
    </row>
    <row r="17" spans="1:7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</row>
    <row r="18" spans="1:7">
      <c r="A18">
        <v>2</v>
      </c>
      <c r="B18">
        <v>2</v>
      </c>
      <c r="C18">
        <v>2</v>
      </c>
      <c r="D18">
        <v>2</v>
      </c>
      <c r="E18">
        <v>2</v>
      </c>
      <c r="G18">
        <v>2</v>
      </c>
    </row>
    <row r="19" spans="1:7">
      <c r="A19">
        <v>3</v>
      </c>
      <c r="B19">
        <v>3</v>
      </c>
      <c r="C19">
        <v>3</v>
      </c>
      <c r="D19">
        <v>3</v>
      </c>
      <c r="G19">
        <v>3</v>
      </c>
    </row>
    <row r="20" spans="1:7">
      <c r="A20" t="s">
        <v>205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autoFilter ref="G16:G19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4" t="s">
        <v>31</v>
      </c>
      <c r="C1" s="55" t="s">
        <v>30</v>
      </c>
      <c r="D1" s="56" t="s">
        <v>29</v>
      </c>
    </row>
    <row r="2" spans="1:7" ht="21">
      <c r="A2" s="4"/>
      <c r="B2" s="58"/>
      <c r="C2" s="58"/>
      <c r="D2" s="58"/>
    </row>
    <row r="3" spans="1:7" ht="21">
      <c r="A3" s="4" t="s">
        <v>2</v>
      </c>
      <c r="B3" s="53" t="s">
        <v>56</v>
      </c>
      <c r="C3" s="59" t="s">
        <v>47</v>
      </c>
      <c r="D3" s="60" t="s">
        <v>57</v>
      </c>
      <c r="E3" s="61" t="s">
        <v>51</v>
      </c>
    </row>
    <row r="5" spans="1:7">
      <c r="B5" s="98" t="s">
        <v>191</v>
      </c>
      <c r="C5" s="99" t="s">
        <v>192</v>
      </c>
      <c r="D5" s="102" t="s">
        <v>168</v>
      </c>
    </row>
    <row r="9" spans="1:7">
      <c r="B9" s="62" t="s">
        <v>58</v>
      </c>
      <c r="C9" s="62" t="s">
        <v>59</v>
      </c>
      <c r="E9" s="63" t="s">
        <v>165</v>
      </c>
      <c r="F9" s="64" t="s">
        <v>59</v>
      </c>
    </row>
    <row r="10" spans="1:7">
      <c r="B10" s="62" t="s">
        <v>61</v>
      </c>
      <c r="C10" s="62" t="s">
        <v>62</v>
      </c>
      <c r="E10" s="65"/>
      <c r="F10" s="66"/>
    </row>
    <row r="12" spans="1:7">
      <c r="B12" s="66" t="s">
        <v>160</v>
      </c>
      <c r="C12" s="65"/>
      <c r="G12" s="58"/>
    </row>
    <row r="13" spans="1:7">
      <c r="B13" s="64"/>
      <c r="C13" s="63"/>
    </row>
    <row r="14" spans="1:7">
      <c r="B14" s="58"/>
      <c r="C14" s="58"/>
      <c r="E14" s="58"/>
      <c r="F14" s="58"/>
    </row>
    <row r="15" spans="1:7">
      <c r="B15" s="112" t="s">
        <v>176</v>
      </c>
      <c r="C15" s="113"/>
    </row>
    <row r="16" spans="1:7">
      <c r="B16" s="114" t="s">
        <v>177</v>
      </c>
      <c r="C16" s="115"/>
    </row>
    <row r="17" spans="1:8">
      <c r="B17" s="58"/>
      <c r="C17" s="58"/>
      <c r="E17" s="58"/>
      <c r="F17" s="58"/>
    </row>
    <row r="18" spans="1:8">
      <c r="B18" s="58"/>
      <c r="C18" s="58"/>
      <c r="E18" s="58"/>
      <c r="F18" s="58"/>
    </row>
    <row r="19" spans="1:8" ht="15.75">
      <c r="A19" s="32" t="s">
        <v>141</v>
      </c>
      <c r="B19" s="63" t="s">
        <v>158</v>
      </c>
      <c r="C19" s="59" t="s">
        <v>171</v>
      </c>
      <c r="D19" s="64" t="s">
        <v>59</v>
      </c>
      <c r="F19" s="66" t="s">
        <v>158</v>
      </c>
      <c r="G19" s="94" t="s">
        <v>159</v>
      </c>
      <c r="H19" s="65" t="s">
        <v>59</v>
      </c>
    </row>
    <row r="20" spans="1:8">
      <c r="B20" s="60"/>
      <c r="C20" s="58"/>
      <c r="D20" s="61"/>
      <c r="F20" s="95"/>
      <c r="G20" s="62"/>
      <c r="H20" s="96"/>
    </row>
    <row r="21" spans="1:8">
      <c r="B21" s="65"/>
      <c r="C21" s="53"/>
      <c r="D21" s="66"/>
      <c r="F21" s="64"/>
      <c r="G21" s="97"/>
      <c r="H21" s="63"/>
    </row>
    <row r="23" spans="1:8">
      <c r="B23" s="107" t="s">
        <v>161</v>
      </c>
      <c r="C23" s="107" t="s">
        <v>59</v>
      </c>
      <c r="D23" s="107" t="s">
        <v>158</v>
      </c>
      <c r="F23" s="108" t="s">
        <v>162</v>
      </c>
      <c r="G23" s="108" t="s">
        <v>59</v>
      </c>
      <c r="H23" s="108" t="s">
        <v>158</v>
      </c>
    </row>
    <row r="24" spans="1:8">
      <c r="B24" s="107" t="s">
        <v>161</v>
      </c>
      <c r="C24" s="107" t="s">
        <v>59</v>
      </c>
      <c r="D24" s="107" t="s">
        <v>158</v>
      </c>
      <c r="F24" s="108" t="s">
        <v>162</v>
      </c>
      <c r="G24" s="108" t="s">
        <v>59</v>
      </c>
      <c r="H24" s="108" t="s">
        <v>158</v>
      </c>
    </row>
    <row r="25" spans="1:8">
      <c r="B25" s="107" t="s">
        <v>161</v>
      </c>
      <c r="C25" s="107" t="s">
        <v>59</v>
      </c>
      <c r="D25" s="107" t="s">
        <v>158</v>
      </c>
      <c r="F25" s="108" t="s">
        <v>162</v>
      </c>
      <c r="G25" s="108" t="s">
        <v>59</v>
      </c>
      <c r="H25" s="108" t="s">
        <v>158</v>
      </c>
    </row>
    <row r="28" spans="1:8" ht="21">
      <c r="A28" s="4" t="s">
        <v>11</v>
      </c>
      <c r="B28" s="129" t="s">
        <v>66</v>
      </c>
      <c r="C28" s="130"/>
      <c r="E28" s="129" t="s">
        <v>67</v>
      </c>
      <c r="F28" s="131"/>
      <c r="G28" s="130"/>
    </row>
    <row r="31" spans="1:8">
      <c r="B31" s="132" t="s">
        <v>156</v>
      </c>
      <c r="C31" s="135" t="s">
        <v>157</v>
      </c>
      <c r="D31" s="136"/>
    </row>
    <row r="32" spans="1:8">
      <c r="B32" s="133"/>
      <c r="C32" s="137"/>
      <c r="D32" s="138"/>
    </row>
    <row r="33" spans="2:4">
      <c r="B33" s="134"/>
      <c r="C33" s="139"/>
      <c r="D33" s="140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8"/>
      <c r="C2" s="58"/>
      <c r="D2" s="58"/>
    </row>
    <row r="3" spans="1:9" ht="21">
      <c r="A3" s="4" t="s">
        <v>2</v>
      </c>
    </row>
    <row r="4" spans="1:9">
      <c r="B4" s="58"/>
      <c r="C4" s="58"/>
      <c r="D4" s="100" t="s">
        <v>169</v>
      </c>
      <c r="E4" s="101" t="s">
        <v>169</v>
      </c>
    </row>
    <row r="5" spans="1:9" ht="15.75" thickBot="1">
      <c r="B5" s="116" t="s">
        <v>170</v>
      </c>
      <c r="C5" s="117" t="s">
        <v>186</v>
      </c>
      <c r="D5" s="103" t="s">
        <v>168</v>
      </c>
      <c r="E5" s="104" t="s">
        <v>64</v>
      </c>
      <c r="F5" s="105" t="s">
        <v>187</v>
      </c>
      <c r="G5" s="106" t="s">
        <v>65</v>
      </c>
    </row>
    <row r="7" spans="1:9" ht="15.75" thickBot="1"/>
    <row r="8" spans="1:9" ht="16.5" thickTop="1" thickBot="1">
      <c r="B8" s="67" t="s">
        <v>64</v>
      </c>
      <c r="C8" s="68" t="s">
        <v>59</v>
      </c>
      <c r="E8" s="71" t="s">
        <v>65</v>
      </c>
      <c r="F8" s="71" t="s">
        <v>59</v>
      </c>
    </row>
    <row r="9" spans="1:9" ht="16.5" thickTop="1" thickBot="1">
      <c r="B9" s="69"/>
      <c r="C9" s="70"/>
      <c r="E9" s="71" t="s">
        <v>60</v>
      </c>
      <c r="F9" s="71" t="s">
        <v>62</v>
      </c>
    </row>
    <row r="11" spans="1:9">
      <c r="G11" s="58"/>
    </row>
    <row r="12" spans="1:9">
      <c r="B12" s="111" t="s">
        <v>174</v>
      </c>
      <c r="C12" s="62" t="s">
        <v>175</v>
      </c>
      <c r="E12" s="109" t="s">
        <v>163</v>
      </c>
      <c r="F12" s="109" t="s">
        <v>164</v>
      </c>
      <c r="H12" s="110" t="s">
        <v>163</v>
      </c>
      <c r="I12" s="110" t="s">
        <v>164</v>
      </c>
    </row>
    <row r="13" spans="1:9">
      <c r="B13" s="62"/>
      <c r="C13" s="62"/>
      <c r="E13" s="109" t="s">
        <v>172</v>
      </c>
      <c r="F13" s="109"/>
      <c r="H13" s="110" t="s">
        <v>173</v>
      </c>
      <c r="I13" s="110"/>
    </row>
    <row r="16" spans="1:9">
      <c r="B16" s="58"/>
      <c r="C16" s="58"/>
      <c r="E16" s="58"/>
      <c r="F16" s="5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8" sqref="E8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4" t="s">
        <v>81</v>
      </c>
      <c r="C1" s="84" t="s">
        <v>82</v>
      </c>
      <c r="D1" s="84" t="s">
        <v>83</v>
      </c>
      <c r="E1" s="84" t="s">
        <v>84</v>
      </c>
      <c r="F1" s="84" t="s">
        <v>85</v>
      </c>
      <c r="G1" s="84" t="s">
        <v>86</v>
      </c>
    </row>
    <row r="2" spans="1:8">
      <c r="B2" s="74">
        <v>1234.56</v>
      </c>
      <c r="C2" s="75">
        <v>1234.56</v>
      </c>
      <c r="D2" s="76">
        <v>1234</v>
      </c>
      <c r="E2" s="73">
        <v>41376</v>
      </c>
      <c r="F2" s="77">
        <v>0.7583333333333333</v>
      </c>
      <c r="G2" s="78">
        <v>0.123</v>
      </c>
    </row>
    <row r="3" spans="1:8">
      <c r="B3" s="84" t="s">
        <v>89</v>
      </c>
      <c r="C3" s="84" t="s">
        <v>87</v>
      </c>
      <c r="D3" s="84" t="s">
        <v>88</v>
      </c>
      <c r="E3" s="84" t="s">
        <v>92</v>
      </c>
    </row>
    <row r="4" spans="1:8">
      <c r="B4" s="79">
        <v>0.48</v>
      </c>
      <c r="C4" s="80">
        <v>1000000000</v>
      </c>
      <c r="D4" s="81" t="s">
        <v>90</v>
      </c>
      <c r="E4" s="82">
        <v>73504450</v>
      </c>
    </row>
    <row r="6" spans="1:8" ht="21">
      <c r="A6" s="4" t="s">
        <v>4</v>
      </c>
    </row>
    <row r="7" spans="1:8">
      <c r="A7" s="84" t="s">
        <v>91</v>
      </c>
      <c r="B7">
        <v>2</v>
      </c>
    </row>
    <row r="8" spans="1:8">
      <c r="A8" s="84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4" t="s">
        <v>179</v>
      </c>
      <c r="C11">
        <f>SUM(TestRange1)</f>
        <v>21</v>
      </c>
      <c r="D11" s="58"/>
      <c r="F11" s="84" t="s">
        <v>180</v>
      </c>
      <c r="G11">
        <f>SUM(RangeMerged,F14:H14)</f>
        <v>10</v>
      </c>
    </row>
    <row r="12" spans="1:8">
      <c r="B12" s="63">
        <v>1</v>
      </c>
      <c r="C12" s="59">
        <v>2</v>
      </c>
      <c r="D12" s="64">
        <v>3</v>
      </c>
      <c r="F12" s="135">
        <v>1</v>
      </c>
      <c r="G12" s="141"/>
      <c r="H12" s="136"/>
    </row>
    <row r="13" spans="1:8">
      <c r="B13" s="65">
        <v>4</v>
      </c>
      <c r="C13" s="53">
        <v>5</v>
      </c>
      <c r="D13" s="66">
        <v>6</v>
      </c>
      <c r="F13" s="139"/>
      <c r="G13" s="142"/>
      <c r="H13" s="140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count="2"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5" t="s">
        <v>12</v>
      </c>
      <c r="B1" s="86" t="s">
        <v>97</v>
      </c>
      <c r="C1" t="str">
        <f>[1]Sheet1!$A$2</f>
        <v>ZK</v>
      </c>
    </row>
    <row r="2" spans="1:3" ht="31.5">
      <c r="A2" s="85"/>
      <c r="B2" s="86" t="s">
        <v>183</v>
      </c>
      <c r="C2">
        <f>SUM([1]Sheet1!$A$3:$C$4)</f>
        <v>10</v>
      </c>
    </row>
    <row r="3" spans="1:3" ht="21">
      <c r="A3" s="85"/>
      <c r="B3" s="86"/>
    </row>
    <row r="4" spans="1:3" ht="61.5">
      <c r="A4" s="85" t="s">
        <v>167</v>
      </c>
      <c r="B4" s="86" t="s">
        <v>184</v>
      </c>
      <c r="C4" t="str">
        <f>row!A1</f>
        <v>The first row is freezed.</v>
      </c>
    </row>
    <row r="5" spans="1:3" ht="45">
      <c r="B5" s="86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3" t="s">
        <v>143</v>
      </c>
      <c r="B3" s="83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43" workbookViewId="0">
      <selection activeCell="B163" sqref="B163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7" t="s">
        <v>106</v>
      </c>
      <c r="N12" t="s">
        <v>134</v>
      </c>
    </row>
    <row r="13" spans="1:14" ht="15.75" thickBot="1">
      <c r="A13" s="89" t="s">
        <v>84</v>
      </c>
      <c r="B13" s="90" t="s">
        <v>102</v>
      </c>
      <c r="C13" s="90" t="s">
        <v>98</v>
      </c>
      <c r="D13" s="90" t="s">
        <v>99</v>
      </c>
    </row>
    <row r="14" spans="1:14" ht="15.75" thickBot="1">
      <c r="A14" t="s">
        <v>131</v>
      </c>
      <c r="B14" s="88">
        <v>0.3427</v>
      </c>
      <c r="C14" s="88">
        <v>0.25990000000000002</v>
      </c>
      <c r="D14" s="88">
        <v>0.2268</v>
      </c>
    </row>
    <row r="15" spans="1:14" ht="15.75" thickBot="1">
      <c r="A15" t="s">
        <v>130</v>
      </c>
      <c r="B15" s="88">
        <v>0.32700000000000001</v>
      </c>
      <c r="C15" s="88">
        <v>0.27239999999999998</v>
      </c>
      <c r="D15" s="88">
        <v>0.2276</v>
      </c>
    </row>
    <row r="16" spans="1:14" ht="15.75" thickBot="1">
      <c r="A16" t="s">
        <v>129</v>
      </c>
      <c r="B16" s="88">
        <v>0.31680000000000003</v>
      </c>
      <c r="C16" s="88">
        <v>0.28089999999999998</v>
      </c>
      <c r="D16" s="88">
        <v>0.2273</v>
      </c>
    </row>
    <row r="17" spans="1:12" ht="15.75" thickBot="1">
      <c r="A17" t="s">
        <v>128</v>
      </c>
      <c r="B17" s="88">
        <v>0.30809999999999998</v>
      </c>
      <c r="C17" s="88">
        <v>0.28239999999999998</v>
      </c>
      <c r="D17" s="88">
        <v>0.22489999999999999</v>
      </c>
    </row>
    <row r="18" spans="1:12" ht="15.75" thickBot="1">
      <c r="A18" t="s">
        <v>127</v>
      </c>
      <c r="B18" s="88">
        <v>0.28870000000000001</v>
      </c>
      <c r="C18" s="88">
        <v>0.29149999999999998</v>
      </c>
      <c r="D18" s="88">
        <v>0.22969999999999999</v>
      </c>
    </row>
    <row r="19" spans="1:12" ht="15.75" thickBot="1">
      <c r="A19" t="s">
        <v>126</v>
      </c>
      <c r="B19" s="88">
        <v>0.28949999999999998</v>
      </c>
      <c r="C19" s="88">
        <v>0.29349999999999998</v>
      </c>
      <c r="D19" s="88">
        <v>0.22</v>
      </c>
    </row>
    <row r="20" spans="1:12" ht="15.75" thickBot="1">
      <c r="A20" t="s">
        <v>125</v>
      </c>
      <c r="B20" s="88">
        <v>0.28489999999999999</v>
      </c>
      <c r="C20" s="88">
        <v>0.30059999999999998</v>
      </c>
      <c r="D20" s="88">
        <v>0.21010000000000001</v>
      </c>
    </row>
    <row r="21" spans="1:12" ht="15.75" thickBot="1">
      <c r="A21" t="s">
        <v>124</v>
      </c>
      <c r="B21" s="88">
        <v>0.2898</v>
      </c>
      <c r="C21" s="88">
        <v>0.29630000000000001</v>
      </c>
      <c r="D21" s="88">
        <v>0.2016</v>
      </c>
    </row>
    <row r="22" spans="1:12" ht="15.75" thickBot="1">
      <c r="A22" t="s">
        <v>123</v>
      </c>
      <c r="B22" s="88">
        <v>0.28770000000000001</v>
      </c>
      <c r="C22" s="88">
        <v>0.30009999999999998</v>
      </c>
      <c r="D22" s="88">
        <v>0.19700000000000001</v>
      </c>
    </row>
    <row r="23" spans="1:12" ht="15.75" thickBot="1">
      <c r="A23" t="s">
        <v>122</v>
      </c>
      <c r="B23" s="88">
        <v>0.28129999999999999</v>
      </c>
      <c r="C23" s="88">
        <v>0.3049</v>
      </c>
      <c r="D23" s="88">
        <v>0.19570000000000001</v>
      </c>
    </row>
    <row r="24" spans="1:12" ht="15.75" thickBot="1">
      <c r="A24" t="s">
        <v>121</v>
      </c>
      <c r="B24" s="88">
        <v>0.27150000000000002</v>
      </c>
      <c r="C24" s="88">
        <v>0.3105</v>
      </c>
      <c r="D24" s="88">
        <v>0.19739999999999999</v>
      </c>
    </row>
    <row r="25" spans="1:12" ht="15.75" thickBot="1">
      <c r="A25" t="s">
        <v>120</v>
      </c>
      <c r="B25" s="88">
        <v>0.26300000000000001</v>
      </c>
      <c r="C25" s="88">
        <v>0.31119999999999998</v>
      </c>
      <c r="D25" s="88">
        <v>0.18709999999999999</v>
      </c>
    </row>
    <row r="26" spans="1:12" ht="15.75" thickBot="1">
      <c r="A26" t="s">
        <v>119</v>
      </c>
      <c r="B26" s="88">
        <v>0.26369999999999999</v>
      </c>
      <c r="C26" s="88">
        <v>0.31509999999999999</v>
      </c>
      <c r="D26" s="88">
        <v>0.18390000000000001</v>
      </c>
    </row>
    <row r="27" spans="1:12" ht="15.75" thickBot="1">
      <c r="A27" t="s">
        <v>118</v>
      </c>
      <c r="B27" s="88">
        <v>0.25540000000000002</v>
      </c>
      <c r="C27" s="88">
        <v>0.3196</v>
      </c>
      <c r="D27" s="88">
        <v>0.18279999999999999</v>
      </c>
    </row>
    <row r="28" spans="1:12" ht="15.75" thickBot="1">
      <c r="A28" t="s">
        <v>117</v>
      </c>
      <c r="B28" s="88">
        <v>0.25080000000000002</v>
      </c>
      <c r="C28" s="88">
        <v>0.32879999999999998</v>
      </c>
      <c r="D28" s="88">
        <v>0.17860000000000001</v>
      </c>
    </row>
    <row r="32" spans="1:12" ht="18.75">
      <c r="A32" s="87" t="s">
        <v>113</v>
      </c>
      <c r="D32" t="s">
        <v>132</v>
      </c>
      <c r="L32" t="s">
        <v>133</v>
      </c>
    </row>
    <row r="33" spans="1:2">
      <c r="A33" s="84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7" t="s">
        <v>107</v>
      </c>
    </row>
    <row r="49" spans="12:12">
      <c r="L49" t="s">
        <v>135</v>
      </c>
    </row>
    <row r="69" spans="1:12" ht="18.75">
      <c r="A69" s="87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7" t="s">
        <v>109</v>
      </c>
    </row>
    <row r="117" spans="1:8" ht="18.75">
      <c r="A117" s="87" t="s">
        <v>110</v>
      </c>
    </row>
    <row r="120" spans="1:8">
      <c r="H120" t="s">
        <v>112</v>
      </c>
    </row>
    <row r="137" spans="1:1" ht="18.75">
      <c r="A137" s="87" t="s">
        <v>111</v>
      </c>
    </row>
    <row r="155" spans="1:3" ht="18.75">
      <c r="A155" s="87" t="s">
        <v>139</v>
      </c>
    </row>
    <row r="158" spans="1:3" ht="30">
      <c r="A158" t="s">
        <v>193</v>
      </c>
      <c r="B158" t="s">
        <v>194</v>
      </c>
      <c r="C158" s="122" t="s">
        <v>195</v>
      </c>
    </row>
    <row r="159" spans="1:3">
      <c r="A159">
        <v>5</v>
      </c>
      <c r="B159" s="124">
        <v>5500</v>
      </c>
      <c r="C159" s="123">
        <v>0.03</v>
      </c>
    </row>
    <row r="160" spans="1:3">
      <c r="A160">
        <v>14</v>
      </c>
      <c r="B160" s="124">
        <v>12200</v>
      </c>
      <c r="C160" s="123">
        <v>0.12</v>
      </c>
    </row>
    <row r="161" spans="1:3">
      <c r="A161">
        <v>20</v>
      </c>
      <c r="B161" s="124">
        <v>60000</v>
      </c>
      <c r="C161" s="123">
        <v>0.33</v>
      </c>
    </row>
    <row r="162" spans="1:3">
      <c r="A162">
        <v>18</v>
      </c>
      <c r="B162" s="124">
        <v>24400</v>
      </c>
      <c r="C162" s="123">
        <v>0.1</v>
      </c>
    </row>
    <row r="163" spans="1:3">
      <c r="A163">
        <v>22</v>
      </c>
      <c r="B163" s="124">
        <v>32000</v>
      </c>
      <c r="C163" s="123">
        <v>0.42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table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henrichen</cp:lastModifiedBy>
  <dcterms:created xsi:type="dcterms:W3CDTF">2013-04-12T02:01:29Z</dcterms:created>
  <dcterms:modified xsi:type="dcterms:W3CDTF">2016-05-04T05:01:07Z</dcterms:modified>
</cp:coreProperties>
</file>