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zsscases/zss3case/src/main/webapp/WEB-INF/issue/"/>
    </mc:Choice>
  </mc:AlternateContent>
  <bookViews>
    <workbookView xWindow="0" yWindow="460" windowWidth="33600" windowHeight="20540"/>
  </bookViews>
  <sheets>
    <sheet name="Input" sheetId="1" r:id="rId1"/>
  </sheets>
  <definedNames>
    <definedName name="_xlnm.Print_Area" localSheetId="0">Input!$A$1:$G$37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37" i="1"/>
  <c r="F23" i="1"/>
  <c r="F27" i="1"/>
  <c r="E23" i="1"/>
  <c r="E27" i="1"/>
  <c r="D23" i="1"/>
  <c r="D27" i="1"/>
  <c r="C23" i="1"/>
  <c r="C27" i="1"/>
  <c r="G25" i="1"/>
  <c r="G26" i="1"/>
  <c r="G23" i="1"/>
  <c r="G27" i="1"/>
  <c r="G39" i="1"/>
  <c r="G40" i="1"/>
  <c r="G20" i="1"/>
  <c r="G21" i="1"/>
  <c r="G35" i="1"/>
  <c r="G36" i="1"/>
  <c r="F14" i="1"/>
  <c r="E14" i="1"/>
  <c r="D14" i="1"/>
  <c r="C14" i="1"/>
  <c r="G14" i="1"/>
  <c r="G30" i="1"/>
  <c r="F24" i="1"/>
  <c r="E24" i="1"/>
  <c r="D24" i="1"/>
  <c r="C24" i="1"/>
  <c r="G24" i="1"/>
  <c r="F15" i="1"/>
  <c r="E15" i="1"/>
  <c r="D15" i="1"/>
  <c r="C15" i="1"/>
  <c r="G15" i="1"/>
  <c r="G13" i="1"/>
  <c r="F18" i="1"/>
  <c r="E18" i="1"/>
  <c r="D18" i="1"/>
  <c r="C18" i="1"/>
  <c r="G18" i="1"/>
  <c r="G34" i="1"/>
  <c r="G33" i="1"/>
  <c r="F32" i="1"/>
  <c r="E32" i="1"/>
  <c r="D32" i="1"/>
  <c r="C32" i="1"/>
  <c r="G31" i="1"/>
  <c r="G32" i="1"/>
  <c r="G16" i="1"/>
  <c r="G19" i="1"/>
  <c r="G17" i="1"/>
  <c r="G12" i="1"/>
  <c r="G22" i="1"/>
</calcChain>
</file>

<file path=xl/sharedStrings.xml><?xml version="1.0" encoding="utf-8"?>
<sst xmlns="http://schemas.openxmlformats.org/spreadsheetml/2006/main" count="41" uniqueCount="36">
  <si>
    <t>Ratio Analysis</t>
  </si>
  <si>
    <t>Gray cells will be calculated for you. You do not need to enter anything into them.</t>
  </si>
  <si>
    <t>Line Item</t>
  </si>
  <si>
    <t>Beginning of Year</t>
  </si>
  <si>
    <t>Inventory</t>
  </si>
  <si>
    <t>Total assets</t>
  </si>
  <si>
    <t>Owners' equity</t>
  </si>
  <si>
    <t>Number of common shares</t>
  </si>
  <si>
    <t>Q1</t>
  </si>
  <si>
    <t>Q2</t>
  </si>
  <si>
    <t>Q3</t>
  </si>
  <si>
    <t>Q4</t>
  </si>
  <si>
    <t>Annual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</si>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</sst>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2"/>
      <color rgb="FF000000"/>
      <name val="Century Gothic"/>
    </font>
    <font>
      <b/>
      <sz val="11"/>
      <color rgb="FF000000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10"/>
      <color rgb="FFFFFFFF"/>
      <name val="Century Gothic"/>
    </font>
    <font>
      <sz val="9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D0D8E8"/>
      </top>
      <bottom style="dotted">
        <color rgb="FFC0C0C0"/>
      </bottom>
      <diagonal/>
    </border>
    <border>
      <left style="thin">
        <color rgb="FFC0C0C0"/>
      </left>
      <right/>
      <top style="dotted">
        <color rgb="FFC0C0C0"/>
      </top>
      <bottom style="dotted">
        <color rgb="FFC0C0C0"/>
      </bottom>
      <diagonal/>
    </border>
    <border>
      <left style="thin">
        <color rgb="FFC0C0C0"/>
      </left>
      <right style="thin">
        <color rgb="FFC0C0C0"/>
      </right>
      <top style="dotted">
        <color rgb="FFC0C0C0"/>
      </top>
      <bottom style="dotted">
        <color rgb="FFC0C0C0"/>
      </bottom>
      <diagonal/>
    </border>
    <border>
      <left style="thin">
        <color rgb="FFC0C0C0"/>
      </left>
      <right/>
      <top style="dotted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dotted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D0D8E8"/>
      </bottom>
      <diagonal/>
    </border>
    <border>
      <left/>
      <right style="thin">
        <color rgb="FFC0C0C0"/>
      </right>
      <top/>
      <bottom style="dotted">
        <color rgb="FFC0C0C0"/>
      </bottom>
      <diagonal/>
    </border>
    <border>
      <left style="thin">
        <color rgb="FFC0C0C0"/>
      </left>
      <right style="thin">
        <color rgb="FFC0C0C0"/>
      </right>
      <top/>
      <bottom style="dotted">
        <color rgb="FFC0C0C0"/>
      </bottom>
      <diagonal/>
    </border>
    <border>
      <left/>
      <right style="thin">
        <color rgb="FFC0C0C0"/>
      </right>
      <top style="dotted">
        <color rgb="FFC0C0C0"/>
      </top>
      <bottom style="dotted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dotted">
        <color rgb="FFC0C0C0"/>
      </top>
      <bottom/>
      <diagonal/>
    </border>
    <border>
      <left style="thin">
        <color rgb="FFC0C0C0"/>
      </left>
      <right style="thin">
        <color rgb="FFC0C0C0"/>
      </right>
      <top style="dotted">
        <color rgb="FFC0C0C0"/>
      </top>
      <bottom/>
      <diagonal/>
    </border>
    <border>
      <left/>
      <right style="thin">
        <color rgb="FFC0C0C0"/>
      </right>
      <top style="dotted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6" fillId="3" borderId="2" xfId="0" applyFont="1" applyFill="1" applyBorder="1"/>
    <xf numFmtId="164" fontId="6" fillId="3" borderId="2" xfId="0" applyNumberFormat="1" applyFont="1" applyFill="1" applyBorder="1" applyAlignment="1">
      <alignment horizontal="right"/>
    </xf>
    <xf numFmtId="0" fontId="0" fillId="0" borderId="0" xfId="0"/>
    <xf numFmtId="0" fontId="6" fillId="3" borderId="3" xfId="0" applyFont="1" applyFill="1" applyBorder="1"/>
    <xf numFmtId="164" fontId="6" fillId="3" borderId="4" xfId="0" applyNumberFormat="1" applyFont="1" applyFill="1" applyBorder="1" applyAlignment="1">
      <alignment horizontal="right"/>
    </xf>
    <xf numFmtId="0" fontId="6" fillId="3" borderId="5" xfId="0" applyFont="1" applyFill="1" applyBorder="1"/>
    <xf numFmtId="3" fontId="6" fillId="3" borderId="6" xfId="0" applyNumberFormat="1" applyFont="1" applyFill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3" fontId="6" fillId="3" borderId="2" xfId="0" applyNumberFormat="1" applyFont="1" applyFill="1" applyBorder="1" applyAlignment="1">
      <alignment horizontal="right"/>
    </xf>
    <xf numFmtId="3" fontId="6" fillId="3" borderId="9" xfId="0" applyNumberFormat="1" applyFont="1" applyFill="1" applyBorder="1" applyAlignment="1">
      <alignment horizontal="right"/>
    </xf>
    <xf numFmtId="3" fontId="6" fillId="3" borderId="10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6" fillId="0" borderId="4" xfId="0" applyFont="1" applyBorder="1"/>
    <xf numFmtId="3" fontId="6" fillId="3" borderId="11" xfId="0" applyNumberFormat="1" applyFont="1" applyFill="1" applyBorder="1" applyAlignment="1">
      <alignment horizontal="right"/>
    </xf>
    <xf numFmtId="3" fontId="6" fillId="3" borderId="4" xfId="0" applyNumberFormat="1" applyFont="1" applyFill="1" applyBorder="1" applyAlignment="1">
      <alignment horizontal="right"/>
    </xf>
    <xf numFmtId="3" fontId="6" fillId="3" borderId="11" xfId="0" applyNumberFormat="1" applyFont="1" applyFill="1" applyBorder="1" applyAlignment="1">
      <alignment horizontal="right"/>
    </xf>
    <xf numFmtId="3" fontId="6" fillId="3" borderId="4" xfId="0" applyNumberFormat="1" applyFont="1" applyFill="1" applyBorder="1" applyAlignment="1">
      <alignment horizontal="right"/>
    </xf>
    <xf numFmtId="164" fontId="6" fillId="4" borderId="11" xfId="0" applyNumberFormat="1" applyFont="1" applyFill="1" applyBorder="1" applyAlignment="1">
      <alignment horizontal="right"/>
    </xf>
    <xf numFmtId="3" fontId="6" fillId="5" borderId="11" xfId="0" applyNumberFormat="1" applyFont="1" applyFill="1" applyBorder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3" fontId="6" fillId="4" borderId="11" xfId="0" applyNumberFormat="1" applyFont="1" applyFill="1" applyBorder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164" fontId="6" fillId="4" borderId="4" xfId="0" applyNumberFormat="1" applyFont="1" applyFill="1" applyBorder="1" applyAlignment="1">
      <alignment horizontal="right"/>
    </xf>
    <xf numFmtId="3" fontId="6" fillId="4" borderId="11" xfId="0" applyNumberFormat="1" applyFont="1" applyFill="1" applyBorder="1" applyAlignment="1">
      <alignment horizontal="right"/>
    </xf>
    <xf numFmtId="3" fontId="6" fillId="3" borderId="3" xfId="0" applyNumberFormat="1" applyFont="1" applyFill="1" applyBorder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4" fontId="6" fillId="3" borderId="11" xfId="0" applyNumberFormat="1" applyFont="1" applyFill="1" applyBorder="1" applyAlignment="1">
      <alignment horizontal="right"/>
    </xf>
    <xf numFmtId="4" fontId="6" fillId="3" borderId="4" xfId="0" applyNumberFormat="1" applyFont="1" applyFill="1" applyBorder="1" applyAlignment="1">
      <alignment horizontal="right"/>
    </xf>
    <xf numFmtId="4" fontId="6" fillId="3" borderId="11" xfId="0" applyNumberFormat="1" applyFont="1" applyFill="1" applyBorder="1" applyAlignment="1">
      <alignment horizontal="right"/>
    </xf>
    <xf numFmtId="4" fontId="6" fillId="3" borderId="3" xfId="0" applyNumberFormat="1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right"/>
    </xf>
    <xf numFmtId="164" fontId="6" fillId="4" borderId="4" xfId="0" applyNumberFormat="1" applyFont="1" applyFill="1" applyBorder="1" applyAlignment="1">
      <alignment horizontal="right"/>
    </xf>
    <xf numFmtId="4" fontId="6" fillId="4" borderId="11" xfId="0" applyNumberFormat="1" applyFont="1" applyFill="1" applyBorder="1" applyAlignment="1">
      <alignment horizontal="right"/>
    </xf>
    <xf numFmtId="4" fontId="6" fillId="4" borderId="4" xfId="0" applyNumberFormat="1" applyFont="1" applyFill="1" applyBorder="1" applyAlignment="1">
      <alignment horizontal="right"/>
    </xf>
    <xf numFmtId="4" fontId="6" fillId="4" borderId="11" xfId="0" applyNumberFormat="1" applyFont="1" applyFill="1" applyBorder="1" applyAlignment="1">
      <alignment horizontal="right"/>
    </xf>
    <xf numFmtId="4" fontId="6" fillId="4" borderId="4" xfId="0" applyNumberFormat="1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right"/>
    </xf>
    <xf numFmtId="3" fontId="6" fillId="3" borderId="12" xfId="0" applyNumberFormat="1" applyFont="1" applyFill="1" applyBorder="1" applyAlignment="1">
      <alignment horizontal="right"/>
    </xf>
    <xf numFmtId="3" fontId="6" fillId="3" borderId="13" xfId="0" applyNumberFormat="1" applyFont="1" applyFill="1" applyBorder="1" applyAlignment="1">
      <alignment horizontal="right"/>
    </xf>
    <xf numFmtId="3" fontId="6" fillId="3" borderId="12" xfId="0" applyNumberFormat="1" applyFont="1" applyFill="1" applyBorder="1" applyAlignment="1">
      <alignment horizontal="right"/>
    </xf>
    <xf numFmtId="3" fontId="6" fillId="3" borderId="14" xfId="0" applyNumberFormat="1" applyFont="1" applyFill="1" applyBorder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3" fontId="6" fillId="3" borderId="15" xfId="0" applyNumberFormat="1" applyFont="1" applyFill="1" applyBorder="1" applyAlignment="1">
      <alignment horizontal="right"/>
    </xf>
    <xf numFmtId="3" fontId="6" fillId="3" borderId="16" xfId="0" applyNumberFormat="1" applyFont="1" applyFill="1" applyBorder="1" applyAlignment="1">
      <alignment horizontal="right"/>
    </xf>
    <xf numFmtId="3" fontId="6" fillId="3" borderId="15" xfId="0" applyNumberFormat="1" applyFont="1" applyFill="1" applyBorder="1" applyAlignment="1">
      <alignment horizontal="right"/>
    </xf>
    <xf numFmtId="3" fontId="6" fillId="3" borderId="16" xfId="0" applyNumberFormat="1" applyFont="1" applyFill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1" xfId="0" applyFont="1" applyFill="1" applyBorder="1"/>
    <xf numFmtId="0" fontId="6" fillId="0" borderId="6" xfId="0" applyFont="1" applyBorder="1"/>
    <xf numFmtId="3" fontId="6" fillId="3" borderId="17" xfId="0" applyNumberFormat="1" applyFont="1" applyFill="1" applyBorder="1" applyAlignment="1">
      <alignment horizontal="right"/>
    </xf>
    <xf numFmtId="3" fontId="6" fillId="3" borderId="6" xfId="0" applyNumberFormat="1" applyFont="1" applyFill="1" applyBorder="1" applyAlignment="1">
      <alignment horizontal="right"/>
    </xf>
    <xf numFmtId="3" fontId="6" fillId="3" borderId="17" xfId="0" applyNumberFormat="1" applyFont="1" applyFill="1" applyBorder="1" applyAlignment="1">
      <alignment horizontal="right"/>
    </xf>
    <xf numFmtId="3" fontId="6" fillId="3" borderId="6" xfId="0" applyNumberFormat="1" applyFont="1" applyFill="1" applyBorder="1" applyAlignment="1">
      <alignment horizontal="right"/>
    </xf>
    <xf numFmtId="164" fontId="6" fillId="4" borderId="17" xfId="0" applyNumberFormat="1" applyFont="1" applyFill="1" applyBorder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pieChart>
        <c:varyColors val="1"/>
        <c:ser>
          <c:idx val="0"/>
          <c:order val="0"/>
          <c:tx>
            <c:v>Series0</c:v>
          </c:tx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(Input!$G$14,Input!$G$20,Input!$G$21)</c:f>
              <c:numCache>
                <c:formatCode>"$"#,##0</c:formatCode>
                <c:ptCount val="3"/>
                <c:pt idx="0">
                  <c:v>153000.0</c:v>
                </c:pt>
                <c:pt idx="1">
                  <c:v>125000.0</c:v>
                </c:pt>
                <c:pt idx="2">
                  <c:v>28000.0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38100</xdr:rowOff>
    </xdr:from>
    <xdr:to>
      <xdr:col>7</xdr:col>
      <xdr:colOff>9525</xdr:colOff>
      <xdr:row>9</xdr:row>
      <xdr:rowOff>85725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GridLines="0" tabSelected="1" workbookViewId="0"/>
  </sheetViews>
  <sheetFormatPr baseColWidth="10" defaultColWidth="8.83203125" defaultRowHeight="13.5" customHeight="1" x14ac:dyDescent="0.15"/>
  <cols>
    <col min="1" max="1" width="1.5" style="15" customWidth="1"/>
    <col min="2" max="2" width="34" style="75" customWidth="1"/>
    <col min="3" max="6" width="11.6640625" style="76" customWidth="1"/>
    <col min="7" max="7" width="15" style="75" customWidth="1"/>
    <col min="8" max="27" width="8.83203125" style="15"/>
    <col min="28" max="16384" width="8.83203125" style="75"/>
  </cols>
  <sheetData>
    <row r="1" spans="1:27" ht="16" x14ac:dyDescent="0.2">
      <c r="B1" s="1" t="s">
        <v>0</v>
      </c>
      <c r="C1" s="1"/>
      <c r="D1" s="1"/>
      <c r="E1" s="1"/>
      <c r="F1" s="1"/>
      <c r="G1" s="1"/>
    </row>
    <row r="2" spans="1:27" ht="6" customHeight="1" x14ac:dyDescent="0.15">
      <c r="B2" s="2"/>
      <c r="C2" s="2"/>
      <c r="D2" s="2"/>
      <c r="E2" s="2"/>
      <c r="F2" s="2"/>
      <c r="G2" s="2"/>
      <c r="H2" s="3"/>
    </row>
    <row r="3" spans="1:27" ht="13" x14ac:dyDescent="0.15">
      <c r="B3" s="77" t="s">
        <v>1</v>
      </c>
      <c r="C3" s="77"/>
      <c r="D3" s="77"/>
      <c r="E3" s="77"/>
      <c r="F3" s="77"/>
      <c r="G3" s="77"/>
      <c r="H3" s="3"/>
    </row>
    <row r="4" spans="1:27" ht="6" customHeight="1" x14ac:dyDescent="0.15">
      <c r="B4" s="4"/>
      <c r="C4" s="4"/>
      <c r="D4" s="4"/>
      <c r="E4" s="4"/>
      <c r="F4" s="4"/>
      <c r="G4" s="4"/>
      <c r="H4" s="3"/>
    </row>
    <row r="5" spans="1:27" ht="30.75" customHeight="1" x14ac:dyDescent="0.15">
      <c r="B5" s="5" t="s">
        <v>2</v>
      </c>
      <c r="C5" s="6" t="s">
        <v>3</v>
      </c>
      <c r="D5" s="7"/>
      <c r="E5" s="7"/>
      <c r="F5" s="7"/>
      <c r="G5" s="7"/>
      <c r="H5" s="3"/>
      <c r="I5" s="3"/>
      <c r="J5" s="3"/>
      <c r="K5" s="3"/>
      <c r="L5" s="3"/>
      <c r="M5" s="3"/>
      <c r="N5" s="3"/>
    </row>
    <row r="6" spans="1:27" ht="15.75" customHeight="1" x14ac:dyDescent="0.15">
      <c r="B6" s="8" t="s">
        <v>4</v>
      </c>
      <c r="C6" s="9">
        <v>12500</v>
      </c>
      <c r="D6" s="7"/>
      <c r="E6" s="7"/>
      <c r="F6" s="7"/>
      <c r="G6" s="7"/>
      <c r="H6" s="3"/>
      <c r="I6" s="3"/>
      <c r="J6" s="3"/>
      <c r="K6" s="10"/>
      <c r="L6" s="3"/>
      <c r="M6" s="3"/>
      <c r="N6" s="3"/>
    </row>
    <row r="7" spans="1:27" ht="15.75" customHeight="1" x14ac:dyDescent="0.15">
      <c r="B7" s="11" t="s">
        <v>5</v>
      </c>
      <c r="C7" s="12">
        <v>120000</v>
      </c>
      <c r="D7" s="7"/>
      <c r="E7" s="7"/>
      <c r="F7" s="7"/>
      <c r="G7" s="7"/>
      <c r="H7" s="3"/>
      <c r="I7" s="3"/>
      <c r="J7" s="3"/>
      <c r="K7" s="3"/>
      <c r="L7" s="3"/>
      <c r="M7" s="3"/>
      <c r="N7" s="3"/>
    </row>
    <row r="8" spans="1:27" ht="15.75" customHeight="1" x14ac:dyDescent="0.15">
      <c r="B8" s="11" t="s">
        <v>6</v>
      </c>
      <c r="C8" s="12">
        <v>29000</v>
      </c>
      <c r="D8" s="7"/>
      <c r="E8" s="7"/>
      <c r="F8" s="7"/>
      <c r="G8" s="7"/>
      <c r="H8" s="3"/>
      <c r="I8" s="3"/>
      <c r="J8" s="3"/>
      <c r="K8" s="3"/>
      <c r="L8" s="3"/>
      <c r="M8" s="3"/>
      <c r="N8" s="3"/>
    </row>
    <row r="9" spans="1:27" ht="15.75" customHeight="1" x14ac:dyDescent="0.15">
      <c r="B9" s="13" t="s">
        <v>7</v>
      </c>
      <c r="C9" s="14">
        <v>25000</v>
      </c>
      <c r="D9" s="7"/>
      <c r="E9" s="7"/>
      <c r="F9" s="7"/>
      <c r="G9" s="7"/>
      <c r="H9" s="3"/>
    </row>
    <row r="10" spans="1:27" s="15" customFormat="1" ht="13.5" customHeight="1" x14ac:dyDescent="0.15">
      <c r="A10" s="16"/>
      <c r="C10" s="17"/>
      <c r="D10" s="17"/>
      <c r="E10" s="17"/>
      <c r="F10" s="17"/>
    </row>
    <row r="11" spans="1:27" s="18" customFormat="1" ht="21.75" customHeight="1" x14ac:dyDescent="0.15">
      <c r="A11" s="19"/>
      <c r="B11" s="20" t="s">
        <v>2</v>
      </c>
      <c r="C11" s="21" t="s">
        <v>8</v>
      </c>
      <c r="D11" s="22" t="s">
        <v>9</v>
      </c>
      <c r="E11" s="23" t="s">
        <v>10</v>
      </c>
      <c r="F11" s="23" t="s">
        <v>11</v>
      </c>
      <c r="G11" s="24" t="s">
        <v>12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.75" customHeight="1" x14ac:dyDescent="0.15">
      <c r="B12" s="25" t="s">
        <v>13</v>
      </c>
      <c r="C12" s="26">
        <v>45000</v>
      </c>
      <c r="D12" s="26">
        <v>46000</v>
      </c>
      <c r="E12" s="27">
        <v>46500</v>
      </c>
      <c r="F12" s="28">
        <v>48000</v>
      </c>
      <c r="G12" s="29">
        <f>+F12</f>
        <v>48000</v>
      </c>
      <c r="H12" s="3"/>
    </row>
    <row r="13" spans="1:27" ht="15.75" customHeight="1" x14ac:dyDescent="0.15">
      <c r="B13" s="30" t="s">
        <v>14</v>
      </c>
      <c r="C13" s="31">
        <v>80000</v>
      </c>
      <c r="D13" s="32">
        <v>80000</v>
      </c>
      <c r="E13" s="33">
        <v>90000</v>
      </c>
      <c r="F13" s="34">
        <v>105000</v>
      </c>
      <c r="G13" s="35">
        <f>+F13</f>
        <v>105000</v>
      </c>
      <c r="H13" s="3"/>
    </row>
    <row r="14" spans="1:27" ht="15.75" customHeight="1" x14ac:dyDescent="0.15">
      <c r="B14" s="30" t="s">
        <v>5</v>
      </c>
      <c r="C14" s="36">
        <f>C12+C13</f>
        <v>125000</v>
      </c>
      <c r="D14" s="37">
        <f>D12+D13</f>
        <v>126000</v>
      </c>
      <c r="E14" s="38">
        <f>E12+E13</f>
        <v>136500</v>
      </c>
      <c r="F14" s="39">
        <f>F12+F13</f>
        <v>153000</v>
      </c>
      <c r="G14" s="40">
        <f t="shared" ref="G14:G24" si="0">F14</f>
        <v>153000</v>
      </c>
    </row>
    <row r="15" spans="1:27" ht="15.75" customHeight="1" x14ac:dyDescent="0.15">
      <c r="B15" s="30" t="s">
        <v>15</v>
      </c>
      <c r="C15" s="41">
        <f>AVERAGE($C$7,C14)</f>
        <v>122500</v>
      </c>
      <c r="D15" s="37">
        <f>AVERAGE($C$7,D14)</f>
        <v>123000</v>
      </c>
      <c r="E15" s="38">
        <f>AVERAGE($C$7,E14)</f>
        <v>128250</v>
      </c>
      <c r="F15" s="39">
        <f>AVERAGE($C$7,F14)</f>
        <v>136500</v>
      </c>
      <c r="G15" s="40">
        <f t="shared" si="0"/>
        <v>136500</v>
      </c>
      <c r="I15" s="3"/>
    </row>
    <row r="16" spans="1:27" ht="15.75" customHeight="1" x14ac:dyDescent="0.15">
      <c r="B16" s="30" t="s">
        <v>16</v>
      </c>
      <c r="C16" s="31">
        <v>15000</v>
      </c>
      <c r="D16" s="32">
        <v>18000</v>
      </c>
      <c r="E16" s="33">
        <v>16500</v>
      </c>
      <c r="F16" s="42">
        <v>14350</v>
      </c>
      <c r="G16" s="40">
        <f t="shared" si="0"/>
        <v>14350</v>
      </c>
    </row>
    <row r="17" spans="2:8" ht="15.75" customHeight="1" x14ac:dyDescent="0.15">
      <c r="B17" s="30" t="s">
        <v>4</v>
      </c>
      <c r="C17" s="31">
        <v>15000</v>
      </c>
      <c r="D17" s="32">
        <v>18000</v>
      </c>
      <c r="E17" s="33">
        <v>16500</v>
      </c>
      <c r="F17" s="42">
        <v>14350</v>
      </c>
      <c r="G17" s="40">
        <f t="shared" si="0"/>
        <v>14350</v>
      </c>
    </row>
    <row r="18" spans="2:8" ht="15.75" customHeight="1" x14ac:dyDescent="0.15">
      <c r="B18" s="30" t="s">
        <v>17</v>
      </c>
      <c r="C18" s="41">
        <f>AVERAGE($C$6,C17)</f>
        <v>13750</v>
      </c>
      <c r="D18" s="37">
        <f>AVERAGE($C$6,D17)</f>
        <v>15250</v>
      </c>
      <c r="E18" s="38">
        <f>AVERAGE($C$6,E17)</f>
        <v>14500</v>
      </c>
      <c r="F18" s="39">
        <f>AVERAGE($C$6,F17)</f>
        <v>13425</v>
      </c>
      <c r="G18" s="40">
        <f t="shared" si="0"/>
        <v>13425</v>
      </c>
    </row>
    <row r="19" spans="2:8" ht="15.75" customHeight="1" x14ac:dyDescent="0.15">
      <c r="B19" s="30" t="s">
        <v>18</v>
      </c>
      <c r="C19" s="31">
        <v>23000</v>
      </c>
      <c r="D19" s="32">
        <v>25000</v>
      </c>
      <c r="E19" s="33">
        <v>22500</v>
      </c>
      <c r="F19" s="42">
        <v>25600</v>
      </c>
      <c r="G19" s="40">
        <f t="shared" si="0"/>
        <v>25600</v>
      </c>
    </row>
    <row r="20" spans="2:8" ht="15.75" customHeight="1" x14ac:dyDescent="0.15">
      <c r="B20" s="30" t="s">
        <v>19</v>
      </c>
      <c r="C20" s="31">
        <v>125000</v>
      </c>
      <c r="D20" s="32">
        <v>125000</v>
      </c>
      <c r="E20" s="33">
        <v>125000</v>
      </c>
      <c r="F20" s="42">
        <v>125000</v>
      </c>
      <c r="G20" s="40">
        <f t="shared" si="0"/>
        <v>125000</v>
      </c>
    </row>
    <row r="21" spans="2:8" ht="15.75" customHeight="1" x14ac:dyDescent="0.15">
      <c r="B21" s="30" t="s">
        <v>6</v>
      </c>
      <c r="C21" s="31">
        <v>28000</v>
      </c>
      <c r="D21" s="32">
        <v>30900</v>
      </c>
      <c r="E21" s="33">
        <v>32000</v>
      </c>
      <c r="F21" s="42">
        <v>28000</v>
      </c>
      <c r="G21" s="40">
        <f t="shared" si="0"/>
        <v>28000</v>
      </c>
    </row>
    <row r="22" spans="2:8" ht="15.75" customHeight="1" x14ac:dyDescent="0.15">
      <c r="B22" s="30" t="s">
        <v>7</v>
      </c>
      <c r="C22" s="31">
        <v>25000</v>
      </c>
      <c r="D22" s="32">
        <v>25000</v>
      </c>
      <c r="E22" s="33">
        <v>25000</v>
      </c>
      <c r="F22" s="42">
        <v>25000</v>
      </c>
      <c r="G22" s="43">
        <f t="shared" si="0"/>
        <v>25000</v>
      </c>
    </row>
    <row r="23" spans="2:8" ht="15.75" customHeight="1" x14ac:dyDescent="0.15">
      <c r="B23" s="30" t="s">
        <v>20</v>
      </c>
      <c r="C23" s="41">
        <f>AVERAGE($C$9,C22)</f>
        <v>25000</v>
      </c>
      <c r="D23" s="37">
        <f>AVERAGE($C$9,D22)</f>
        <v>25000</v>
      </c>
      <c r="E23" s="38">
        <f>AVERAGE($C$9,E22)</f>
        <v>25000</v>
      </c>
      <c r="F23" s="39">
        <f>AVERAGE($C$9,F22)</f>
        <v>25000</v>
      </c>
      <c r="G23" s="43">
        <f t="shared" si="0"/>
        <v>25000</v>
      </c>
    </row>
    <row r="24" spans="2:8" ht="15.75" customHeight="1" x14ac:dyDescent="0.15">
      <c r="B24" s="30" t="s">
        <v>21</v>
      </c>
      <c r="C24" s="41">
        <f>AVERAGE($C$8,C21)</f>
        <v>28500</v>
      </c>
      <c r="D24" s="37">
        <f>AVERAGE($C$8,D21)</f>
        <v>29950</v>
      </c>
      <c r="E24" s="38">
        <f>AVERAGE($C$8,E21)</f>
        <v>30500</v>
      </c>
      <c r="F24" s="39">
        <f>AVERAGE($C$8,F21)</f>
        <v>28500</v>
      </c>
      <c r="G24" s="40">
        <f t="shared" si="0"/>
        <v>28500</v>
      </c>
    </row>
    <row r="25" spans="2:8" ht="15.75" customHeight="1" x14ac:dyDescent="0.15">
      <c r="B25" s="30" t="s">
        <v>22</v>
      </c>
      <c r="C25" s="44">
        <v>10</v>
      </c>
      <c r="D25" s="45">
        <v>10</v>
      </c>
      <c r="E25" s="46">
        <v>10</v>
      </c>
      <c r="F25" s="47">
        <v>10</v>
      </c>
      <c r="G25" s="48">
        <f>+F25</f>
        <v>10</v>
      </c>
    </row>
    <row r="26" spans="2:8" ht="15.75" customHeight="1" x14ac:dyDescent="0.15">
      <c r="B26" s="30" t="s">
        <v>23</v>
      </c>
      <c r="C26" s="31">
        <v>175000</v>
      </c>
      <c r="D26" s="32">
        <v>186000</v>
      </c>
      <c r="E26" s="33">
        <v>169000</v>
      </c>
      <c r="F26" s="42">
        <v>155000</v>
      </c>
      <c r="G26" s="49">
        <f>SUM(C26:F26)</f>
        <v>685000</v>
      </c>
    </row>
    <row r="27" spans="2:8" ht="15.75" customHeight="1" x14ac:dyDescent="0.15">
      <c r="B27" s="30" t="s">
        <v>24</v>
      </c>
      <c r="C27" s="50">
        <f>C26/C23</f>
        <v>7</v>
      </c>
      <c r="D27" s="51">
        <f>D26/D23</f>
        <v>7.44</v>
      </c>
      <c r="E27" s="52">
        <f>E26/E23</f>
        <v>6.76</v>
      </c>
      <c r="F27" s="53">
        <f>F26/F23</f>
        <v>6.2</v>
      </c>
      <c r="G27" s="54">
        <f>G26/G23</f>
        <v>27.4</v>
      </c>
    </row>
    <row r="28" spans="2:8" ht="15.75" customHeight="1" x14ac:dyDescent="0.15">
      <c r="B28" s="30" t="s">
        <v>25</v>
      </c>
      <c r="C28" s="31">
        <v>5000</v>
      </c>
      <c r="D28" s="32">
        <v>5000</v>
      </c>
      <c r="E28" s="33">
        <v>5000</v>
      </c>
      <c r="F28" s="42">
        <v>5000</v>
      </c>
      <c r="G28" s="49">
        <f>SUM(C28:F28)</f>
        <v>20000</v>
      </c>
      <c r="H28" s="3"/>
    </row>
    <row r="29" spans="2:8" ht="15.75" customHeight="1" x14ac:dyDescent="0.15">
      <c r="B29" s="30"/>
      <c r="C29" s="55"/>
      <c r="D29" s="56"/>
      <c r="E29" s="57"/>
      <c r="F29" s="58"/>
      <c r="G29" s="59"/>
    </row>
    <row r="30" spans="2:8" ht="15.75" customHeight="1" x14ac:dyDescent="0.15">
      <c r="B30" s="30" t="s">
        <v>26</v>
      </c>
      <c r="C30" s="60">
        <v>145000</v>
      </c>
      <c r="D30" s="61">
        <v>156000</v>
      </c>
      <c r="E30" s="62">
        <v>135600</v>
      </c>
      <c r="F30" s="63">
        <v>125000</v>
      </c>
      <c r="G30" s="35">
        <f t="shared" ref="G30:G37" si="1">SUM(C30:F30)</f>
        <v>561600</v>
      </c>
    </row>
    <row r="31" spans="2:8" ht="15.75" customHeight="1" x14ac:dyDescent="0.15">
      <c r="B31" s="30" t="s">
        <v>27</v>
      </c>
      <c r="C31" s="31">
        <v>68000</v>
      </c>
      <c r="D31" s="32">
        <v>68000</v>
      </c>
      <c r="E31" s="33">
        <v>68000</v>
      </c>
      <c r="F31" s="34">
        <v>68000</v>
      </c>
      <c r="G31" s="35">
        <f t="shared" si="1"/>
        <v>272000</v>
      </c>
    </row>
    <row r="32" spans="2:8" ht="15.75" customHeight="1" x14ac:dyDescent="0.15">
      <c r="B32" s="30" t="s">
        <v>28</v>
      </c>
      <c r="C32" s="41">
        <f>C30-C31</f>
        <v>77000</v>
      </c>
      <c r="D32" s="37">
        <f>D30-D31</f>
        <v>88000</v>
      </c>
      <c r="E32" s="38">
        <f>E30-E31</f>
        <v>67600</v>
      </c>
      <c r="F32" s="43">
        <f>F30-F31</f>
        <v>57000</v>
      </c>
      <c r="G32" s="35">
        <f t="shared" si="1"/>
        <v>289600</v>
      </c>
    </row>
    <row r="33" spans="2:7" ht="15.75" customHeight="1" x14ac:dyDescent="0.15">
      <c r="B33" s="30" t="s">
        <v>29</v>
      </c>
      <c r="C33" s="31">
        <v>18000</v>
      </c>
      <c r="D33" s="32">
        <v>18000</v>
      </c>
      <c r="E33" s="33">
        <v>18000</v>
      </c>
      <c r="F33" s="34">
        <v>18000</v>
      </c>
      <c r="G33" s="35">
        <f t="shared" si="1"/>
        <v>72000</v>
      </c>
    </row>
    <row r="34" spans="2:7" ht="15.75" customHeight="1" x14ac:dyDescent="0.15">
      <c r="B34" s="30" t="s">
        <v>30</v>
      </c>
      <c r="C34" s="31">
        <v>11000</v>
      </c>
      <c r="D34" s="32">
        <v>11000</v>
      </c>
      <c r="E34" s="33">
        <v>11000</v>
      </c>
      <c r="F34" s="34">
        <v>11000</v>
      </c>
      <c r="G34" s="35">
        <f t="shared" si="1"/>
        <v>44000</v>
      </c>
    </row>
    <row r="35" spans="2:7" ht="15.75" customHeight="1" x14ac:dyDescent="0.15">
      <c r="B35" s="30" t="s">
        <v>31</v>
      </c>
      <c r="C35" s="31">
        <v>132000</v>
      </c>
      <c r="D35" s="32">
        <v>127000</v>
      </c>
      <c r="E35" s="33">
        <v>114500</v>
      </c>
      <c r="F35" s="34">
        <v>98000</v>
      </c>
      <c r="G35" s="35">
        <f t="shared" si="1"/>
        <v>471500</v>
      </c>
    </row>
    <row r="36" spans="2:7" ht="15.75" customHeight="1" x14ac:dyDescent="0.15">
      <c r="B36" s="30" t="s">
        <v>32</v>
      </c>
      <c r="C36" s="31">
        <v>24000</v>
      </c>
      <c r="D36" s="32">
        <v>24000</v>
      </c>
      <c r="E36" s="33">
        <v>24000</v>
      </c>
      <c r="F36" s="34">
        <v>24000</v>
      </c>
      <c r="G36" s="35">
        <f t="shared" si="1"/>
        <v>96000</v>
      </c>
    </row>
    <row r="37" spans="2:7" ht="15.75" customHeight="1" x14ac:dyDescent="0.15">
      <c r="B37" s="30" t="s">
        <v>33</v>
      </c>
      <c r="C37" s="31">
        <v>89000</v>
      </c>
      <c r="D37" s="32">
        <v>87000</v>
      </c>
      <c r="E37" s="33">
        <v>95000</v>
      </c>
      <c r="F37" s="34">
        <v>65000</v>
      </c>
      <c r="G37" s="35">
        <f t="shared" si="1"/>
        <v>336000</v>
      </c>
    </row>
    <row r="38" spans="2:7" ht="15.75" customHeight="1" x14ac:dyDescent="0.15">
      <c r="B38" s="30"/>
      <c r="C38" s="64"/>
      <c r="D38" s="65"/>
      <c r="E38" s="66"/>
      <c r="F38" s="67"/>
      <c r="G38" s="68"/>
    </row>
    <row r="39" spans="2:7" ht="15.75" customHeight="1" x14ac:dyDescent="0.15">
      <c r="B39" s="30" t="s">
        <v>34</v>
      </c>
      <c r="C39" s="31">
        <v>25000</v>
      </c>
      <c r="D39" s="32">
        <v>24000</v>
      </c>
      <c r="E39" s="33">
        <v>23000</v>
      </c>
      <c r="F39" s="34">
        <v>22000</v>
      </c>
      <c r="G39" s="35">
        <f>+F39</f>
        <v>22000</v>
      </c>
    </row>
    <row r="40" spans="2:7" ht="15.75" customHeight="1" x14ac:dyDescent="0.15">
      <c r="B40" s="69" t="s">
        <v>35</v>
      </c>
      <c r="C40" s="70">
        <v>65000</v>
      </c>
      <c r="D40" s="71">
        <v>65000</v>
      </c>
      <c r="E40" s="72">
        <v>65000</v>
      </c>
      <c r="F40" s="73">
        <v>65000</v>
      </c>
      <c r="G40" s="74">
        <f>+F40</f>
        <v>65000</v>
      </c>
    </row>
    <row r="41" spans="2:7" ht="13" x14ac:dyDescent="0.15">
      <c r="B41" s="15"/>
      <c r="C41" s="17"/>
      <c r="D41" s="17"/>
      <c r="E41" s="17"/>
      <c r="F41" s="17"/>
      <c r="G41" s="15"/>
    </row>
    <row r="42" spans="2:7" ht="13" x14ac:dyDescent="0.15">
      <c r="B42" s="15"/>
      <c r="C42" s="17"/>
      <c r="D42" s="17"/>
      <c r="E42" s="17"/>
      <c r="F42" s="17"/>
      <c r="G42" s="15"/>
    </row>
    <row r="43" spans="2:7" s="15" customFormat="1" ht="13" x14ac:dyDescent="0.15">
      <c r="C43" s="17"/>
      <c r="D43" s="17"/>
      <c r="E43" s="17"/>
      <c r="F43" s="17"/>
    </row>
    <row r="44" spans="2:7" s="15" customFormat="1" ht="13" x14ac:dyDescent="0.15">
      <c r="C44" s="17"/>
      <c r="D44" s="17"/>
      <c r="E44" s="17"/>
      <c r="F44" s="17"/>
    </row>
    <row r="45" spans="2:7" s="15" customFormat="1" ht="13" x14ac:dyDescent="0.15">
      <c r="C45" s="17"/>
      <c r="D45" s="17"/>
      <c r="E45" s="17"/>
      <c r="F45" s="17"/>
    </row>
    <row r="46" spans="2:7" s="15" customFormat="1" ht="13" x14ac:dyDescent="0.15">
      <c r="C46" s="17"/>
      <c r="D46" s="17"/>
      <c r="E46" s="17"/>
      <c r="F46" s="17"/>
    </row>
    <row r="47" spans="2:7" s="15" customFormat="1" ht="13" x14ac:dyDescent="0.15">
      <c r="C47" s="17"/>
      <c r="D47" s="17"/>
      <c r="E47" s="17"/>
      <c r="F47" s="17"/>
    </row>
    <row r="48" spans="2:7" s="15" customFormat="1" ht="13" x14ac:dyDescent="0.15">
      <c r="C48" s="17"/>
      <c r="D48" s="17"/>
      <c r="E48" s="17"/>
      <c r="F48" s="17"/>
    </row>
    <row r="49" spans="3:6" s="15" customFormat="1" ht="13" x14ac:dyDescent="0.15">
      <c r="C49" s="17"/>
      <c r="D49" s="17"/>
      <c r="E49" s="17"/>
      <c r="F49" s="17"/>
    </row>
    <row r="50" spans="3:6" s="15" customFormat="1" ht="13" x14ac:dyDescent="0.15">
      <c r="C50" s="17"/>
      <c r="D50" s="17"/>
      <c r="E50" s="17"/>
      <c r="F50" s="17"/>
    </row>
    <row r="51" spans="3:6" s="15" customFormat="1" ht="13" x14ac:dyDescent="0.15">
      <c r="C51" s="17"/>
      <c r="D51" s="17"/>
      <c r="E51" s="17"/>
      <c r="F51" s="17"/>
    </row>
    <row r="52" spans="3:6" s="15" customFormat="1" ht="13" x14ac:dyDescent="0.15">
      <c r="C52" s="17"/>
      <c r="D52" s="17"/>
      <c r="E52" s="17"/>
      <c r="F52" s="17"/>
    </row>
    <row r="53" spans="3:6" s="15" customFormat="1" ht="13" x14ac:dyDescent="0.15">
      <c r="C53" s="17"/>
      <c r="D53" s="17"/>
      <c r="E53" s="17"/>
      <c r="F53" s="17"/>
    </row>
    <row r="54" spans="3:6" s="15" customFormat="1" ht="13" x14ac:dyDescent="0.15">
      <c r="C54" s="17"/>
      <c r="D54" s="17"/>
      <c r="E54" s="17"/>
      <c r="F54" s="17"/>
    </row>
    <row r="55" spans="3:6" s="15" customFormat="1" ht="13" x14ac:dyDescent="0.15">
      <c r="C55" s="17"/>
      <c r="D55" s="17"/>
      <c r="E55" s="17"/>
      <c r="F55" s="17"/>
    </row>
    <row r="56" spans="3:6" s="15" customFormat="1" ht="13" x14ac:dyDescent="0.15">
      <c r="C56" s="17"/>
      <c r="D56" s="17"/>
      <c r="E56" s="17"/>
      <c r="F56" s="17"/>
    </row>
    <row r="57" spans="3:6" s="15" customFormat="1" ht="13" x14ac:dyDescent="0.15">
      <c r="C57" s="17"/>
      <c r="D57" s="17"/>
      <c r="E57" s="17"/>
      <c r="F57" s="17"/>
    </row>
    <row r="58" spans="3:6" s="15" customFormat="1" ht="13" x14ac:dyDescent="0.15">
      <c r="C58" s="17"/>
      <c r="D58" s="17"/>
      <c r="E58" s="17"/>
      <c r="F58" s="17"/>
    </row>
    <row r="59" spans="3:6" s="15" customFormat="1" ht="13" x14ac:dyDescent="0.15">
      <c r="C59" s="17"/>
      <c r="D59" s="17"/>
      <c r="E59" s="17"/>
      <c r="F59" s="17"/>
    </row>
  </sheetData>
  <mergeCells count="1">
    <mergeCell ref="B3:G3"/>
  </mergeCells>
  <printOptions horizontalCentered="1"/>
  <pageMargins left="0.75" right="0.75" top="1" bottom="1" header="0.5" footer="0.5"/>
  <pageSetup scale="80" firstPageNumber="0" fitToWidth="0" fitToHeight="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2016-03-01T10:01:56Z</dcterms:created>
  <dcterms:modified xsi:type="dcterms:W3CDTF">2016-07-26T10:32:05Z</dcterms:modified>
</cp:coreProperties>
</file>