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275"/>
  </bookViews>
  <sheets>
    <sheet name="ProjectSchedule" sheetId="11" r:id="rId1"/>
    <sheet name="About" sheetId="12" r:id="rId2"/>
  </sheets>
  <definedNames>
    <definedName name="_xlnm.Print_Area" localSheetId="0">ProjectSchedule!$1:$127</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44525"/>
</workbook>
</file>

<file path=xl/comments1.xml><?xml version="1.0" encoding="utf-8"?>
<comments xmlns="http://schemas.openxmlformats.org/spreadsheetml/2006/main">
  <authors>
    <author>Vertex42.com Templates</author>
  </authors>
  <commentList>
    <comment ref="H6" authorId="0">
      <text>
        <r>
          <rPr>
            <b/>
            <sz val="9"/>
            <rFont val="Tahoma"/>
            <charset val="134"/>
          </rPr>
          <t>DAYS:</t>
        </r>
        <r>
          <rPr>
            <sz val="9"/>
            <rFont val="Tahoma"/>
            <charset val="134"/>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<sst xmlns="http://schemas.openxmlformats.org/spreadsheetml/2006/main" count="240" uniqueCount="147">
  <si>
    <t>QUẢN LÝ SIÊU THỊ</t>
  </si>
  <si>
    <t>Ngày bắt đầu đồ án:</t>
  </si>
  <si>
    <t>Hôm nay:</t>
  </si>
  <si>
    <t>Hiển thị tuần:</t>
  </si>
  <si>
    <t>Công việc</t>
  </si>
  <si>
    <t>Phân công</t>
  </si>
  <si>
    <t>Tiến độ</t>
  </si>
  <si>
    <t>Ngày bắt đầu</t>
  </si>
  <si>
    <t>Ngày kết thúc</t>
  </si>
  <si>
    <t>DAYS</t>
  </si>
  <si>
    <t>Giai đoạn 1: Phân tích</t>
  </si>
  <si>
    <t>Tạo danh sách các biểu mẫu, quy định</t>
  </si>
  <si>
    <t>Mụi</t>
  </si>
  <si>
    <t>Lập bảng yêu cầu, trách nhiệm nghiệp vụ</t>
  </si>
  <si>
    <t>Trường</t>
  </si>
  <si>
    <t>Lập bảng yêu cầu, trách nhiệm tiến hóa</t>
  </si>
  <si>
    <t>Tuấn</t>
  </si>
  <si>
    <t>Lập bảng yêu cầu, trách nhiệm hiệu quả</t>
  </si>
  <si>
    <t>Khôi</t>
  </si>
  <si>
    <t>Lập bảng yêu cầu, trách nhiệm bảo mật</t>
  </si>
  <si>
    <t>Huy</t>
  </si>
  <si>
    <t>Lập bảng yêu cầu, trách nhiệm công nghệ</t>
  </si>
  <si>
    <t>Khoa</t>
  </si>
  <si>
    <t>Lập bảng yêu cầu, trách nhiệm tiện dụng</t>
  </si>
  <si>
    <t>Duy</t>
  </si>
  <si>
    <t>Lập bảng yêu cầu, trách nhiệm tương thích</t>
  </si>
  <si>
    <t>Kỷ</t>
  </si>
  <si>
    <t>Giai đoạn 2: Thiết kế DFD</t>
  </si>
  <si>
    <t>Vẽ DFD Mức 0</t>
  </si>
  <si>
    <t>Nhóm</t>
  </si>
  <si>
    <t>Vẽ DFD Mức 1 của chức năng quản lý nhân viên</t>
  </si>
  <si>
    <t>Vẽ DFD Mức 1 của chức năng quản lý ca làm nhân viên</t>
  </si>
  <si>
    <t>Vẽ DFD Mức 1 của chức năng cấp tài khoản nhân viên</t>
  </si>
  <si>
    <t>Vẽ DFD Mức 1 của chức năng quản lý chức vụ</t>
  </si>
  <si>
    <t>Vẽ DFD Mức 1 của chức năng tiếp nhận khách hàng</t>
  </si>
  <si>
    <t>Vẽ DFD Mức 1 của chức năng quản lý tủ đồ</t>
  </si>
  <si>
    <t>Triều</t>
  </si>
  <si>
    <t>Vẽ DFD Mức 1 của chức năng quản lý sản phẩm</t>
  </si>
  <si>
    <t>Vẽ DFD Mức 1 của chức năng kiểm kê sản phẩm lỗi</t>
  </si>
  <si>
    <t>Vẽ DFD Mức 1 của chức năng phân loại hàng theo danh mục</t>
  </si>
  <si>
    <t>Vẽ DFD Mức 1 của chức năng giữ trả xe</t>
  </si>
  <si>
    <t>Vẽ DFD Mức 1 của chức năng quản lý nhà cung cấp</t>
  </si>
  <si>
    <t>Vẽ DFD Mức 1 của chức năng kiểm kê hàng tồn kho</t>
  </si>
  <si>
    <t>Vẽ DFD Mức 1 của chức năng quản lý nhập hàng</t>
  </si>
  <si>
    <t>Vẽ DFD Mức 1 của chức năng lập xuất hàng</t>
  </si>
  <si>
    <t>Vẽ DFD Mức 1 của chức năng quản lý hóa đơn</t>
  </si>
  <si>
    <t>Vẽ DFD Mức 1 của chức năng tổ chức khuyến mãi</t>
  </si>
  <si>
    <t>Giai đoạn 3: Thiết kế ERD</t>
  </si>
  <si>
    <t>Vẽ ERD</t>
  </si>
  <si>
    <t>Giai đoạn 4: Lập các bảng thiết kế phần mềm</t>
  </si>
  <si>
    <t>Thiết kế Giao diện (thêm, sửa) sản phẩm , giao diện nhà cung cấp , giao diện phân loại , giao diện hình ảnh . giao diện báo cáo thống kê doanh thu ,giao diện quản lý nhân viên (giao diện chính, thêm , sửa ), giao diện quản lý tủ đồ (giao diện chính , thêm , sửa ),giao diện tạo hóa đơn ,giao diện sửa số lượng sản phẩm của hóa đơn ,giao diện thêm ca làm</t>
  </si>
  <si>
    <t>Thiết kế Giao diện quản lý ca làm nhân viên(Giao diện chính, thêm, sửa, xóa), Giao diện quản lý tài khoản ( Giao diện chính, thêm, sửa tài khoản), Giao diện quản lý chức vụ ( Giao diện chính, thêm, sửa, xóa chức vụ), Giao diện tiếp nhận khách hàng, Giao diện quản lý sản phẩm ( Giao diện chính, Báo hàng lỗi, thêm hàng vào kho),  Giao diện kiểm kê tồn kho, Giao diện quản lý nhập hàng,  Giao diện quản lý hóa đơn (  Giao diện chính, chi tiết hóa đơn), Giao diện tổ chức khuyến mãi</t>
  </si>
  <si>
    <t>Thiết kế Giao diện giữ trả xe, Giao diện kiểm kê sản phẩm lỗi ( thêm, sửa, xóa ), Giao diện thống kê lợi nhuận, Giao diện quản lý phiếu xuất</t>
  </si>
  <si>
    <t>Thiết kế dữ liệu bảng Ca, PhanCongCa, NhanVien, TaiKhoan, SanPhamLoi, NhaCungCap, ThongTinKho</t>
  </si>
  <si>
    <t>Thiết kế dữ liệu bảng PhieuNhap,CTPN,PhanLoai,SanPham,Kho, Phiếu xuất,CTPX</t>
  </si>
  <si>
    <t>Thiết kế dữ liệu bảng Khuyenmai, Bảng TheXe, Bảng TuDo, Bảng KhachHang, Bang ChucVu, Bảng HoaDon,Bảng ChiTietHoaDon</t>
  </si>
  <si>
    <t>Thiết kế xử lý - Tạo danh sách các hàm xử lý (Giữ trả xe ,  Quản lý nhà cung cấp , Kiểm kê hàng tồn kho , Quản lý nhập hàng , Quản lý xuất hàng , Quản lý hóa đơn , Tổ chức khuyến mãi , Thống kê doanh thu , Thống kê lợi nhuận)</t>
  </si>
  <si>
    <t>Thiết kế xử lý - Tạo danh sách các hàm xử lý (quản lý nhân viên, quản lý ca làm, cấp tài khoản, quản lý chức vụ, tiếp nhận khách hàng, quản lý tủ đồ, quản lý sản phẩm, kiểm kê sp lỗi, phân danh mục hàng)</t>
  </si>
  <si>
    <t>Thiết kế xử lý - Tạo danh sách các biến, danh sách các hằng</t>
  </si>
  <si>
    <t>Giai đoạn 5: Thiết kế Sequence Diagram</t>
  </si>
  <si>
    <t>Vẽ Sequence Diagram của chức năng quản lý nhân viên</t>
  </si>
  <si>
    <t>Vẽ Sequence Diagram của chức năng quản lý ca làm nhân viên</t>
  </si>
  <si>
    <t>Vẽ Sequence Diagram của chức năng cấp tài khoản nhân viên</t>
  </si>
  <si>
    <t>Vẽ Sequence Diagram của chức năng quản lý chức vụ</t>
  </si>
  <si>
    <t>Vẽ Sequence Diagram của chức năng tiếp nhận khách hàng</t>
  </si>
  <si>
    <t>Vẽ Sequence Diagram của chức năng quản lý tủ đồ</t>
  </si>
  <si>
    <t>Vẽ Sequence Diagram của chức năng quản lý sản phẩm</t>
  </si>
  <si>
    <t>Vẽ Sequence Diagram của chức năng kiểm kê sản phẩm lỗi</t>
  </si>
  <si>
    <t>Vẽ Sequence Diagram của chức năng phân loại hàng theo danh mục</t>
  </si>
  <si>
    <t>Vẽ Sequence Diagram của chức năng giữ trả xe</t>
  </si>
  <si>
    <t>Vẽ Sequence Diagram của chức năng quản lý nhà cung cấp</t>
  </si>
  <si>
    <t>Vẽ Sequence Diagram của chức năng kiểm kê hàng tồn kho</t>
  </si>
  <si>
    <t>Vẽ Sequence Diagram của chức năng quản lý nhập hàng</t>
  </si>
  <si>
    <t>Vẽ Sequence Diagram của chức năng quản lý xuất hàng</t>
  </si>
  <si>
    <t>Vẽ Sequence Diagram của chức năng quản lý hóa đơn</t>
  </si>
  <si>
    <t>Vẽ Sequence Diagram của chức năng tổ chức khuyến mãi</t>
  </si>
  <si>
    <t>Vẽ Sequence Diagram của chức năng thống kê doanh thu</t>
  </si>
  <si>
    <t>Vẽ Sequence Diagram của chức năng thống kê lợi nhuận</t>
  </si>
  <si>
    <t>Giai đoạn 6: Thiết kế Activity Diagram</t>
  </si>
  <si>
    <t>Vẽ Activity Diagram của chức năng quản lý nhân viên</t>
  </si>
  <si>
    <t>Vẽ Activity Diagram của chức năng quản lý ca làm nhân viên</t>
  </si>
  <si>
    <t>Vẽ Activity Diagram của chức năng cấp tài khoản nhân viên</t>
  </si>
  <si>
    <t>Vẽ Activity Diagram của chức năng quản lý chức vụ</t>
  </si>
  <si>
    <t>Vẽ Activity Diagram của chức năng tiếp nhận khách hàng</t>
  </si>
  <si>
    <t>Vẽ Activity Diagram của chức năng quản lý tủ đồ</t>
  </si>
  <si>
    <t>Vẽ Activity Diagram của chức năng quản lý sản phẩm</t>
  </si>
  <si>
    <t>Vẽ Activity Diagram của chức năng kiểm kê sản phẩm lỗi</t>
  </si>
  <si>
    <t>Vẽ Activity Diagram của chức năng phân loại hàng theo danh mục</t>
  </si>
  <si>
    <t>Vẽ Activity Diagram của chức năng giữ trả xe</t>
  </si>
  <si>
    <t>Vẽ Activity Diagram của chức năng quản lý nhà cung cấp</t>
  </si>
  <si>
    <t>Vẽ Activity Diagram của chức năng kiểm kê hàng tồn kho</t>
  </si>
  <si>
    <t>Vẽ Activity Diagram của chức năng quản lý nhập hàng</t>
  </si>
  <si>
    <t>Vẽ Activity Diagram của chức năng quản lý xuất hàng</t>
  </si>
  <si>
    <t>Vẽ Activity Diagram của chức năng quản lý hóa đơn</t>
  </si>
  <si>
    <t>Vẽ Activity Diagram của chức năng tổ chức khuyến mãi</t>
  </si>
  <si>
    <t>Vẽ Activity Diagram của chức năng thống kê doanh thu</t>
  </si>
  <si>
    <t>Vẽ Activity Diagram của chức năng thống kê lợi nhuận</t>
  </si>
  <si>
    <t>Giai đoạn 7: Thiết kế State Machine Diagram</t>
  </si>
  <si>
    <t>Vẽ State Machine Diagram của nhân viên</t>
  </si>
  <si>
    <t xml:space="preserve">Vẽ State Machine Diagram của ca </t>
  </si>
  <si>
    <t>Vẽ State Machine Diagram của tài khoản nhân viên</t>
  </si>
  <si>
    <t>Vẽ State Machine Diagram của chức vụ</t>
  </si>
  <si>
    <t>Vẽ State Machine Diagram của khách hàng</t>
  </si>
  <si>
    <t>Vẽ State Machine Diagram của tủ đồ</t>
  </si>
  <si>
    <t>Vẽ State Machine Diagram của sản phẩm</t>
  </si>
  <si>
    <t>Vẽ State Machine Diagram của thẻ xe</t>
  </si>
  <si>
    <t>Vẽ State Machine Diagram của phiếu nhập</t>
  </si>
  <si>
    <t>Vẽ State Machine Diagram của phiếu xuất</t>
  </si>
  <si>
    <t>Vẽ State Machine Diagram của hóa đơn</t>
  </si>
  <si>
    <t>Vẽ State Machine Diagram của chương trình khuyến mãi</t>
  </si>
  <si>
    <t>Giai đoạn 8: Thiết kế Usecase</t>
  </si>
  <si>
    <t>Vẽ Usecase tổng quát</t>
  </si>
  <si>
    <t>Vẽ Usecase Diagram của chức năng quản lý nhân viên</t>
  </si>
  <si>
    <t>Vẽ Usecase Diagram của chức năng quản lý ca làm nhân viên</t>
  </si>
  <si>
    <t>Vẽ Usecase Diagram của chức năng cấp tài khoản nhân viên</t>
  </si>
  <si>
    <t>Vẽ Usecase Diagram của chức năng quản lý chức vụ</t>
  </si>
  <si>
    <t>Vẽ Usecase Diagram của chức năng tiếp nhận khách hàng</t>
  </si>
  <si>
    <t>Vẽ Usecase Diagram của chức năng quản lý tủ đồ</t>
  </si>
  <si>
    <t>Vẽ Usecase Diagram của chức năng quản lý sản phẩm</t>
  </si>
  <si>
    <t>Vẽ Usecase Diagram của chức năng kiểm kê sản phẩm lỗi</t>
  </si>
  <si>
    <t>Vẽ Usecase Diagram của chức năng phân loại hàng theo danh mục</t>
  </si>
  <si>
    <t>Vẽ Usecase Diagram của chức năng giữ trả xe</t>
  </si>
  <si>
    <t>Vẽ Usecase Diagram của chức năng quản lý nhà cung cấp</t>
  </si>
  <si>
    <t>Vẽ Usecase Diagram của chức năng kiểm kê hàng tồn kho</t>
  </si>
  <si>
    <t>Vẽ Usecase Diagram của chức năng quản lý nhập hàng</t>
  </si>
  <si>
    <t>Vẽ Usecase Diagram của chức năng quản lý xuất hàng</t>
  </si>
  <si>
    <t>Vẽ Usecase Diagram của chức năng quản lý hóa đơn</t>
  </si>
  <si>
    <t>Vẽ Usecase Diagram của chức năng tổ chức khuyến mãi</t>
  </si>
  <si>
    <t>Vẽ Usecase Diagram của chức năng thống kê doanh thu</t>
  </si>
  <si>
    <t>Vẽ Usecase Diagram của chức năng thống kê lợi nhuận</t>
  </si>
  <si>
    <t>Giai đoạn 9: Code phần mềm</t>
  </si>
  <si>
    <t>Code giao diện phần mềm</t>
  </si>
  <si>
    <t>Insert new rows ABOVE this one</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</si>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</sst>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176" formatCode="_ * #,##0.00_ ;_ * \-#,##0.00_ ;_ * &quot;-&quot;??_ ;_ @_ "/>
    <numFmt numFmtId="177" formatCode="mmm\ d\,\ yyyy"/>
    <numFmt numFmtId="178" formatCode="_ * #,##0_ ;_ * \-#,##0_ ;_ * &quot;-&quot;_ ;_ @_ "/>
    <numFmt numFmtId="179" formatCode="m/d/yy;@"/>
    <numFmt numFmtId="180" formatCode="ddd\,\ m/d/yyyy"/>
    <numFmt numFmtId="42" formatCode="_(&quot;$&quot;* #,##0_);_(&quot;$&quot;* \(#,##0\);_(&quot;$&quot;* &quot;-&quot;_);_(@_)"/>
    <numFmt numFmtId="44" formatCode="_(&quot;$&quot;* #,##0.00_);_(&quot;$&quot;* \(#,##0.00\);_(&quot;$&quot;* &quot;-&quot;??_);_(@_)"/>
    <numFmt numFmtId="181" formatCode="d"/>
  </numFmts>
  <fonts count="47">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color theme="1" tint="0.499984740745262"/>
      <name val="Calibri"/>
      <charset val="134"/>
      <scheme val="minor"/>
    </font>
    <font>
      <sz val="10"/>
      <color theme="1" tint="0.349986266670736"/>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b/>
      <sz val="22"/>
      <color theme="1" tint="0.349986266670736"/>
      <name val="Calibri"/>
      <charset val="134"/>
      <scheme val="major"/>
    </font>
    <font>
      <b/>
      <sz val="20"/>
      <color theme="4" tint="-0.249977111117893"/>
      <name val="Calibri"/>
      <charset val="134"/>
      <scheme val="major"/>
    </font>
    <font>
      <sz val="14"/>
      <color theme="1"/>
      <name val="Calibri"/>
      <charset val="134"/>
      <scheme val="minor"/>
    </font>
    <font>
      <sz val="16"/>
      <color theme="1"/>
      <name val="Calibri"/>
      <charset val="134"/>
      <scheme val="minor"/>
    </font>
    <font>
      <b/>
      <sz val="9"/>
      <color theme="0"/>
      <name val="Calibri"/>
      <charset val="134"/>
      <scheme val="minor"/>
    </font>
    <font>
      <sz val="11"/>
      <name val="Calibri"/>
      <charset val="134"/>
      <scheme val="minor"/>
    </font>
    <font>
      <b/>
      <sz val="11"/>
      <color theme="1"/>
      <name val="Calibri"/>
      <charset val="134"/>
      <scheme val="minor"/>
    </font>
    <font>
      <sz val="10"/>
      <color theme="0" tint="-0.499984740745262"/>
      <name val="Calibri"/>
      <charset val="134"/>
      <scheme val="minor"/>
    </font>
    <font>
      <u/>
      <sz val="9"/>
      <color theme="4" tint="-0.249977111117893"/>
      <name val="Arial"/>
      <charset val="134"/>
    </font>
    <font>
      <sz val="9"/>
      <name val="Calibri"/>
      <charset val="134"/>
      <scheme val="minor"/>
    </font>
    <font>
      <sz val="8"/>
      <color theme="0"/>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1"/>
      <color theme="0"/>
      <name val="Calibri"/>
      <charset val="134"/>
      <scheme val="minor"/>
    </font>
    <font>
      <sz val="9"/>
      <color theme="1" tint="0.499984740745262"/>
      <name val="Arial"/>
      <charset val="134"/>
    </font>
    <font>
      <sz val="10"/>
      <color theme="1" tint="0.499984740745262"/>
      <name val="Arial"/>
      <charset val="134"/>
    </font>
    <font>
      <sz val="11"/>
      <color theme="0"/>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sz val="11"/>
      <color rgb="FF006100"/>
      <name val="Calibri"/>
      <charset val="0"/>
      <scheme val="minor"/>
    </font>
    <font>
      <b/>
      <sz val="11"/>
      <color theme="3"/>
      <name val="Calibri"/>
      <charset val="134"/>
      <scheme val="minor"/>
    </font>
    <font>
      <i/>
      <sz val="11"/>
      <color rgb="FF7F7F7F"/>
      <name val="Calibri"/>
      <charset val="0"/>
      <scheme val="minor"/>
    </font>
    <font>
      <b/>
      <sz val="11"/>
      <color rgb="FFFFFFFF"/>
      <name val="Calibri"/>
      <charset val="0"/>
      <scheme val="minor"/>
    </font>
    <font>
      <b/>
      <sz val="11"/>
      <color rgb="FFFA7D00"/>
      <name val="Calibri"/>
      <charset val="0"/>
      <scheme val="minor"/>
    </font>
    <font>
      <b/>
      <sz val="18"/>
      <color theme="3"/>
      <name val="Calibri"/>
      <charset val="134"/>
      <scheme val="minor"/>
    </font>
    <font>
      <sz val="11"/>
      <color rgb="FF9C0006"/>
      <name val="Calibri"/>
      <charset val="0"/>
      <scheme val="minor"/>
    </font>
    <font>
      <sz val="11"/>
      <color rgb="FFFA7D00"/>
      <name val="Calibri"/>
      <charset val="0"/>
      <scheme val="minor"/>
    </font>
    <font>
      <sz val="11"/>
      <color rgb="FF3F3F76"/>
      <name val="Calibri"/>
      <charset val="0"/>
      <scheme val="minor"/>
    </font>
    <font>
      <b/>
      <sz val="15"/>
      <color theme="3"/>
      <name val="Calibri"/>
      <charset val="134"/>
      <scheme val="minor"/>
    </font>
    <font>
      <sz val="11"/>
      <color theme="1"/>
      <name val="Calibri"/>
      <charset val="0"/>
      <scheme val="minor"/>
    </font>
    <font>
      <u/>
      <sz val="11"/>
      <color rgb="FF800080"/>
      <name val="Calibri"/>
      <charset val="0"/>
      <scheme val="minor"/>
    </font>
    <font>
      <sz val="11"/>
      <color rgb="FF9C6500"/>
      <name val="Calibri"/>
      <charset val="0"/>
      <scheme val="minor"/>
    </font>
    <font>
      <b/>
      <sz val="11"/>
      <color theme="1"/>
      <name val="Calibri"/>
      <charset val="0"/>
      <scheme val="minor"/>
    </font>
    <font>
      <sz val="9"/>
      <name val="Tahoma"/>
      <charset val="134"/>
    </font>
    <font>
      <b/>
      <sz val="9"/>
      <name val="Tahoma"/>
      <charset val="134"/>
    </font>
  </fonts>
  <fills count="42">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theme="4" tint="0.6"/>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8" tint="0.6"/>
        <bgColor indexed="64"/>
      </patternFill>
    </fill>
    <fill>
      <patternFill patternType="solid">
        <fgColor theme="0" tint="-0.0499893185216834"/>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rgb="FFFFC7CE"/>
        <bgColor indexed="64"/>
      </patternFill>
    </fill>
    <fill>
      <patternFill patternType="solid">
        <fgColor theme="5"/>
        <bgColor indexed="64"/>
      </patternFill>
    </fill>
    <fill>
      <patternFill patternType="solid">
        <fgColor theme="4"/>
        <bgColor indexed="64"/>
      </patternFill>
    </fill>
    <fill>
      <patternFill patternType="solid">
        <fgColor rgb="FFFFCC9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bgColor indexed="64"/>
      </patternFill>
    </fill>
  </fills>
  <borders count="20">
    <border>
      <left/>
      <right/>
      <top/>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right style="thin">
        <color theme="0" tint="-0.349986266670736"/>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41" fillId="3" borderId="0" applyNumberFormat="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xf numFmtId="0" fontId="34" fillId="24" borderId="14" applyNumberFormat="0" applyAlignment="0" applyProtection="0">
      <alignment vertical="center"/>
    </xf>
    <xf numFmtId="0" fontId="30" fillId="0" borderId="13" applyNumberFormat="0" applyFill="0" applyAlignment="0" applyProtection="0">
      <alignment vertical="center"/>
    </xf>
    <xf numFmtId="0" fontId="0" fillId="29" borderId="18" applyNumberFormat="0" applyFont="0" applyAlignment="0" applyProtection="0">
      <alignment vertical="center"/>
    </xf>
    <xf numFmtId="0" fontId="9" fillId="0" borderId="0" applyNumberFormat="0" applyFill="0" applyBorder="0" applyAlignment="0" applyProtection="0">
      <alignment vertical="top"/>
      <protection locked="0"/>
    </xf>
    <xf numFmtId="0" fontId="27" fillId="32" borderId="0" applyNumberFormat="0" applyBorder="0" applyAlignment="0" applyProtection="0">
      <alignment vertical="center"/>
    </xf>
    <xf numFmtId="0" fontId="42" fillId="0" borderId="0" applyNumberFormat="0" applyFill="0" applyBorder="0" applyAlignment="0" applyProtection="0">
      <alignment vertical="center"/>
    </xf>
    <xf numFmtId="0" fontId="41" fillId="7" borderId="0" applyNumberFormat="0" applyBorder="0" applyAlignment="0" applyProtection="0">
      <alignment vertical="center"/>
    </xf>
    <xf numFmtId="0" fontId="29" fillId="0" borderId="0" applyNumberFormat="0" applyFill="0" applyBorder="0" applyAlignment="0" applyProtection="0">
      <alignment vertical="center"/>
    </xf>
    <xf numFmtId="0" fontId="41" fillId="5" borderId="0" applyNumberFormat="0" applyBorder="0" applyAlignment="0" applyProtection="0">
      <alignment vertical="center"/>
    </xf>
    <xf numFmtId="0" fontId="3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0" fillId="0" borderId="13" applyNumberFormat="0" applyFill="0" applyAlignment="0" applyProtection="0">
      <alignment vertical="center"/>
    </xf>
    <xf numFmtId="0" fontId="32" fillId="0" borderId="16" applyNumberFormat="0" applyFill="0" applyAlignment="0" applyProtection="0">
      <alignment vertical="center"/>
    </xf>
    <xf numFmtId="0" fontId="32" fillId="0" borderId="0" applyNumberFormat="0" applyFill="0" applyBorder="0" applyAlignment="0" applyProtection="0">
      <alignment vertical="center"/>
    </xf>
    <xf numFmtId="0" fontId="39" fillId="28" borderId="15" applyNumberFormat="0" applyAlignment="0" applyProtection="0">
      <alignment vertical="center"/>
    </xf>
    <xf numFmtId="0" fontId="27" fillId="37" borderId="0" applyNumberFormat="0" applyBorder="0" applyAlignment="0" applyProtection="0">
      <alignment vertical="center"/>
    </xf>
    <xf numFmtId="0" fontId="31" fillId="23" borderId="0" applyNumberFormat="0" applyBorder="0" applyAlignment="0" applyProtection="0">
      <alignment vertical="center"/>
    </xf>
    <xf numFmtId="0" fontId="28" fillId="22" borderId="12" applyNumberFormat="0" applyAlignment="0" applyProtection="0">
      <alignment vertical="center"/>
    </xf>
    <xf numFmtId="0" fontId="41" fillId="4" borderId="0" applyNumberFormat="0" applyBorder="0" applyAlignment="0" applyProtection="0">
      <alignment vertical="center"/>
    </xf>
    <xf numFmtId="0" fontId="35" fillId="22" borderId="15" applyNumberFormat="0" applyAlignment="0" applyProtection="0">
      <alignment vertical="center"/>
    </xf>
    <xf numFmtId="0" fontId="38" fillId="0" borderId="17" applyNumberFormat="0" applyFill="0" applyAlignment="0" applyProtection="0">
      <alignment vertical="center"/>
    </xf>
    <xf numFmtId="0" fontId="44" fillId="0" borderId="19" applyNumberFormat="0" applyFill="0" applyAlignment="0" applyProtection="0">
      <alignment vertical="center"/>
    </xf>
    <xf numFmtId="0" fontId="37" fillId="25" borderId="0" applyNumberFormat="0" applyBorder="0" applyAlignment="0" applyProtection="0">
      <alignment vertical="center"/>
    </xf>
    <xf numFmtId="0" fontId="43" fillId="30" borderId="0" applyNumberFormat="0" applyBorder="0" applyAlignment="0" applyProtection="0">
      <alignment vertical="center"/>
    </xf>
    <xf numFmtId="0" fontId="27" fillId="27" borderId="0" applyNumberFormat="0" applyBorder="0" applyAlignment="0" applyProtection="0">
      <alignment vertical="center"/>
    </xf>
    <xf numFmtId="0" fontId="41" fillId="12" borderId="0" applyNumberFormat="0" applyBorder="0" applyAlignment="0" applyProtection="0">
      <alignment vertical="center"/>
    </xf>
    <xf numFmtId="0" fontId="27" fillId="21" borderId="0" applyNumberFormat="0" applyBorder="0" applyAlignment="0" applyProtection="0">
      <alignment vertical="center"/>
    </xf>
    <xf numFmtId="0" fontId="27" fillId="26" borderId="0" applyNumberFormat="0" applyBorder="0" applyAlignment="0" applyProtection="0">
      <alignment vertical="center"/>
    </xf>
    <xf numFmtId="0" fontId="41" fillId="6" borderId="0" applyNumberFormat="0" applyBorder="0" applyAlignment="0" applyProtection="0">
      <alignment vertical="center"/>
    </xf>
    <xf numFmtId="0" fontId="41" fillId="36" borderId="0" applyNumberFormat="0" applyBorder="0" applyAlignment="0" applyProtection="0">
      <alignment vertical="center"/>
    </xf>
    <xf numFmtId="0" fontId="27" fillId="31" borderId="0" applyNumberFormat="0" applyBorder="0" applyAlignment="0" applyProtection="0">
      <alignment vertical="center"/>
    </xf>
    <xf numFmtId="0" fontId="27" fillId="35" borderId="0" applyNumberFormat="0" applyBorder="0" applyAlignment="0" applyProtection="0">
      <alignment vertical="center"/>
    </xf>
    <xf numFmtId="0" fontId="41" fillId="8" borderId="0" applyNumberFormat="0" applyBorder="0" applyAlignment="0" applyProtection="0">
      <alignment vertical="center"/>
    </xf>
    <xf numFmtId="0" fontId="27" fillId="41" borderId="0" applyNumberFormat="0" applyBorder="0" applyAlignment="0" applyProtection="0">
      <alignment vertical="center"/>
    </xf>
    <xf numFmtId="0" fontId="41" fillId="10" borderId="0" applyNumberFormat="0" applyBorder="0" applyAlignment="0" applyProtection="0">
      <alignment vertical="center"/>
    </xf>
    <xf numFmtId="0" fontId="41" fillId="9" borderId="0" applyNumberFormat="0" applyBorder="0" applyAlignment="0" applyProtection="0">
      <alignment vertical="center"/>
    </xf>
    <xf numFmtId="0" fontId="27" fillId="33" borderId="0" applyNumberFormat="0" applyBorder="0" applyAlignment="0" applyProtection="0">
      <alignment vertical="center"/>
    </xf>
    <xf numFmtId="0" fontId="41" fillId="11"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41" fillId="34" borderId="0" applyNumberFormat="0" applyBorder="0" applyAlignment="0" applyProtection="0">
      <alignment vertical="center"/>
    </xf>
    <xf numFmtId="0" fontId="27" fillId="40" borderId="0" applyNumberFormat="0" applyBorder="0" applyAlignment="0" applyProtection="0">
      <alignment vertical="center"/>
    </xf>
  </cellStyleXfs>
  <cellXfs count="136">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xf numFmtId="0" fontId="2" fillId="0" borderId="0" xfId="0" applyFont="1"/>
    <xf numFmtId="0" fontId="2" fillId="0" borderId="0" xfId="0" applyFont="1" applyAlignment="1">
      <alignment vertical="top"/>
    </xf>
    <xf numFmtId="0" fontId="2" fillId="0" borderId="0" xfId="0" applyFont="1" applyAlignment="1" applyProtection="1">
      <alignment vertical="top"/>
    </xf>
    <xf numFmtId="0" fontId="4" fillId="0" borderId="0" xfId="0" applyFont="1" applyAlignment="1" applyProtection="1">
      <alignment horizontal="left" vertical="center"/>
    </xf>
    <xf numFmtId="0" fontId="5" fillId="0" borderId="0" xfId="0" applyFont="1" applyAlignment="1">
      <alignment vertical="center"/>
    </xf>
    <xf numFmtId="0" fontId="6" fillId="0" borderId="0" xfId="0" applyFont="1" applyAlignment="1" applyProtection="1">
      <alignment vertical="top"/>
    </xf>
    <xf numFmtId="0" fontId="7" fillId="0" borderId="0" xfId="0" applyFont="1" applyAlignment="1">
      <alignment vertical="center"/>
    </xf>
    <xf numFmtId="0" fontId="8" fillId="0" borderId="0" xfId="0" applyFont="1" applyAlignment="1">
      <alignment horizontal="left" vertical="top" wrapText="1" indent="1"/>
    </xf>
    <xf numFmtId="0" fontId="8" fillId="0" borderId="0" xfId="0" applyFont="1" applyAlignment="1">
      <alignment vertical="top" wrapText="1"/>
    </xf>
    <xf numFmtId="0" fontId="9" fillId="0" borderId="0" xfId="10" applyAlignment="1" applyProtection="1">
      <alignment horizontal="left" indent="1"/>
    </xf>
    <xf numFmtId="0" fontId="9" fillId="0" borderId="0" xfId="10" applyFill="1" applyAlignment="1" applyProtection="1">
      <alignment horizontal="left" indent="1"/>
    </xf>
    <xf numFmtId="0" fontId="0" fillId="0" borderId="0" xfId="0" applyAlignment="1">
      <alignment vertical="center"/>
    </xf>
    <xf numFmtId="0" fontId="0" fillId="0" borderId="0" xfId="0" applyAlignment="1">
      <alignment horizontal="center"/>
    </xf>
    <xf numFmtId="0" fontId="10" fillId="0" borderId="0" xfId="0" applyFont="1" applyAlignment="1">
      <alignment horizontal="left"/>
    </xf>
    <xf numFmtId="0" fontId="11"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vertical="center"/>
    </xf>
    <xf numFmtId="0" fontId="12" fillId="0" borderId="0" xfId="0" applyFont="1"/>
    <xf numFmtId="0" fontId="0" fillId="0" borderId="0" xfId="0" applyAlignment="1">
      <alignment horizontal="right" vertical="center"/>
    </xf>
    <xf numFmtId="180" fontId="0" fillId="0" borderId="1" xfId="0" applyNumberFormat="1" applyBorder="1" applyAlignment="1">
      <alignment horizontal="center" vertical="center"/>
    </xf>
    <xf numFmtId="180" fontId="0" fillId="0" borderId="2" xfId="0" applyNumberFormat="1" applyBorder="1" applyAlignment="1">
      <alignment horizontal="center" vertical="center"/>
    </xf>
    <xf numFmtId="0" fontId="0" fillId="0" borderId="3" xfId="0" applyNumberFormat="1" applyBorder="1" applyAlignment="1">
      <alignment horizontal="center" vertical="center"/>
    </xf>
    <xf numFmtId="0" fontId="13" fillId="0" borderId="0" xfId="0" applyFont="1" applyAlignment="1">
      <alignment horizontal="right" vertical="center"/>
    </xf>
    <xf numFmtId="0" fontId="14" fillId="2" borderId="4" xfId="0" applyFont="1" applyFill="1" applyBorder="1" applyAlignment="1">
      <alignment horizontal="left" vertical="center" indent="1"/>
    </xf>
    <xf numFmtId="0" fontId="14" fillId="2" borderId="4" xfId="0" applyFont="1" applyFill="1" applyBorder="1" applyAlignment="1">
      <alignment horizontal="center" vertical="center" wrapText="1"/>
    </xf>
    <xf numFmtId="0" fontId="0" fillId="0" borderId="5" xfId="0" applyFont="1" applyFill="1" applyBorder="1" applyAlignment="1">
      <alignment horizontal="left" vertical="center" indent="1"/>
    </xf>
    <xf numFmtId="0" fontId="0" fillId="0" borderId="5" xfId="0" applyFont="1" applyFill="1" applyBorder="1" applyAlignment="1">
      <alignment horizontal="center" vertical="center"/>
    </xf>
    <xf numFmtId="9" fontId="15" fillId="0" borderId="5" xfId="6" applyFont="1" applyFill="1" applyBorder="1" applyAlignment="1">
      <alignment horizontal="center" vertical="center"/>
    </xf>
    <xf numFmtId="179" fontId="0" fillId="0" borderId="5" xfId="0" applyNumberFormat="1" applyFont="1" applyFill="1" applyBorder="1" applyAlignment="1">
      <alignment horizontal="center" vertical="center"/>
    </xf>
    <xf numFmtId="179"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vertical="center"/>
    </xf>
    <xf numFmtId="0" fontId="16" fillId="3" borderId="5" xfId="0" applyFont="1" applyFill="1" applyBorder="1" applyAlignment="1">
      <alignment horizontal="left" vertical="center" indent="1"/>
    </xf>
    <xf numFmtId="0" fontId="16" fillId="3" borderId="5" xfId="0" applyFont="1" applyFill="1" applyBorder="1" applyAlignment="1">
      <alignment horizontal="center" vertical="center"/>
    </xf>
    <xf numFmtId="9" fontId="15" fillId="3" borderId="5" xfId="6" applyFont="1" applyFill="1" applyBorder="1" applyAlignment="1">
      <alignment horizontal="center" vertical="center"/>
    </xf>
    <xf numFmtId="179" fontId="0" fillId="3" borderId="5" xfId="0" applyNumberFormat="1" applyFont="1" applyFill="1" applyBorder="1" applyAlignment="1">
      <alignment horizontal="center" vertical="center"/>
    </xf>
    <xf numFmtId="179" fontId="15" fillId="3" borderId="5" xfId="0" applyNumberFormat="1" applyFont="1" applyFill="1" applyBorder="1" applyAlignment="1">
      <alignment horizontal="center" vertical="center"/>
    </xf>
    <xf numFmtId="0" fontId="0" fillId="4" borderId="5" xfId="0" applyFont="1" applyFill="1" applyBorder="1" applyAlignment="1">
      <alignment horizontal="left" vertical="center" indent="2"/>
    </xf>
    <xf numFmtId="0" fontId="0" fillId="4" borderId="5" xfId="0" applyFont="1" applyFill="1" applyBorder="1" applyAlignment="1">
      <alignment horizontal="center" vertical="center"/>
    </xf>
    <xf numFmtId="9" fontId="15" fillId="4" borderId="5" xfId="6" applyNumberFormat="1" applyFont="1" applyFill="1" applyBorder="1" applyAlignment="1">
      <alignment horizontal="center" vertical="center"/>
    </xf>
    <xf numFmtId="179" fontId="0" fillId="4" borderId="5" xfId="0" applyNumberFormat="1" applyFont="1" applyFill="1" applyBorder="1" applyAlignment="1">
      <alignment horizontal="center" vertical="center"/>
    </xf>
    <xf numFmtId="179" fontId="15" fillId="4" borderId="5" xfId="0" applyNumberFormat="1" applyFont="1" applyFill="1" applyBorder="1" applyAlignment="1">
      <alignment horizontal="center" vertical="center"/>
    </xf>
    <xf numFmtId="9" fontId="15" fillId="4" borderId="5" xfId="6" applyFont="1" applyFill="1" applyBorder="1" applyAlignment="1">
      <alignment horizontal="center" vertical="center"/>
    </xf>
    <xf numFmtId="0" fontId="16" fillId="5" borderId="5" xfId="0" applyFont="1" applyFill="1" applyBorder="1" applyAlignment="1">
      <alignment horizontal="left" vertical="center" indent="1"/>
    </xf>
    <xf numFmtId="0" fontId="16" fillId="5" borderId="5" xfId="0" applyFont="1" applyFill="1" applyBorder="1" applyAlignment="1">
      <alignment horizontal="center" vertical="center"/>
    </xf>
    <xf numFmtId="9" fontId="15" fillId="5" borderId="5" xfId="6" applyFont="1" applyFill="1" applyBorder="1" applyAlignment="1">
      <alignment horizontal="center" vertical="center"/>
    </xf>
    <xf numFmtId="179" fontId="0" fillId="5" borderId="5" xfId="0" applyNumberFormat="1" applyFont="1" applyFill="1" applyBorder="1" applyAlignment="1">
      <alignment horizontal="center" vertical="center"/>
    </xf>
    <xf numFmtId="179" fontId="15" fillId="5" borderId="5" xfId="0" applyNumberFormat="1" applyFont="1" applyFill="1" applyBorder="1" applyAlignment="1">
      <alignment horizontal="center" vertical="center"/>
    </xf>
    <xf numFmtId="0" fontId="0" fillId="6" borderId="5" xfId="0" applyFont="1" applyFill="1" applyBorder="1" applyAlignment="1">
      <alignment horizontal="left" vertical="center" indent="2"/>
    </xf>
    <xf numFmtId="0" fontId="0" fillId="6" borderId="5" xfId="0" applyFont="1" applyFill="1" applyBorder="1" applyAlignment="1">
      <alignment horizontal="center" vertical="center"/>
    </xf>
    <xf numFmtId="9" fontId="15" fillId="6" borderId="5" xfId="6" applyFont="1" applyFill="1" applyBorder="1" applyAlignment="1">
      <alignment horizontal="center" vertical="center"/>
    </xf>
    <xf numFmtId="179" fontId="0" fillId="6" borderId="5" xfId="0" applyNumberFormat="1" applyFont="1" applyFill="1" applyBorder="1" applyAlignment="1">
      <alignment horizontal="center" vertical="center"/>
    </xf>
    <xf numFmtId="179" fontId="15" fillId="6" borderId="5" xfId="0" applyNumberFormat="1" applyFont="1" applyFill="1" applyBorder="1" applyAlignment="1">
      <alignment horizontal="center" vertical="center"/>
    </xf>
    <xf numFmtId="9" fontId="15" fillId="6" borderId="5" xfId="6" applyNumberFormat="1" applyFont="1" applyFill="1" applyBorder="1" applyAlignment="1">
      <alignment horizontal="center" vertical="center"/>
    </xf>
    <xf numFmtId="0" fontId="16" fillId="7" borderId="5" xfId="0" applyFont="1" applyFill="1" applyBorder="1" applyAlignment="1">
      <alignment horizontal="left" vertical="center" indent="1"/>
    </xf>
    <xf numFmtId="0" fontId="16" fillId="7" borderId="5" xfId="0" applyFont="1" applyFill="1" applyBorder="1" applyAlignment="1">
      <alignment horizontal="center" vertical="center"/>
    </xf>
    <xf numFmtId="9" fontId="15" fillId="7" borderId="5" xfId="6" applyFont="1" applyFill="1" applyBorder="1" applyAlignment="1">
      <alignment horizontal="center" vertical="center"/>
    </xf>
    <xf numFmtId="179" fontId="0" fillId="7" borderId="5" xfId="0" applyNumberFormat="1" applyFont="1" applyFill="1" applyBorder="1" applyAlignment="1">
      <alignment horizontal="center" vertical="center"/>
    </xf>
    <xf numFmtId="179" fontId="15" fillId="7" borderId="5" xfId="0" applyNumberFormat="1" applyFont="1" applyFill="1" applyBorder="1" applyAlignment="1">
      <alignment horizontal="center" vertical="center"/>
    </xf>
    <xf numFmtId="0" fontId="0" fillId="8" borderId="5" xfId="0" applyFont="1" applyFill="1" applyBorder="1" applyAlignment="1">
      <alignment horizontal="left" vertical="center" indent="2"/>
    </xf>
    <xf numFmtId="0" fontId="0" fillId="8" borderId="5" xfId="0" applyFont="1" applyFill="1" applyBorder="1" applyAlignment="1">
      <alignment horizontal="center" vertical="center"/>
    </xf>
    <xf numFmtId="9" fontId="15" fillId="8" borderId="5" xfId="6" applyNumberFormat="1" applyFont="1" applyFill="1" applyBorder="1" applyAlignment="1">
      <alignment horizontal="center" vertical="center"/>
    </xf>
    <xf numFmtId="179" fontId="0" fillId="8" borderId="5" xfId="0" applyNumberFormat="1" applyFont="1" applyFill="1" applyBorder="1" applyAlignment="1">
      <alignment horizontal="center" vertical="center"/>
    </xf>
    <xf numFmtId="179" fontId="15" fillId="8" borderId="5" xfId="0" applyNumberFormat="1" applyFont="1" applyFill="1" applyBorder="1" applyAlignment="1">
      <alignment horizontal="center" vertical="center"/>
    </xf>
    <xf numFmtId="0" fontId="16" fillId="9" borderId="5" xfId="0" applyFont="1" applyFill="1" applyBorder="1" applyAlignment="1">
      <alignment horizontal="left" vertical="center" indent="1"/>
    </xf>
    <xf numFmtId="0" fontId="16" fillId="9" borderId="5" xfId="0" applyFont="1" applyFill="1" applyBorder="1" applyAlignment="1">
      <alignment horizontal="center" vertical="center"/>
    </xf>
    <xf numFmtId="9" fontId="15" fillId="9" borderId="5" xfId="6" applyFont="1" applyFill="1" applyBorder="1" applyAlignment="1">
      <alignment horizontal="center" vertical="center"/>
    </xf>
    <xf numFmtId="179" fontId="0" fillId="9" borderId="5" xfId="0" applyNumberFormat="1" applyFont="1" applyFill="1" applyBorder="1" applyAlignment="1">
      <alignment horizontal="center" vertical="center"/>
    </xf>
    <xf numFmtId="179" fontId="15" fillId="9" borderId="5" xfId="0" applyNumberFormat="1" applyFont="1" applyFill="1" applyBorder="1" applyAlignment="1">
      <alignment horizontal="center" vertical="center"/>
    </xf>
    <xf numFmtId="0" fontId="0" fillId="10" borderId="5" xfId="0" applyFont="1" applyFill="1" applyBorder="1" applyAlignment="1">
      <alignment horizontal="left" vertical="center" indent="2"/>
    </xf>
    <xf numFmtId="0" fontId="0" fillId="10" borderId="5" xfId="0" applyFont="1" applyFill="1" applyBorder="1" applyAlignment="1">
      <alignment horizontal="center" vertical="center"/>
    </xf>
    <xf numFmtId="9" fontId="15" fillId="10" borderId="5" xfId="6" applyNumberFormat="1" applyFont="1" applyFill="1" applyBorder="1" applyAlignment="1">
      <alignment horizontal="center" vertical="center"/>
    </xf>
    <xf numFmtId="179" fontId="0" fillId="10" borderId="5" xfId="0" applyNumberFormat="1" applyFont="1" applyFill="1" applyBorder="1" applyAlignment="1">
      <alignment horizontal="center" vertical="center"/>
    </xf>
    <xf numFmtId="179" fontId="15" fillId="10" borderId="5" xfId="0" applyNumberFormat="1" applyFont="1" applyFill="1" applyBorder="1" applyAlignment="1">
      <alignment horizontal="center" vertical="center"/>
    </xf>
    <xf numFmtId="0" fontId="16" fillId="11" borderId="5" xfId="0" applyFont="1" applyFill="1" applyBorder="1" applyAlignment="1">
      <alignment horizontal="left" vertical="center" indent="1"/>
    </xf>
    <xf numFmtId="0" fontId="16" fillId="11" borderId="5" xfId="0" applyFont="1" applyFill="1" applyBorder="1" applyAlignment="1">
      <alignment horizontal="center" vertical="center"/>
    </xf>
    <xf numFmtId="9" fontId="15" fillId="11" borderId="5" xfId="6" applyFont="1" applyFill="1" applyBorder="1" applyAlignment="1">
      <alignment horizontal="center" vertical="center"/>
    </xf>
    <xf numFmtId="179" fontId="0" fillId="11" borderId="5" xfId="0" applyNumberFormat="1" applyFont="1" applyFill="1" applyBorder="1" applyAlignment="1">
      <alignment horizontal="center" vertical="center"/>
    </xf>
    <xf numFmtId="179" fontId="15" fillId="11" borderId="5" xfId="0" applyNumberFormat="1" applyFont="1" applyFill="1" applyBorder="1" applyAlignment="1">
      <alignment horizontal="center" vertical="center"/>
    </xf>
    <xf numFmtId="0" fontId="0" fillId="12" borderId="5" xfId="0" applyFont="1" applyFill="1" applyBorder="1" applyAlignment="1">
      <alignment horizontal="left" vertical="center" indent="2"/>
    </xf>
    <xf numFmtId="0" fontId="0" fillId="12" borderId="5" xfId="0" applyFont="1" applyFill="1" applyBorder="1" applyAlignment="1">
      <alignment horizontal="center" vertical="center"/>
    </xf>
    <xf numFmtId="9" fontId="15" fillId="12" borderId="5" xfId="6" applyNumberFormat="1" applyFont="1" applyFill="1" applyBorder="1" applyAlignment="1">
      <alignment horizontal="center" vertical="center"/>
    </xf>
    <xf numFmtId="179" fontId="0" fillId="12" borderId="5" xfId="0" applyNumberFormat="1" applyFont="1" applyFill="1" applyBorder="1" applyAlignment="1">
      <alignment horizontal="center" vertical="center"/>
    </xf>
    <xf numFmtId="179" fontId="15" fillId="12" borderId="5" xfId="0" applyNumberFormat="1" applyFont="1" applyFill="1" applyBorder="1" applyAlignment="1">
      <alignment horizontal="center" vertical="center"/>
    </xf>
    <xf numFmtId="0" fontId="17" fillId="0" borderId="0" xfId="0" applyFont="1" applyAlignment="1">
      <alignment vertical="center"/>
    </xf>
    <xf numFmtId="0" fontId="18" fillId="0" borderId="0" xfId="10" applyFont="1" applyAlignment="1" applyProtection="1">
      <alignment horizontal="left" vertical="center"/>
    </xf>
    <xf numFmtId="177" fontId="0" fillId="13" borderId="6" xfId="0" applyNumberFormat="1" applyFont="1" applyFill="1" applyBorder="1" applyAlignment="1">
      <alignment horizontal="left" vertical="center" wrapText="1" indent="1"/>
    </xf>
    <xf numFmtId="177" fontId="0" fillId="13" borderId="4" xfId="0" applyNumberFormat="1" applyFont="1" applyFill="1" applyBorder="1" applyAlignment="1">
      <alignment horizontal="left" vertical="center" wrapText="1" indent="1"/>
    </xf>
    <xf numFmtId="177" fontId="0" fillId="13" borderId="7" xfId="0" applyNumberFormat="1" applyFont="1" applyFill="1" applyBorder="1" applyAlignment="1">
      <alignment horizontal="left" vertical="center" wrapText="1" indent="1"/>
    </xf>
    <xf numFmtId="181" fontId="19" fillId="13" borderId="8" xfId="0" applyNumberFormat="1" applyFont="1" applyFill="1" applyBorder="1" applyAlignment="1">
      <alignment horizontal="center" vertical="center"/>
    </xf>
    <xf numFmtId="181" fontId="19" fillId="13" borderId="0" xfId="0" applyNumberFormat="1" applyFont="1" applyFill="1" applyBorder="1" applyAlignment="1">
      <alignment horizontal="center" vertical="center"/>
    </xf>
    <xf numFmtId="181" fontId="19" fillId="13" borderId="9" xfId="0" applyNumberFormat="1" applyFont="1" applyFill="1" applyBorder="1" applyAlignment="1">
      <alignment horizontal="center" vertical="center"/>
    </xf>
    <xf numFmtId="0" fontId="20" fillId="14" borderId="10" xfId="0" applyFont="1" applyFill="1" applyBorder="1" applyAlignment="1">
      <alignment horizontal="center" vertical="center" shrinkToFit="1"/>
    </xf>
    <xf numFmtId="0" fontId="0" fillId="0" borderId="11" xfId="0" applyBorder="1" applyAlignment="1">
      <alignment vertical="center"/>
    </xf>
    <xf numFmtId="0" fontId="0" fillId="0" borderId="11" xfId="0" applyBorder="1" applyAlignment="1">
      <alignment horizontal="right" vertical="center"/>
    </xf>
    <xf numFmtId="0" fontId="16" fillId="15" borderId="5" xfId="0" applyFont="1" applyFill="1" applyBorder="1" applyAlignment="1">
      <alignment horizontal="left" vertical="center" indent="1"/>
    </xf>
    <xf numFmtId="0" fontId="16" fillId="15" borderId="5" xfId="0" applyFont="1" applyFill="1" applyBorder="1" applyAlignment="1">
      <alignment horizontal="center" vertical="center"/>
    </xf>
    <xf numFmtId="9" fontId="15" fillId="15" borderId="5" xfId="6" applyFont="1" applyFill="1" applyBorder="1" applyAlignment="1">
      <alignment horizontal="center" vertical="center"/>
    </xf>
    <xf numFmtId="179" fontId="0" fillId="15" borderId="5" xfId="0" applyNumberFormat="1" applyFont="1" applyFill="1" applyBorder="1" applyAlignment="1">
      <alignment horizontal="center" vertical="center"/>
    </xf>
    <xf numFmtId="179" fontId="15" fillId="15" borderId="5" xfId="0" applyNumberFormat="1" applyFont="1" applyFill="1" applyBorder="1" applyAlignment="1">
      <alignment horizontal="center" vertical="center"/>
    </xf>
    <xf numFmtId="0" fontId="0" fillId="16" borderId="5" xfId="0" applyFont="1" applyFill="1" applyBorder="1" applyAlignment="1">
      <alignment horizontal="left" vertical="center" indent="2"/>
    </xf>
    <xf numFmtId="0" fontId="0" fillId="16" borderId="5" xfId="0" applyFont="1" applyFill="1" applyBorder="1" applyAlignment="1">
      <alignment horizontal="center" vertical="center"/>
    </xf>
    <xf numFmtId="9" fontId="15" fillId="16" borderId="5" xfId="6" applyNumberFormat="1" applyFont="1" applyFill="1" applyBorder="1" applyAlignment="1">
      <alignment horizontal="center" vertical="center"/>
    </xf>
    <xf numFmtId="179" fontId="0" fillId="16" borderId="5" xfId="0" applyNumberFormat="1" applyFont="1" applyFill="1" applyBorder="1" applyAlignment="1">
      <alignment horizontal="center" vertical="center"/>
    </xf>
    <xf numFmtId="179" fontId="15" fillId="16" borderId="5" xfId="0" applyNumberFormat="1" applyFont="1" applyFill="1" applyBorder="1" applyAlignment="1">
      <alignment horizontal="center" vertical="center"/>
    </xf>
    <xf numFmtId="0" fontId="16" fillId="17" borderId="5" xfId="0" applyFont="1" applyFill="1" applyBorder="1" applyAlignment="1">
      <alignment horizontal="left" vertical="center" indent="1"/>
    </xf>
    <xf numFmtId="0" fontId="16" fillId="17" borderId="5" xfId="0" applyFont="1" applyFill="1" applyBorder="1" applyAlignment="1">
      <alignment horizontal="center" vertical="center"/>
    </xf>
    <xf numFmtId="9" fontId="15" fillId="17" borderId="5" xfId="6" applyFont="1" applyFill="1" applyBorder="1" applyAlignment="1">
      <alignment horizontal="center" vertical="center"/>
    </xf>
    <xf numFmtId="179" fontId="0" fillId="17" borderId="5" xfId="0" applyNumberFormat="1" applyFont="1" applyFill="1" applyBorder="1" applyAlignment="1">
      <alignment horizontal="center" vertical="center"/>
    </xf>
    <xf numFmtId="179" fontId="15" fillId="17" borderId="5" xfId="0" applyNumberFormat="1" applyFont="1" applyFill="1" applyBorder="1" applyAlignment="1">
      <alignment horizontal="center" vertical="center"/>
    </xf>
    <xf numFmtId="0" fontId="0" fillId="18" borderId="5" xfId="0" applyFont="1" applyFill="1" applyBorder="1" applyAlignment="1">
      <alignment horizontal="left" vertical="center" indent="2"/>
    </xf>
    <xf numFmtId="0" fontId="0" fillId="18" borderId="5" xfId="0" applyFont="1" applyFill="1" applyBorder="1" applyAlignment="1">
      <alignment horizontal="center" vertical="center"/>
    </xf>
    <xf numFmtId="9" fontId="15" fillId="18" borderId="5" xfId="6" applyNumberFormat="1" applyFont="1" applyFill="1" applyBorder="1" applyAlignment="1">
      <alignment horizontal="center" vertical="center"/>
    </xf>
    <xf numFmtId="179" fontId="0" fillId="18" borderId="5" xfId="0" applyNumberFormat="1" applyFont="1" applyFill="1" applyBorder="1" applyAlignment="1">
      <alignment horizontal="center" vertical="center"/>
    </xf>
    <xf numFmtId="179" fontId="15" fillId="18" borderId="5" xfId="0" applyNumberFormat="1" applyFont="1" applyFill="1" applyBorder="1" applyAlignment="1">
      <alignment horizontal="center" vertical="center"/>
    </xf>
    <xf numFmtId="0" fontId="16" fillId="19" borderId="5" xfId="0" applyFont="1" applyFill="1" applyBorder="1" applyAlignment="1">
      <alignment horizontal="left" vertical="center" indent="2"/>
    </xf>
    <xf numFmtId="0" fontId="0" fillId="19" borderId="5" xfId="0" applyFont="1" applyFill="1" applyBorder="1" applyAlignment="1">
      <alignment horizontal="center" vertical="center"/>
    </xf>
    <xf numFmtId="9" fontId="15" fillId="19" borderId="5" xfId="6" applyFont="1" applyFill="1" applyBorder="1" applyAlignment="1">
      <alignment horizontal="center" vertical="center"/>
    </xf>
    <xf numFmtId="179" fontId="0" fillId="19" borderId="5" xfId="0" applyNumberFormat="1" applyFont="1" applyFill="1" applyBorder="1" applyAlignment="1">
      <alignment horizontal="center" vertical="center"/>
    </xf>
    <xf numFmtId="179" fontId="15" fillId="19" borderId="5" xfId="0" applyNumberFormat="1" applyFont="1" applyFill="1" applyBorder="1" applyAlignment="1">
      <alignment horizontal="center" vertical="center"/>
    </xf>
    <xf numFmtId="9" fontId="15" fillId="12" borderId="5" xfId="6" applyFont="1" applyFill="1" applyBorder="1" applyAlignment="1">
      <alignment horizontal="center" vertical="center"/>
    </xf>
    <xf numFmtId="0" fontId="21" fillId="20" borderId="5" xfId="0" applyFont="1" applyFill="1" applyBorder="1" applyAlignment="1">
      <alignment horizontal="left" vertical="center" indent="1"/>
    </xf>
    <xf numFmtId="0" fontId="21" fillId="20" borderId="5" xfId="0" applyFont="1" applyFill="1" applyBorder="1" applyAlignment="1">
      <alignment horizontal="center" vertical="center"/>
    </xf>
    <xf numFmtId="9" fontId="15" fillId="20" borderId="5" xfId="6" applyFont="1" applyFill="1" applyBorder="1" applyAlignment="1">
      <alignment horizontal="center" vertical="center"/>
    </xf>
    <xf numFmtId="179" fontId="22" fillId="20" borderId="5" xfId="0" applyNumberFormat="1" applyFont="1" applyFill="1" applyBorder="1" applyAlignment="1">
      <alignment horizontal="left" vertical="center"/>
    </xf>
    <xf numFmtId="179" fontId="15" fillId="20" borderId="5" xfId="0" applyNumberFormat="1" applyFont="1" applyFill="1" applyBorder="1" applyAlignment="1">
      <alignment horizontal="center" vertical="center"/>
    </xf>
    <xf numFmtId="0" fontId="15" fillId="20" borderId="5" xfId="0" applyNumberFormat="1" applyFont="1" applyFill="1" applyBorder="1" applyAlignment="1">
      <alignment horizontal="center" vertical="center"/>
    </xf>
    <xf numFmtId="0" fontId="0" fillId="20" borderId="11" xfId="0" applyFill="1" applyBorder="1" applyAlignment="1">
      <alignment vertical="center"/>
    </xf>
    <xf numFmtId="0" fontId="23" fillId="0" borderId="0" xfId="0" applyFont="1"/>
    <xf numFmtId="58" fontId="24" fillId="0" borderId="0" xfId="0" applyNumberFormat="1" applyFont="1" applyAlignment="1">
      <alignment horizontal="center"/>
    </xf>
    <xf numFmtId="0" fontId="25" fillId="0" borderId="0" xfId="10" applyFont="1" applyAlignment="1" applyProtection="1"/>
    <xf numFmtId="0" fontId="26" fillId="0" borderId="0" xfId="10" applyFont="1" applyAlignment="1" applyProtection="1"/>
    <xf numFmtId="0" fontId="25"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969696"/>
      <color rgb="00C0C0C0"/>
      <color rgb="00427FC2"/>
      <color rgb="0044678E"/>
      <color rgb="004A6F9C"/>
      <color rgb="003969AD"/>
      <color rgb="00000000"/>
      <color rgb="000DA6BA"/>
      <color rgb="000DBAB1"/>
      <color rgb="000ED8B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19558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v42&amp;utm_medium=file&amp;utm_campaign=templates&amp;utm_term=simple-gantt-chart_ms&amp;utm_content=title" TargetMode="External"/><Relationship Id="rId4"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2" Type="http://schemas.openxmlformats.org/officeDocument/2006/relationships/hyperlink" Target="https://www.vertex42.com/ExcelTemplates/excel-project-management.html?utm_source=v42&amp;utm_medium=file&amp;utm_campaign=templates&amp;utm_term=simple-gantt-chart_ms&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L131"/>
  <sheetViews>
    <sheetView showGridLines="0" tabSelected="1" workbookViewId="0">
      <pane ySplit="6" topLeftCell="A87" activePane="bottomLeft" state="frozen"/>
      <selection/>
      <selection pane="bottomLeft" activeCell="A94" sqref="$A94:$XFD94"/>
    </sheetView>
  </sheetViews>
  <sheetFormatPr defaultColWidth="9" defaultRowHeight="14.4"/>
  <cols>
    <col min="1" max="1" width="2.71296296296296" customWidth="1"/>
    <col min="2" max="2" width="31.4444444444444" customWidth="1"/>
    <col min="3" max="3" width="12.7777777777778" customWidth="1"/>
    <col min="4" max="4" width="10.712962962963" customWidth="1"/>
    <col min="5" max="5" width="11.3333333333333" style="16" customWidth="1"/>
    <col min="6" max="6" width="10.4259259259259" customWidth="1"/>
    <col min="7" max="7" width="2.71296296296296" customWidth="1"/>
    <col min="8" max="8" width="6.13888888888889" hidden="1" customWidth="1"/>
    <col min="9" max="64" width="2.57407407407407" customWidth="1"/>
    <col min="69" max="70" width="10.287037037037"/>
  </cols>
  <sheetData>
    <row r="1" ht="28.8" spans="2:27">
      <c r="B1" s="17" t="s">
        <v>0</v>
      </c>
      <c r="C1" s="18"/>
      <c r="D1" s="4"/>
      <c r="E1" s="19"/>
      <c r="F1" s="20"/>
      <c r="H1" s="4"/>
      <c r="I1" s="87"/>
      <c r="J1" s="88"/>
      <c r="K1" s="88"/>
      <c r="L1" s="88"/>
      <c r="M1" s="88"/>
      <c r="N1" s="88"/>
      <c r="O1" s="88"/>
      <c r="P1" s="88"/>
      <c r="Q1" s="88"/>
      <c r="R1" s="88"/>
      <c r="S1" s="88"/>
      <c r="T1" s="88"/>
      <c r="U1" s="88"/>
      <c r="V1" s="88"/>
      <c r="W1" s="88"/>
      <c r="X1" s="88"/>
      <c r="Y1" s="88"/>
      <c r="Z1" s="88"/>
      <c r="AA1" s="88"/>
    </row>
    <row r="2" ht="19.5" customHeight="1" spans="2:6">
      <c r="B2" s="21"/>
      <c r="D2" s="22" t="s">
        <v>1</v>
      </c>
      <c r="E2" s="23">
        <v>44130</v>
      </c>
      <c r="F2" s="24"/>
    </row>
    <row r="3" ht="19.5" customHeight="1" spans="2:6">
      <c r="B3" s="21"/>
      <c r="D3" s="22" t="s">
        <v>2</v>
      </c>
      <c r="E3" s="23">
        <f ca="1">TODAY()</f>
        <v>44169</v>
      </c>
      <c r="F3" s="24"/>
    </row>
    <row r="4" ht="19.5" customHeight="1" spans="4:64">
      <c r="D4" s="22" t="s">
        <v>3</v>
      </c>
      <c r="E4" s="25">
        <v>1</v>
      </c>
      <c r="I4" s="89">
        <f>I5</f>
        <v>44130</v>
      </c>
      <c r="J4" s="90"/>
      <c r="K4" s="90"/>
      <c r="L4" s="90"/>
      <c r="M4" s="90"/>
      <c r="N4" s="90"/>
      <c r="O4" s="91"/>
      <c r="P4" s="89">
        <f>P5</f>
        <v>44137</v>
      </c>
      <c r="Q4" s="90"/>
      <c r="R4" s="90"/>
      <c r="S4" s="90"/>
      <c r="T4" s="90"/>
      <c r="U4" s="90"/>
      <c r="V4" s="91"/>
      <c r="W4" s="89">
        <f>W5</f>
        <v>44144</v>
      </c>
      <c r="X4" s="90"/>
      <c r="Y4" s="90"/>
      <c r="Z4" s="90"/>
      <c r="AA4" s="90"/>
      <c r="AB4" s="90"/>
      <c r="AC4" s="91"/>
      <c r="AD4" s="89">
        <f>AD5</f>
        <v>44151</v>
      </c>
      <c r="AE4" s="90"/>
      <c r="AF4" s="90"/>
      <c r="AG4" s="90"/>
      <c r="AH4" s="90"/>
      <c r="AI4" s="90"/>
      <c r="AJ4" s="91"/>
      <c r="AK4" s="89">
        <f>AK5</f>
        <v>44158</v>
      </c>
      <c r="AL4" s="90"/>
      <c r="AM4" s="90"/>
      <c r="AN4" s="90"/>
      <c r="AO4" s="90"/>
      <c r="AP4" s="90"/>
      <c r="AQ4" s="91"/>
      <c r="AR4" s="89">
        <f>AR5</f>
        <v>44165</v>
      </c>
      <c r="AS4" s="90"/>
      <c r="AT4" s="90"/>
      <c r="AU4" s="90"/>
      <c r="AV4" s="90"/>
      <c r="AW4" s="90"/>
      <c r="AX4" s="91"/>
      <c r="AY4" s="89">
        <f>AY5</f>
        <v>44172</v>
      </c>
      <c r="AZ4" s="90"/>
      <c r="BA4" s="90"/>
      <c r="BB4" s="90"/>
      <c r="BC4" s="90"/>
      <c r="BD4" s="90"/>
      <c r="BE4" s="91"/>
      <c r="BF4" s="89">
        <f>BF5</f>
        <v>44179</v>
      </c>
      <c r="BG4" s="90"/>
      <c r="BH4" s="90"/>
      <c r="BI4" s="90"/>
      <c r="BJ4" s="90"/>
      <c r="BK4" s="90"/>
      <c r="BL4" s="91"/>
    </row>
    <row r="5" spans="1:64">
      <c r="A5" s="22"/>
      <c r="G5" s="22"/>
      <c r="I5" s="92">
        <f>E2-WEEKDAY(E2,1)+2+7*(E4-1)</f>
        <v>44130</v>
      </c>
      <c r="J5" s="93">
        <f>I5+1</f>
        <v>44131</v>
      </c>
      <c r="K5" s="93">
        <f t="shared" ref="K5:AZ5" si="0">J5+1</f>
        <v>44132</v>
      </c>
      <c r="L5" s="93">
        <f t="shared" si="0"/>
        <v>44133</v>
      </c>
      <c r="M5" s="93">
        <f t="shared" si="0"/>
        <v>44134</v>
      </c>
      <c r="N5" s="93">
        <f t="shared" si="0"/>
        <v>44135</v>
      </c>
      <c r="O5" s="94">
        <f t="shared" si="0"/>
        <v>44136</v>
      </c>
      <c r="P5" s="92">
        <f t="shared" si="0"/>
        <v>44137</v>
      </c>
      <c r="Q5" s="93">
        <f t="shared" si="0"/>
        <v>44138</v>
      </c>
      <c r="R5" s="93">
        <f t="shared" si="0"/>
        <v>44139</v>
      </c>
      <c r="S5" s="93">
        <f t="shared" si="0"/>
        <v>44140</v>
      </c>
      <c r="T5" s="93">
        <f t="shared" si="0"/>
        <v>44141</v>
      </c>
      <c r="U5" s="93">
        <f t="shared" si="0"/>
        <v>44142</v>
      </c>
      <c r="V5" s="94">
        <f t="shared" si="0"/>
        <v>44143</v>
      </c>
      <c r="W5" s="92">
        <f t="shared" si="0"/>
        <v>44144</v>
      </c>
      <c r="X5" s="93">
        <f t="shared" si="0"/>
        <v>44145</v>
      </c>
      <c r="Y5" s="93">
        <f t="shared" si="0"/>
        <v>44146</v>
      </c>
      <c r="Z5" s="93">
        <f t="shared" si="0"/>
        <v>44147</v>
      </c>
      <c r="AA5" s="93">
        <f t="shared" si="0"/>
        <v>44148</v>
      </c>
      <c r="AB5" s="93">
        <f t="shared" si="0"/>
        <v>44149</v>
      </c>
      <c r="AC5" s="94">
        <f t="shared" si="0"/>
        <v>44150</v>
      </c>
      <c r="AD5" s="92">
        <f t="shared" si="0"/>
        <v>44151</v>
      </c>
      <c r="AE5" s="93">
        <f t="shared" si="0"/>
        <v>44152</v>
      </c>
      <c r="AF5" s="93">
        <f t="shared" si="0"/>
        <v>44153</v>
      </c>
      <c r="AG5" s="93">
        <f t="shared" si="0"/>
        <v>44154</v>
      </c>
      <c r="AH5" s="93">
        <f t="shared" si="0"/>
        <v>44155</v>
      </c>
      <c r="AI5" s="93">
        <f t="shared" si="0"/>
        <v>44156</v>
      </c>
      <c r="AJ5" s="94">
        <f t="shared" si="0"/>
        <v>44157</v>
      </c>
      <c r="AK5" s="92">
        <f t="shared" si="0"/>
        <v>44158</v>
      </c>
      <c r="AL5" s="93">
        <f t="shared" si="0"/>
        <v>44159</v>
      </c>
      <c r="AM5" s="93">
        <f t="shared" si="0"/>
        <v>44160</v>
      </c>
      <c r="AN5" s="93">
        <f t="shared" si="0"/>
        <v>44161</v>
      </c>
      <c r="AO5" s="93">
        <f t="shared" si="0"/>
        <v>44162</v>
      </c>
      <c r="AP5" s="93">
        <f t="shared" si="0"/>
        <v>44163</v>
      </c>
      <c r="AQ5" s="94">
        <f t="shared" si="0"/>
        <v>44164</v>
      </c>
      <c r="AR5" s="92">
        <f t="shared" si="0"/>
        <v>44165</v>
      </c>
      <c r="AS5" s="93">
        <f t="shared" si="0"/>
        <v>44166</v>
      </c>
      <c r="AT5" s="93">
        <f t="shared" si="0"/>
        <v>44167</v>
      </c>
      <c r="AU5" s="93">
        <f t="shared" si="0"/>
        <v>44168</v>
      </c>
      <c r="AV5" s="93">
        <f t="shared" si="0"/>
        <v>44169</v>
      </c>
      <c r="AW5" s="93">
        <f t="shared" si="0"/>
        <v>44170</v>
      </c>
      <c r="AX5" s="94">
        <f t="shared" si="0"/>
        <v>44171</v>
      </c>
      <c r="AY5" s="92">
        <f t="shared" si="0"/>
        <v>44172</v>
      </c>
      <c r="AZ5" s="93">
        <f t="shared" si="0"/>
        <v>44173</v>
      </c>
      <c r="BA5" s="93">
        <f t="shared" ref="BA5:BG5" si="1">AZ5+1</f>
        <v>44174</v>
      </c>
      <c r="BB5" s="93">
        <f t="shared" si="1"/>
        <v>44175</v>
      </c>
      <c r="BC5" s="93">
        <f t="shared" si="1"/>
        <v>44176</v>
      </c>
      <c r="BD5" s="93">
        <f t="shared" si="1"/>
        <v>44177</v>
      </c>
      <c r="BE5" s="94">
        <f t="shared" si="1"/>
        <v>44178</v>
      </c>
      <c r="BF5" s="92">
        <f t="shared" si="1"/>
        <v>44179</v>
      </c>
      <c r="BG5" s="93">
        <f t="shared" si="1"/>
        <v>44180</v>
      </c>
      <c r="BH5" s="93">
        <f t="shared" ref="BH5:BL5" si="2">BG5+1</f>
        <v>44181</v>
      </c>
      <c r="BI5" s="93">
        <f t="shared" si="2"/>
        <v>44182</v>
      </c>
      <c r="BJ5" s="93">
        <f t="shared" si="2"/>
        <v>44183</v>
      </c>
      <c r="BK5" s="93">
        <f t="shared" si="2"/>
        <v>44184</v>
      </c>
      <c r="BL5" s="94">
        <f t="shared" si="2"/>
        <v>44185</v>
      </c>
    </row>
    <row r="6" ht="29.25" customHeight="1" spans="1:64">
      <c r="A6" s="26"/>
      <c r="B6" s="27" t="s">
        <v>4</v>
      </c>
      <c r="C6" s="28" t="s">
        <v>5</v>
      </c>
      <c r="D6" s="28" t="s">
        <v>6</v>
      </c>
      <c r="E6" s="28" t="s">
        <v>7</v>
      </c>
      <c r="F6" s="28" t="s">
        <v>8</v>
      </c>
      <c r="G6" s="28"/>
      <c r="H6" s="28" t="s">
        <v>9</v>
      </c>
      <c r="I6" s="95" t="str">
        <f t="shared" ref="I6" si="3">LEFT(TEXT(I5,"ddd"),1)</f>
        <v>M</v>
      </c>
      <c r="J6" s="95" t="str">
        <f t="shared" ref="J6:AR6" si="4">LEFT(TEXT(J5,"ddd"),1)</f>
        <v>T</v>
      </c>
      <c r="K6" s="95" t="str">
        <f t="shared" si="4"/>
        <v>W</v>
      </c>
      <c r="L6" s="95" t="str">
        <f t="shared" si="4"/>
        <v>T</v>
      </c>
      <c r="M6" s="95" t="str">
        <f t="shared" si="4"/>
        <v>F</v>
      </c>
      <c r="N6" s="95" t="str">
        <f t="shared" si="4"/>
        <v>S</v>
      </c>
      <c r="O6" s="95" t="str">
        <f t="shared" si="4"/>
        <v>S</v>
      </c>
      <c r="P6" s="95" t="str">
        <f t="shared" si="4"/>
        <v>M</v>
      </c>
      <c r="Q6" s="95" t="str">
        <f t="shared" si="4"/>
        <v>T</v>
      </c>
      <c r="R6" s="95" t="str">
        <f t="shared" si="4"/>
        <v>W</v>
      </c>
      <c r="S6" s="95" t="str">
        <f t="shared" si="4"/>
        <v>T</v>
      </c>
      <c r="T6" s="95" t="str">
        <f t="shared" si="4"/>
        <v>F</v>
      </c>
      <c r="U6" s="95" t="str">
        <f t="shared" si="4"/>
        <v>S</v>
      </c>
      <c r="V6" s="95" t="str">
        <f t="shared" si="4"/>
        <v>S</v>
      </c>
      <c r="W6" s="95" t="str">
        <f t="shared" si="4"/>
        <v>M</v>
      </c>
      <c r="X6" s="95" t="str">
        <f t="shared" si="4"/>
        <v>T</v>
      </c>
      <c r="Y6" s="95" t="str">
        <f t="shared" si="4"/>
        <v>W</v>
      </c>
      <c r="Z6" s="95" t="str">
        <f t="shared" si="4"/>
        <v>T</v>
      </c>
      <c r="AA6" s="95" t="str">
        <f t="shared" si="4"/>
        <v>F</v>
      </c>
      <c r="AB6" s="95" t="str">
        <f t="shared" si="4"/>
        <v>S</v>
      </c>
      <c r="AC6" s="95" t="str">
        <f t="shared" si="4"/>
        <v>S</v>
      </c>
      <c r="AD6" s="95" t="str">
        <f t="shared" si="4"/>
        <v>M</v>
      </c>
      <c r="AE6" s="95" t="str">
        <f t="shared" si="4"/>
        <v>T</v>
      </c>
      <c r="AF6" s="95" t="str">
        <f t="shared" si="4"/>
        <v>W</v>
      </c>
      <c r="AG6" s="95" t="str">
        <f t="shared" si="4"/>
        <v>T</v>
      </c>
      <c r="AH6" s="95" t="str">
        <f t="shared" si="4"/>
        <v>F</v>
      </c>
      <c r="AI6" s="95" t="str">
        <f t="shared" si="4"/>
        <v>S</v>
      </c>
      <c r="AJ6" s="95" t="str">
        <f t="shared" si="4"/>
        <v>S</v>
      </c>
      <c r="AK6" s="95" t="str">
        <f t="shared" si="4"/>
        <v>M</v>
      </c>
      <c r="AL6" s="95" t="str">
        <f t="shared" si="4"/>
        <v>T</v>
      </c>
      <c r="AM6" s="95" t="str">
        <f t="shared" si="4"/>
        <v>W</v>
      </c>
      <c r="AN6" s="95" t="str">
        <f t="shared" si="4"/>
        <v>T</v>
      </c>
      <c r="AO6" s="95" t="str">
        <f t="shared" si="4"/>
        <v>F</v>
      </c>
      <c r="AP6" s="95" t="str">
        <f t="shared" si="4"/>
        <v>S</v>
      </c>
      <c r="AQ6" s="95" t="str">
        <f t="shared" si="4"/>
        <v>S</v>
      </c>
      <c r="AR6" s="95" t="str">
        <f t="shared" si="4"/>
        <v>M</v>
      </c>
      <c r="AS6" s="95" t="str">
        <f t="shared" ref="AS6:BL6" si="5">LEFT(TEXT(AS5,"ddd"),1)</f>
        <v>T</v>
      </c>
      <c r="AT6" s="95" t="str">
        <f t="shared" si="5"/>
        <v>W</v>
      </c>
      <c r="AU6" s="95" t="str">
        <f t="shared" si="5"/>
        <v>T</v>
      </c>
      <c r="AV6" s="95" t="str">
        <f t="shared" si="5"/>
        <v>F</v>
      </c>
      <c r="AW6" s="95" t="str">
        <f t="shared" si="5"/>
        <v>S</v>
      </c>
      <c r="AX6" s="95" t="str">
        <f t="shared" si="5"/>
        <v>S</v>
      </c>
      <c r="AY6" s="95" t="str">
        <f t="shared" si="5"/>
        <v>M</v>
      </c>
      <c r="AZ6" s="95" t="str">
        <f t="shared" si="5"/>
        <v>T</v>
      </c>
      <c r="BA6" s="95" t="str">
        <f t="shared" si="5"/>
        <v>W</v>
      </c>
      <c r="BB6" s="95" t="str">
        <f t="shared" si="5"/>
        <v>T</v>
      </c>
      <c r="BC6" s="95" t="str">
        <f t="shared" si="5"/>
        <v>F</v>
      </c>
      <c r="BD6" s="95" t="str">
        <f t="shared" si="5"/>
        <v>S</v>
      </c>
      <c r="BE6" s="95" t="str">
        <f t="shared" si="5"/>
        <v>S</v>
      </c>
      <c r="BF6" s="95" t="str">
        <f t="shared" si="5"/>
        <v>M</v>
      </c>
      <c r="BG6" s="95" t="str">
        <f t="shared" si="5"/>
        <v>T</v>
      </c>
      <c r="BH6" s="95" t="str">
        <f t="shared" si="5"/>
        <v>W</v>
      </c>
      <c r="BI6" s="95" t="str">
        <f t="shared" si="5"/>
        <v>T</v>
      </c>
      <c r="BJ6" s="95" t="str">
        <f t="shared" si="5"/>
        <v>F</v>
      </c>
      <c r="BK6" s="95" t="str">
        <f t="shared" si="5"/>
        <v>S</v>
      </c>
      <c r="BL6" s="95" t="str">
        <f t="shared" si="5"/>
        <v>S</v>
      </c>
    </row>
    <row r="7" s="15" customFormat="1" ht="21.75" spans="1:64">
      <c r="A7" s="26"/>
      <c r="B7" s="29"/>
      <c r="C7" s="30"/>
      <c r="D7" s="31"/>
      <c r="E7" s="32"/>
      <c r="F7" s="33"/>
      <c r="G7" s="34"/>
      <c r="H7" s="34" t="str">
        <f>IF(OR(ISBLANK(task_start),ISBLANK(task_end)),"",task_end-task_start+1)</f>
        <v/>
      </c>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row>
    <row r="8" s="15" customFormat="1" ht="21.75" spans="1:64">
      <c r="A8" s="26"/>
      <c r="B8" s="35" t="s">
        <v>10</v>
      </c>
      <c r="C8" s="36"/>
      <c r="D8" s="37"/>
      <c r="E8" s="38"/>
      <c r="F8" s="39"/>
      <c r="G8" s="34"/>
      <c r="H8" s="34" t="str">
        <f>IF(OR(ISBLANK(task_start),ISBLANK(task_end)),"",task_end-task_start+1)</f>
        <v/>
      </c>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row>
    <row r="9" s="15" customFormat="1" ht="21.75" spans="1:64">
      <c r="A9" s="26"/>
      <c r="B9" s="40" t="s">
        <v>11</v>
      </c>
      <c r="C9" s="41" t="s">
        <v>12</v>
      </c>
      <c r="D9" s="42">
        <v>1</v>
      </c>
      <c r="E9" s="43">
        <v>44130</v>
      </c>
      <c r="F9" s="44">
        <v>44136</v>
      </c>
      <c r="G9" s="34"/>
      <c r="H9" s="34">
        <f>IF(OR(ISBLANK(task_start),ISBLANK(task_end)),"",task_end-task_start+1)</f>
        <v>7</v>
      </c>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row>
    <row r="10" s="15" customFormat="1" ht="21.75" spans="1:64">
      <c r="A10" s="26"/>
      <c r="B10" s="40" t="s">
        <v>13</v>
      </c>
      <c r="C10" s="41" t="s">
        <v>14</v>
      </c>
      <c r="D10" s="45">
        <v>1</v>
      </c>
      <c r="E10" s="43">
        <v>44130</v>
      </c>
      <c r="F10" s="44">
        <v>44136</v>
      </c>
      <c r="G10" s="34"/>
      <c r="H10" s="34">
        <f>IF(OR(ISBLANK(task_start),ISBLANK(task_end)),"",task_end-task_start+1)</f>
        <v>7</v>
      </c>
      <c r="I10" s="96"/>
      <c r="J10" s="96"/>
      <c r="K10" s="96"/>
      <c r="L10" s="96"/>
      <c r="M10" s="96"/>
      <c r="N10" s="96"/>
      <c r="O10" s="96"/>
      <c r="P10" s="96"/>
      <c r="Q10" s="96"/>
      <c r="R10" s="96"/>
      <c r="S10" s="96"/>
      <c r="T10" s="96"/>
      <c r="U10" s="97"/>
      <c r="V10" s="97"/>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row>
    <row r="11" s="15" customFormat="1" ht="21.75" spans="1:64">
      <c r="A11" s="26"/>
      <c r="B11" s="40" t="s">
        <v>15</v>
      </c>
      <c r="C11" s="41" t="s">
        <v>16</v>
      </c>
      <c r="D11" s="42">
        <v>1</v>
      </c>
      <c r="E11" s="43">
        <v>44130</v>
      </c>
      <c r="F11" s="44">
        <v>44136</v>
      </c>
      <c r="G11" s="34"/>
      <c r="H11" s="34">
        <f>IF(OR(ISBLANK(task_start),ISBLANK(task_end)),"",task_end-task_start+1)</f>
        <v>7</v>
      </c>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row>
    <row r="12" s="15" customFormat="1" ht="21.75" spans="1:64">
      <c r="A12" s="26"/>
      <c r="B12" s="40" t="s">
        <v>17</v>
      </c>
      <c r="C12" s="41" t="s">
        <v>18</v>
      </c>
      <c r="D12" s="45">
        <v>1</v>
      </c>
      <c r="E12" s="43">
        <v>44130</v>
      </c>
      <c r="F12" s="44">
        <v>44136</v>
      </c>
      <c r="G12" s="34"/>
      <c r="H12" s="34">
        <f>IF(OR(ISBLANK(task_start),ISBLANK(task_end)),"",task_end-task_start+1)</f>
        <v>7</v>
      </c>
      <c r="I12" s="96"/>
      <c r="J12" s="96"/>
      <c r="K12" s="96"/>
      <c r="L12" s="96"/>
      <c r="M12" s="96"/>
      <c r="N12" s="96"/>
      <c r="O12" s="96"/>
      <c r="P12" s="96"/>
      <c r="Q12" s="96"/>
      <c r="R12" s="96"/>
      <c r="S12" s="96"/>
      <c r="T12" s="96"/>
      <c r="U12" s="96"/>
      <c r="V12" s="96"/>
      <c r="W12" s="96"/>
      <c r="X12" s="96"/>
      <c r="Y12" s="97"/>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row>
    <row r="13" s="15" customFormat="1" ht="21.75" spans="1:64">
      <c r="A13" s="26"/>
      <c r="B13" s="40" t="s">
        <v>19</v>
      </c>
      <c r="C13" s="41" t="s">
        <v>20</v>
      </c>
      <c r="D13" s="42">
        <v>1</v>
      </c>
      <c r="E13" s="43">
        <v>44130</v>
      </c>
      <c r="F13" s="44">
        <v>44136</v>
      </c>
      <c r="G13" s="34"/>
      <c r="H13" s="34"/>
      <c r="I13" s="96"/>
      <c r="J13" s="96"/>
      <c r="K13" s="96"/>
      <c r="L13" s="96"/>
      <c r="M13" s="96"/>
      <c r="N13" s="96"/>
      <c r="O13" s="96"/>
      <c r="P13" s="96"/>
      <c r="Q13" s="96"/>
      <c r="R13" s="96"/>
      <c r="S13" s="96"/>
      <c r="T13" s="96"/>
      <c r="U13" s="96"/>
      <c r="V13" s="96"/>
      <c r="W13" s="96"/>
      <c r="X13" s="96"/>
      <c r="Y13" s="97"/>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row>
    <row r="14" s="15" customFormat="1" ht="21.75" spans="1:64">
      <c r="A14" s="26"/>
      <c r="B14" s="40" t="s">
        <v>21</v>
      </c>
      <c r="C14" s="41" t="s">
        <v>22</v>
      </c>
      <c r="D14" s="45">
        <v>1</v>
      </c>
      <c r="E14" s="43">
        <v>44130</v>
      </c>
      <c r="F14" s="44">
        <v>44136</v>
      </c>
      <c r="G14" s="34"/>
      <c r="H14" s="34"/>
      <c r="I14" s="96"/>
      <c r="J14" s="96"/>
      <c r="K14" s="96"/>
      <c r="L14" s="96"/>
      <c r="M14" s="96"/>
      <c r="N14" s="96"/>
      <c r="O14" s="96"/>
      <c r="P14" s="96"/>
      <c r="Q14" s="96"/>
      <c r="R14" s="96"/>
      <c r="S14" s="96"/>
      <c r="T14" s="96"/>
      <c r="U14" s="96"/>
      <c r="V14" s="96"/>
      <c r="W14" s="96"/>
      <c r="X14" s="96"/>
      <c r="Y14" s="97"/>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row>
    <row r="15" s="15" customFormat="1" ht="21.75" spans="1:64">
      <c r="A15" s="26"/>
      <c r="B15" s="40" t="s">
        <v>23</v>
      </c>
      <c r="C15" s="41" t="s">
        <v>24</v>
      </c>
      <c r="D15" s="42">
        <v>1</v>
      </c>
      <c r="E15" s="43">
        <v>44130</v>
      </c>
      <c r="F15" s="44">
        <v>44136</v>
      </c>
      <c r="G15" s="34"/>
      <c r="H15" s="34"/>
      <c r="I15" s="96"/>
      <c r="J15" s="96"/>
      <c r="K15" s="96"/>
      <c r="L15" s="96"/>
      <c r="M15" s="96"/>
      <c r="N15" s="96"/>
      <c r="O15" s="96"/>
      <c r="P15" s="96"/>
      <c r="Q15" s="96"/>
      <c r="R15" s="96"/>
      <c r="S15" s="96"/>
      <c r="T15" s="96"/>
      <c r="U15" s="96"/>
      <c r="V15" s="96"/>
      <c r="W15" s="96"/>
      <c r="X15" s="96"/>
      <c r="Y15" s="97"/>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row>
    <row r="16" s="15" customFormat="1" ht="21.75" spans="1:64">
      <c r="A16" s="26"/>
      <c r="B16" s="40" t="s">
        <v>25</v>
      </c>
      <c r="C16" s="41" t="s">
        <v>26</v>
      </c>
      <c r="D16" s="45">
        <v>1</v>
      </c>
      <c r="E16" s="43">
        <v>44130</v>
      </c>
      <c r="F16" s="44">
        <v>44136</v>
      </c>
      <c r="G16" s="34"/>
      <c r="H16" s="34">
        <f>IF(OR(ISBLANK(task_start),ISBLANK(task_end)),"",task_end-task_start+1)</f>
        <v>7</v>
      </c>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row>
    <row r="17" s="15" customFormat="1" ht="21.75" spans="1:64">
      <c r="A17" s="26"/>
      <c r="B17" s="46" t="s">
        <v>27</v>
      </c>
      <c r="C17" s="47"/>
      <c r="D17" s="48"/>
      <c r="E17" s="49"/>
      <c r="F17" s="50"/>
      <c r="G17" s="34"/>
      <c r="H17" s="34" t="str">
        <f>IF(OR(ISBLANK(task_start),ISBLANK(task_end)),"",task_end-task_start+1)</f>
        <v/>
      </c>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row>
    <row r="18" s="15" customFormat="1" ht="21.75" spans="1:64">
      <c r="A18" s="26"/>
      <c r="B18" s="51" t="s">
        <v>28</v>
      </c>
      <c r="C18" s="52" t="s">
        <v>29</v>
      </c>
      <c r="D18" s="53">
        <v>1</v>
      </c>
      <c r="E18" s="54">
        <v>44137</v>
      </c>
      <c r="F18" s="55">
        <v>44139</v>
      </c>
      <c r="G18" s="34"/>
      <c r="H18" s="34">
        <f>IF(OR(ISBLANK(task_start),ISBLANK(task_end)),"",task_end-task_start+1)</f>
        <v>3</v>
      </c>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row>
    <row r="19" s="15" customFormat="1" ht="21.75" spans="1:64">
      <c r="A19" s="26"/>
      <c r="B19" s="51" t="s">
        <v>30</v>
      </c>
      <c r="C19" s="52" t="s">
        <v>16</v>
      </c>
      <c r="D19" s="53">
        <v>1</v>
      </c>
      <c r="E19" s="54">
        <v>44139</v>
      </c>
      <c r="F19" s="55">
        <v>44141</v>
      </c>
      <c r="G19" s="34"/>
      <c r="H19" s="34">
        <f>IF(OR(ISBLANK(task_start),ISBLANK(task_end)),"",task_end-task_start+1)</f>
        <v>3</v>
      </c>
      <c r="I19" s="96"/>
      <c r="J19" s="96"/>
      <c r="K19" s="96"/>
      <c r="L19" s="96"/>
      <c r="M19" s="96"/>
      <c r="N19" s="96"/>
      <c r="O19" s="96"/>
      <c r="P19" s="96"/>
      <c r="Q19" s="96"/>
      <c r="R19" s="96"/>
      <c r="S19" s="96"/>
      <c r="T19" s="96"/>
      <c r="U19" s="97"/>
      <c r="V19" s="97"/>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row>
    <row r="20" s="15" customFormat="1" ht="21.75" spans="1:64">
      <c r="A20" s="26"/>
      <c r="B20" s="51" t="s">
        <v>31</v>
      </c>
      <c r="C20" s="52" t="s">
        <v>22</v>
      </c>
      <c r="D20" s="53">
        <v>1</v>
      </c>
      <c r="E20" s="54">
        <v>44139</v>
      </c>
      <c r="F20" s="55">
        <v>44141</v>
      </c>
      <c r="G20" s="34"/>
      <c r="H20" s="34">
        <f>IF(OR(ISBLANK(task_start),ISBLANK(task_end)),"",task_end-task_start+1)</f>
        <v>3</v>
      </c>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row>
    <row r="21" s="15" customFormat="1" ht="21.75" spans="1:64">
      <c r="A21" s="26"/>
      <c r="B21" s="51" t="s">
        <v>32</v>
      </c>
      <c r="C21" s="52" t="s">
        <v>24</v>
      </c>
      <c r="D21" s="53">
        <v>1</v>
      </c>
      <c r="E21" s="54">
        <v>44139</v>
      </c>
      <c r="F21" s="55">
        <v>44141</v>
      </c>
      <c r="G21" s="34"/>
      <c r="H21" s="34">
        <f>IF(OR(ISBLANK(task_start),ISBLANK(task_end)),"",task_end-task_start+1)</f>
        <v>3</v>
      </c>
      <c r="I21" s="96"/>
      <c r="J21" s="96"/>
      <c r="K21" s="96"/>
      <c r="L21" s="96"/>
      <c r="M21" s="96"/>
      <c r="N21" s="96"/>
      <c r="O21" s="96"/>
      <c r="P21" s="96"/>
      <c r="Q21" s="96"/>
      <c r="R21" s="96"/>
      <c r="S21" s="96"/>
      <c r="T21" s="96"/>
      <c r="U21" s="96"/>
      <c r="V21" s="96"/>
      <c r="W21" s="96"/>
      <c r="X21" s="96"/>
      <c r="Y21" s="97"/>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row>
    <row r="22" s="15" customFormat="1" ht="21.75" spans="1:64">
      <c r="A22" s="26"/>
      <c r="B22" s="51" t="s">
        <v>33</v>
      </c>
      <c r="C22" s="52" t="s">
        <v>26</v>
      </c>
      <c r="D22" s="53">
        <v>1</v>
      </c>
      <c r="E22" s="54">
        <v>44139</v>
      </c>
      <c r="F22" s="55">
        <v>44141</v>
      </c>
      <c r="G22" s="34"/>
      <c r="H22" s="34"/>
      <c r="I22" s="96"/>
      <c r="J22" s="96"/>
      <c r="K22" s="96"/>
      <c r="L22" s="96"/>
      <c r="M22" s="96"/>
      <c r="N22" s="96"/>
      <c r="O22" s="96"/>
      <c r="P22" s="96"/>
      <c r="Q22" s="96"/>
      <c r="R22" s="96"/>
      <c r="S22" s="96"/>
      <c r="T22" s="96"/>
      <c r="U22" s="96"/>
      <c r="V22" s="96"/>
      <c r="W22" s="96"/>
      <c r="X22" s="96"/>
      <c r="Y22" s="97"/>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row>
    <row r="23" s="15" customFormat="1" ht="21.75" spans="1:64">
      <c r="A23" s="26"/>
      <c r="B23" s="51" t="s">
        <v>34</v>
      </c>
      <c r="C23" s="52" t="s">
        <v>26</v>
      </c>
      <c r="D23" s="53">
        <v>1</v>
      </c>
      <c r="E23" s="54">
        <v>44139</v>
      </c>
      <c r="F23" s="55">
        <v>44141</v>
      </c>
      <c r="G23" s="34"/>
      <c r="H23" s="34"/>
      <c r="I23" s="96"/>
      <c r="J23" s="96"/>
      <c r="K23" s="96"/>
      <c r="L23" s="96"/>
      <c r="M23" s="96"/>
      <c r="N23" s="96"/>
      <c r="O23" s="96"/>
      <c r="P23" s="96"/>
      <c r="Q23" s="96"/>
      <c r="R23" s="96"/>
      <c r="S23" s="96"/>
      <c r="T23" s="96"/>
      <c r="U23" s="96"/>
      <c r="V23" s="96"/>
      <c r="W23" s="96"/>
      <c r="X23" s="96"/>
      <c r="Y23" s="97"/>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row>
    <row r="24" s="15" customFormat="1" ht="21.75" spans="1:64">
      <c r="A24" s="26"/>
      <c r="B24" s="51" t="s">
        <v>35</v>
      </c>
      <c r="C24" s="52" t="s">
        <v>36</v>
      </c>
      <c r="D24" s="53">
        <v>1</v>
      </c>
      <c r="E24" s="54">
        <v>44139</v>
      </c>
      <c r="F24" s="55">
        <v>44141</v>
      </c>
      <c r="G24" s="34"/>
      <c r="H24" s="34"/>
      <c r="I24" s="96"/>
      <c r="J24" s="96"/>
      <c r="K24" s="96"/>
      <c r="L24" s="96"/>
      <c r="M24" s="96"/>
      <c r="N24" s="96"/>
      <c r="O24" s="96"/>
      <c r="P24" s="96"/>
      <c r="Q24" s="96"/>
      <c r="R24" s="96"/>
      <c r="S24" s="96"/>
      <c r="T24" s="96"/>
      <c r="U24" s="96"/>
      <c r="V24" s="96"/>
      <c r="W24" s="96"/>
      <c r="X24" s="96"/>
      <c r="Y24" s="97"/>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row>
    <row r="25" s="15" customFormat="1" ht="21.75" spans="1:64">
      <c r="A25" s="26"/>
      <c r="B25" s="51" t="s">
        <v>37</v>
      </c>
      <c r="C25" s="52" t="s">
        <v>18</v>
      </c>
      <c r="D25" s="53">
        <v>1</v>
      </c>
      <c r="E25" s="54">
        <v>44139</v>
      </c>
      <c r="F25" s="55">
        <v>44141</v>
      </c>
      <c r="G25" s="34"/>
      <c r="H25" s="34"/>
      <c r="I25" s="96"/>
      <c r="J25" s="96"/>
      <c r="K25" s="96"/>
      <c r="L25" s="96"/>
      <c r="M25" s="96"/>
      <c r="N25" s="96"/>
      <c r="O25" s="96"/>
      <c r="P25" s="96"/>
      <c r="Q25" s="96"/>
      <c r="R25" s="96"/>
      <c r="S25" s="96"/>
      <c r="T25" s="96"/>
      <c r="U25" s="96"/>
      <c r="V25" s="96"/>
      <c r="W25" s="96"/>
      <c r="X25" s="96"/>
      <c r="Y25" s="97"/>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row>
    <row r="26" s="15" customFormat="1" ht="21.75" spans="1:64">
      <c r="A26" s="26"/>
      <c r="B26" s="51" t="s">
        <v>38</v>
      </c>
      <c r="C26" s="52" t="s">
        <v>24</v>
      </c>
      <c r="D26" s="53">
        <v>1</v>
      </c>
      <c r="E26" s="54">
        <v>44139</v>
      </c>
      <c r="F26" s="55">
        <v>44141</v>
      </c>
      <c r="G26" s="34"/>
      <c r="H26" s="34"/>
      <c r="I26" s="96"/>
      <c r="J26" s="96"/>
      <c r="K26" s="96"/>
      <c r="L26" s="96"/>
      <c r="M26" s="96"/>
      <c r="N26" s="96"/>
      <c r="O26" s="96"/>
      <c r="P26" s="96"/>
      <c r="Q26" s="96"/>
      <c r="R26" s="96"/>
      <c r="S26" s="96"/>
      <c r="T26" s="96"/>
      <c r="U26" s="96"/>
      <c r="V26" s="96"/>
      <c r="W26" s="96"/>
      <c r="X26" s="96"/>
      <c r="Y26" s="97"/>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row>
    <row r="27" s="15" customFormat="1" ht="21.75" spans="1:64">
      <c r="A27" s="26"/>
      <c r="B27" s="51" t="s">
        <v>39</v>
      </c>
      <c r="C27" s="52" t="s">
        <v>14</v>
      </c>
      <c r="D27" s="53">
        <v>1</v>
      </c>
      <c r="E27" s="54">
        <v>44139</v>
      </c>
      <c r="F27" s="55">
        <v>44141</v>
      </c>
      <c r="G27" s="34"/>
      <c r="H27" s="34"/>
      <c r="I27" s="96"/>
      <c r="J27" s="96"/>
      <c r="K27" s="96"/>
      <c r="L27" s="96"/>
      <c r="M27" s="96"/>
      <c r="N27" s="96"/>
      <c r="O27" s="96"/>
      <c r="P27" s="96"/>
      <c r="Q27" s="96"/>
      <c r="R27" s="96"/>
      <c r="S27" s="96"/>
      <c r="T27" s="96"/>
      <c r="U27" s="96"/>
      <c r="V27" s="96"/>
      <c r="W27" s="96"/>
      <c r="X27" s="96"/>
      <c r="Y27" s="97"/>
      <c r="Z27" s="96"/>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row>
    <row r="28" s="15" customFormat="1" ht="21.75" spans="1:64">
      <c r="A28" s="26"/>
      <c r="B28" s="51" t="s">
        <v>40</v>
      </c>
      <c r="C28" s="52" t="s">
        <v>20</v>
      </c>
      <c r="D28" s="53">
        <v>1</v>
      </c>
      <c r="E28" s="54">
        <v>44139</v>
      </c>
      <c r="F28" s="55">
        <v>44141</v>
      </c>
      <c r="G28" s="34"/>
      <c r="H28" s="34"/>
      <c r="I28" s="96"/>
      <c r="J28" s="96"/>
      <c r="K28" s="96"/>
      <c r="L28" s="96"/>
      <c r="M28" s="96"/>
      <c r="N28" s="96"/>
      <c r="O28" s="96"/>
      <c r="P28" s="96"/>
      <c r="Q28" s="96"/>
      <c r="R28" s="96"/>
      <c r="S28" s="96"/>
      <c r="T28" s="96"/>
      <c r="U28" s="96"/>
      <c r="V28" s="96"/>
      <c r="W28" s="96"/>
      <c r="X28" s="96"/>
      <c r="Y28" s="97"/>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row>
    <row r="29" s="15" customFormat="1" ht="21.75" spans="1:64">
      <c r="A29" s="26"/>
      <c r="B29" s="51" t="s">
        <v>41</v>
      </c>
      <c r="C29" s="52" t="s">
        <v>14</v>
      </c>
      <c r="D29" s="53">
        <v>1</v>
      </c>
      <c r="E29" s="54">
        <v>44139</v>
      </c>
      <c r="F29" s="55">
        <v>44141</v>
      </c>
      <c r="G29" s="34"/>
      <c r="H29" s="34"/>
      <c r="I29" s="96"/>
      <c r="J29" s="96"/>
      <c r="K29" s="96"/>
      <c r="L29" s="96"/>
      <c r="M29" s="96"/>
      <c r="N29" s="96"/>
      <c r="O29" s="96"/>
      <c r="P29" s="96"/>
      <c r="Q29" s="96"/>
      <c r="R29" s="96"/>
      <c r="S29" s="96"/>
      <c r="T29" s="96"/>
      <c r="U29" s="96"/>
      <c r="V29" s="96"/>
      <c r="W29" s="96"/>
      <c r="X29" s="96"/>
      <c r="Y29" s="97"/>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row>
    <row r="30" s="15" customFormat="1" ht="21.75" spans="1:64">
      <c r="A30" s="26"/>
      <c r="B30" s="51" t="s">
        <v>42</v>
      </c>
      <c r="C30" s="52" t="s">
        <v>18</v>
      </c>
      <c r="D30" s="53">
        <v>1</v>
      </c>
      <c r="E30" s="54">
        <v>44139</v>
      </c>
      <c r="F30" s="55">
        <v>44141</v>
      </c>
      <c r="G30" s="34"/>
      <c r="H30" s="34"/>
      <c r="I30" s="96"/>
      <c r="J30" s="96"/>
      <c r="K30" s="96"/>
      <c r="L30" s="96"/>
      <c r="M30" s="96"/>
      <c r="N30" s="96"/>
      <c r="O30" s="96"/>
      <c r="P30" s="96"/>
      <c r="Q30" s="96"/>
      <c r="R30" s="96"/>
      <c r="S30" s="96"/>
      <c r="T30" s="96"/>
      <c r="U30" s="96"/>
      <c r="V30" s="96"/>
      <c r="W30" s="96"/>
      <c r="X30" s="96"/>
      <c r="Y30" s="97"/>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c r="BD30" s="96"/>
      <c r="BE30" s="96"/>
      <c r="BF30" s="96"/>
      <c r="BG30" s="96"/>
      <c r="BH30" s="96"/>
      <c r="BI30" s="96"/>
      <c r="BJ30" s="96"/>
      <c r="BK30" s="96"/>
      <c r="BL30" s="96"/>
    </row>
    <row r="31" s="15" customFormat="1" ht="21.75" spans="1:64">
      <c r="A31" s="26"/>
      <c r="B31" s="51" t="s">
        <v>43</v>
      </c>
      <c r="C31" s="52" t="s">
        <v>12</v>
      </c>
      <c r="D31" s="53">
        <v>1</v>
      </c>
      <c r="E31" s="54">
        <v>44139</v>
      </c>
      <c r="F31" s="55">
        <v>44141</v>
      </c>
      <c r="G31" s="34"/>
      <c r="H31" s="34"/>
      <c r="I31" s="96"/>
      <c r="J31" s="96"/>
      <c r="K31" s="96"/>
      <c r="L31" s="96"/>
      <c r="M31" s="96"/>
      <c r="N31" s="96"/>
      <c r="O31" s="96"/>
      <c r="P31" s="96"/>
      <c r="Q31" s="96"/>
      <c r="R31" s="96"/>
      <c r="S31" s="96"/>
      <c r="T31" s="96"/>
      <c r="U31" s="96"/>
      <c r="V31" s="96"/>
      <c r="W31" s="96"/>
      <c r="X31" s="96"/>
      <c r="Y31" s="97"/>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row>
    <row r="32" s="15" customFormat="1" ht="21.75" spans="1:64">
      <c r="A32" s="26"/>
      <c r="B32" s="51" t="s">
        <v>44</v>
      </c>
      <c r="C32" s="52" t="s">
        <v>12</v>
      </c>
      <c r="D32" s="53">
        <v>1</v>
      </c>
      <c r="E32" s="54">
        <v>44139</v>
      </c>
      <c r="F32" s="55">
        <v>44141</v>
      </c>
      <c r="G32" s="34"/>
      <c r="H32" s="34"/>
      <c r="I32" s="96"/>
      <c r="J32" s="96"/>
      <c r="K32" s="96"/>
      <c r="L32" s="96"/>
      <c r="M32" s="96"/>
      <c r="N32" s="96"/>
      <c r="O32" s="96"/>
      <c r="P32" s="96"/>
      <c r="Q32" s="96"/>
      <c r="R32" s="96"/>
      <c r="S32" s="96"/>
      <c r="T32" s="96"/>
      <c r="U32" s="96"/>
      <c r="V32" s="96"/>
      <c r="W32" s="96"/>
      <c r="X32" s="96"/>
      <c r="Y32" s="97"/>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row>
    <row r="33" s="15" customFormat="1" ht="21.75" spans="1:64">
      <c r="A33" s="26"/>
      <c r="B33" s="51" t="s">
        <v>45</v>
      </c>
      <c r="C33" s="52" t="s">
        <v>20</v>
      </c>
      <c r="D33" s="56">
        <v>1</v>
      </c>
      <c r="E33" s="54">
        <v>44139</v>
      </c>
      <c r="F33" s="55">
        <v>44141</v>
      </c>
      <c r="G33" s="34"/>
      <c r="H33" s="34"/>
      <c r="I33" s="96"/>
      <c r="J33" s="96"/>
      <c r="K33" s="96"/>
      <c r="L33" s="96"/>
      <c r="M33" s="96"/>
      <c r="N33" s="96"/>
      <c r="O33" s="96"/>
      <c r="P33" s="96"/>
      <c r="Q33" s="96"/>
      <c r="R33" s="96"/>
      <c r="S33" s="96"/>
      <c r="T33" s="96"/>
      <c r="U33" s="96"/>
      <c r="V33" s="96"/>
      <c r="W33" s="96"/>
      <c r="X33" s="96"/>
      <c r="Y33" s="97"/>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row>
    <row r="34" s="15" customFormat="1" ht="21.75" spans="1:64">
      <c r="A34" s="26"/>
      <c r="B34" s="51" t="s">
        <v>46</v>
      </c>
      <c r="C34" s="52" t="s">
        <v>22</v>
      </c>
      <c r="D34" s="53">
        <v>1</v>
      </c>
      <c r="E34" s="54">
        <v>44139</v>
      </c>
      <c r="F34" s="55">
        <v>44141</v>
      </c>
      <c r="G34" s="34"/>
      <c r="H34" s="34"/>
      <c r="I34" s="96"/>
      <c r="J34" s="96"/>
      <c r="K34" s="96"/>
      <c r="L34" s="96"/>
      <c r="M34" s="96"/>
      <c r="N34" s="96"/>
      <c r="O34" s="96"/>
      <c r="P34" s="96"/>
      <c r="Q34" s="96"/>
      <c r="R34" s="96"/>
      <c r="S34" s="96"/>
      <c r="T34" s="96"/>
      <c r="U34" s="96"/>
      <c r="V34" s="96"/>
      <c r="W34" s="96"/>
      <c r="X34" s="96"/>
      <c r="Y34" s="97"/>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row>
    <row r="35" s="15" customFormat="1" ht="21.75" spans="1:64">
      <c r="A35" s="26"/>
      <c r="B35" s="57" t="s">
        <v>47</v>
      </c>
      <c r="C35" s="58"/>
      <c r="D35" s="59"/>
      <c r="E35" s="60"/>
      <c r="F35" s="61"/>
      <c r="G35" s="34"/>
      <c r="H35" s="34" t="str">
        <f>IF(OR(ISBLANK(task_start),ISBLANK(task_end)),"",task_end-task_start+1)</f>
        <v/>
      </c>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row>
    <row r="36" s="15" customFormat="1" ht="21.75" spans="1:64">
      <c r="A36" s="26"/>
      <c r="B36" s="62" t="s">
        <v>48</v>
      </c>
      <c r="C36" s="63" t="s">
        <v>20</v>
      </c>
      <c r="D36" s="64">
        <v>1</v>
      </c>
      <c r="E36" s="65">
        <v>44141</v>
      </c>
      <c r="F36" s="66">
        <v>44143</v>
      </c>
      <c r="G36" s="34"/>
      <c r="H36" s="34">
        <f>IF(OR(ISBLANK(task_start),ISBLANK(task_end)),"",task_end-task_start+1)</f>
        <v>3</v>
      </c>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row>
    <row r="37" s="15" customFormat="1" ht="21.75" spans="1:64">
      <c r="A37" s="26"/>
      <c r="B37" s="67" t="s">
        <v>49</v>
      </c>
      <c r="C37" s="68"/>
      <c r="D37" s="69"/>
      <c r="E37" s="70"/>
      <c r="F37" s="71"/>
      <c r="G37" s="34"/>
      <c r="H37" s="34" t="str">
        <f>IF(OR(ISBLANK(task_start),ISBLANK(task_end)),"",task_end-task_start+1)</f>
        <v/>
      </c>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row>
    <row r="38" s="15" customFormat="1" ht="21.75" spans="1:64">
      <c r="A38" s="26"/>
      <c r="B38" s="72" t="s">
        <v>50</v>
      </c>
      <c r="C38" s="73" t="s">
        <v>22</v>
      </c>
      <c r="D38" s="74">
        <v>1</v>
      </c>
      <c r="E38" s="75">
        <v>44143</v>
      </c>
      <c r="F38" s="76">
        <v>44150</v>
      </c>
      <c r="G38" s="34"/>
      <c r="H38" s="34">
        <f>IF(OR(ISBLANK(task_start),ISBLANK(task_end)),"",task_end-task_start+1)</f>
        <v>8</v>
      </c>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row>
    <row r="39" s="15" customFormat="1" ht="21.75" spans="1:64">
      <c r="A39" s="26"/>
      <c r="B39" s="72" t="s">
        <v>51</v>
      </c>
      <c r="C39" s="73" t="s">
        <v>18</v>
      </c>
      <c r="D39" s="74">
        <v>1</v>
      </c>
      <c r="E39" s="75">
        <v>44143</v>
      </c>
      <c r="F39" s="76">
        <v>44150</v>
      </c>
      <c r="G39" s="34"/>
      <c r="H39" s="34">
        <f>IF(OR(ISBLANK(task_start),ISBLANK(task_end)),"",task_end-task_start+1)</f>
        <v>8</v>
      </c>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row>
    <row r="40" s="15" customFormat="1" ht="21.75" spans="1:64">
      <c r="A40" s="26"/>
      <c r="B40" s="72" t="s">
        <v>52</v>
      </c>
      <c r="C40" s="73" t="s">
        <v>26</v>
      </c>
      <c r="D40" s="74">
        <v>1</v>
      </c>
      <c r="E40" s="75">
        <v>44143</v>
      </c>
      <c r="F40" s="76">
        <v>44150</v>
      </c>
      <c r="G40" s="34"/>
      <c r="H40" s="34"/>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row>
    <row r="41" s="15" customFormat="1" ht="21.75" spans="1:64">
      <c r="A41" s="26"/>
      <c r="B41" s="72" t="s">
        <v>53</v>
      </c>
      <c r="C41" s="73" t="s">
        <v>20</v>
      </c>
      <c r="D41" s="74">
        <v>1</v>
      </c>
      <c r="E41" s="75">
        <v>44143</v>
      </c>
      <c r="F41" s="76">
        <v>44150</v>
      </c>
      <c r="G41" s="34"/>
      <c r="H41" s="34"/>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row>
    <row r="42" s="15" customFormat="1" ht="21.75" spans="1:64">
      <c r="A42" s="26"/>
      <c r="B42" s="72" t="s">
        <v>54</v>
      </c>
      <c r="C42" s="73" t="s">
        <v>12</v>
      </c>
      <c r="D42" s="74">
        <v>1</v>
      </c>
      <c r="E42" s="75">
        <v>44143</v>
      </c>
      <c r="F42" s="76">
        <v>44150</v>
      </c>
      <c r="G42" s="34"/>
      <c r="H42" s="34"/>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row>
    <row r="43" s="15" customFormat="1" ht="21.75" spans="1:64">
      <c r="A43" s="26"/>
      <c r="B43" s="72" t="s">
        <v>55</v>
      </c>
      <c r="C43" s="73" t="s">
        <v>36</v>
      </c>
      <c r="D43" s="74">
        <v>1</v>
      </c>
      <c r="E43" s="75">
        <v>44143</v>
      </c>
      <c r="F43" s="76">
        <v>44150</v>
      </c>
      <c r="G43" s="34"/>
      <c r="H43" s="34"/>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row>
    <row r="44" s="15" customFormat="1" ht="21.75" spans="1:64">
      <c r="A44" s="26"/>
      <c r="B44" s="72" t="s">
        <v>56</v>
      </c>
      <c r="C44" s="73" t="s">
        <v>14</v>
      </c>
      <c r="D44" s="74">
        <v>1</v>
      </c>
      <c r="E44" s="75">
        <v>44143</v>
      </c>
      <c r="F44" s="76">
        <v>44150</v>
      </c>
      <c r="G44" s="34"/>
      <c r="H44" s="34"/>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row>
    <row r="45" s="15" customFormat="1" ht="21.75" spans="1:64">
      <c r="A45" s="26"/>
      <c r="B45" s="72" t="s">
        <v>57</v>
      </c>
      <c r="C45" s="73" t="s">
        <v>16</v>
      </c>
      <c r="D45" s="74">
        <v>1</v>
      </c>
      <c r="E45" s="75">
        <v>44143</v>
      </c>
      <c r="F45" s="76">
        <v>44150</v>
      </c>
      <c r="G45" s="34"/>
      <c r="H45" s="34"/>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row>
    <row r="46" s="15" customFormat="1" ht="21.75" spans="1:64">
      <c r="A46" s="26"/>
      <c r="B46" s="72" t="s">
        <v>58</v>
      </c>
      <c r="C46" s="73" t="s">
        <v>24</v>
      </c>
      <c r="D46" s="74">
        <v>1</v>
      </c>
      <c r="E46" s="75">
        <v>44143</v>
      </c>
      <c r="F46" s="76">
        <v>44150</v>
      </c>
      <c r="G46" s="34"/>
      <c r="H46" s="34">
        <f>IF(OR(ISBLANK(task_start),ISBLANK(task_end)),"",task_end-task_start+1)</f>
        <v>8</v>
      </c>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row>
    <row r="47" s="15" customFormat="1" ht="21.75" spans="1:64">
      <c r="A47" s="26"/>
      <c r="B47" s="77" t="s">
        <v>59</v>
      </c>
      <c r="C47" s="78"/>
      <c r="D47" s="79"/>
      <c r="E47" s="80"/>
      <c r="F47" s="81"/>
      <c r="G47" s="34"/>
      <c r="H47" s="34" t="str">
        <f>IF(OR(ISBLANK(task_start),ISBLANK(task_end)),"",task_end-task_start+1)</f>
        <v/>
      </c>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row>
    <row r="48" s="15" customFormat="1" ht="21.75" spans="1:64">
      <c r="A48" s="26"/>
      <c r="B48" s="82" t="s">
        <v>60</v>
      </c>
      <c r="C48" s="83" t="s">
        <v>16</v>
      </c>
      <c r="D48" s="84">
        <v>1</v>
      </c>
      <c r="E48" s="85">
        <v>44151</v>
      </c>
      <c r="F48" s="86">
        <v>44154</v>
      </c>
      <c r="G48" s="34"/>
      <c r="H48" s="34">
        <f>IF(OR(ISBLANK(task_start),ISBLANK(task_end)),"",task_end-task_start+1)</f>
        <v>4</v>
      </c>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row>
    <row r="49" s="15" customFormat="1" ht="21.75" spans="1:64">
      <c r="A49" s="26"/>
      <c r="B49" s="82" t="s">
        <v>61</v>
      </c>
      <c r="C49" s="83" t="s">
        <v>22</v>
      </c>
      <c r="D49" s="84">
        <v>1</v>
      </c>
      <c r="E49" s="85">
        <v>44151</v>
      </c>
      <c r="F49" s="86">
        <v>44154</v>
      </c>
      <c r="G49" s="34"/>
      <c r="H49" s="34">
        <f>IF(OR(ISBLANK(task_start),ISBLANK(task_end)),"",task_end-task_start+1)</f>
        <v>4</v>
      </c>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c r="AX49" s="96"/>
      <c r="AY49" s="96"/>
      <c r="AZ49" s="96"/>
      <c r="BA49" s="96"/>
      <c r="BB49" s="96"/>
      <c r="BC49" s="96"/>
      <c r="BD49" s="96"/>
      <c r="BE49" s="96"/>
      <c r="BF49" s="96"/>
      <c r="BG49" s="96"/>
      <c r="BH49" s="96"/>
      <c r="BI49" s="96"/>
      <c r="BJ49" s="96"/>
      <c r="BK49" s="96"/>
      <c r="BL49" s="96"/>
    </row>
    <row r="50" s="15" customFormat="1" ht="21.75" spans="1:64">
      <c r="A50" s="26"/>
      <c r="B50" s="82" t="s">
        <v>62</v>
      </c>
      <c r="C50" s="83" t="s">
        <v>24</v>
      </c>
      <c r="D50" s="84">
        <v>1</v>
      </c>
      <c r="E50" s="85">
        <v>44151</v>
      </c>
      <c r="F50" s="86">
        <v>44154</v>
      </c>
      <c r="G50" s="34"/>
      <c r="H50" s="34">
        <f>IF(OR(ISBLANK(task_start),ISBLANK(task_end)),"",task_end-task_start+1)</f>
        <v>4</v>
      </c>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row>
    <row r="51" s="15" customFormat="1" ht="21.75" spans="1:64">
      <c r="A51" s="26"/>
      <c r="B51" s="82" t="s">
        <v>63</v>
      </c>
      <c r="C51" s="83" t="s">
        <v>26</v>
      </c>
      <c r="D51" s="84">
        <v>1</v>
      </c>
      <c r="E51" s="85">
        <v>44151</v>
      </c>
      <c r="F51" s="86">
        <v>44154</v>
      </c>
      <c r="G51" s="34"/>
      <c r="H51" s="34"/>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row>
    <row r="52" s="15" customFormat="1" ht="21.75" spans="1:64">
      <c r="A52" s="26"/>
      <c r="B52" s="82" t="s">
        <v>64</v>
      </c>
      <c r="C52" s="83" t="s">
        <v>26</v>
      </c>
      <c r="D52" s="84">
        <v>1</v>
      </c>
      <c r="E52" s="85">
        <v>44151</v>
      </c>
      <c r="F52" s="86">
        <v>44154</v>
      </c>
      <c r="G52" s="34"/>
      <c r="H52" s="34"/>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row>
    <row r="53" s="15" customFormat="1" ht="21.75" spans="1:64">
      <c r="A53" s="26"/>
      <c r="B53" s="82" t="s">
        <v>65</v>
      </c>
      <c r="C53" s="83" t="s">
        <v>36</v>
      </c>
      <c r="D53" s="84">
        <v>1</v>
      </c>
      <c r="E53" s="85">
        <v>44151</v>
      </c>
      <c r="F53" s="86">
        <v>44154</v>
      </c>
      <c r="G53" s="34"/>
      <c r="H53" s="34"/>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row>
    <row r="54" s="15" customFormat="1" ht="21.75" spans="1:64">
      <c r="A54" s="26"/>
      <c r="B54" s="82" t="s">
        <v>66</v>
      </c>
      <c r="C54" s="83" t="s">
        <v>18</v>
      </c>
      <c r="D54" s="84">
        <v>1</v>
      </c>
      <c r="E54" s="85">
        <v>44151</v>
      </c>
      <c r="F54" s="86">
        <v>44154</v>
      </c>
      <c r="G54" s="34"/>
      <c r="H54" s="34"/>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row>
    <row r="55" s="15" customFormat="1" ht="21.75" spans="1:64">
      <c r="A55" s="26"/>
      <c r="B55" s="82" t="s">
        <v>67</v>
      </c>
      <c r="C55" s="83" t="s">
        <v>24</v>
      </c>
      <c r="D55" s="84">
        <v>1</v>
      </c>
      <c r="E55" s="85">
        <v>44151</v>
      </c>
      <c r="F55" s="86">
        <v>44154</v>
      </c>
      <c r="G55" s="34"/>
      <c r="H55" s="34"/>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row>
    <row r="56" s="15" customFormat="1" ht="21.75" spans="1:64">
      <c r="A56" s="26"/>
      <c r="B56" s="82" t="s">
        <v>68</v>
      </c>
      <c r="C56" s="83" t="s">
        <v>14</v>
      </c>
      <c r="D56" s="84">
        <v>1</v>
      </c>
      <c r="E56" s="85">
        <v>44151</v>
      </c>
      <c r="F56" s="86">
        <v>44154</v>
      </c>
      <c r="G56" s="34"/>
      <c r="H56" s="34"/>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row>
    <row r="57" s="15" customFormat="1" ht="21.75" spans="1:64">
      <c r="A57" s="26"/>
      <c r="B57" s="82" t="s">
        <v>69</v>
      </c>
      <c r="C57" s="83" t="s">
        <v>20</v>
      </c>
      <c r="D57" s="84">
        <v>1</v>
      </c>
      <c r="E57" s="85">
        <v>44151</v>
      </c>
      <c r="F57" s="86">
        <v>44154</v>
      </c>
      <c r="G57" s="34"/>
      <c r="H57" s="34"/>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row>
    <row r="58" s="15" customFormat="1" ht="21.75" spans="1:64">
      <c r="A58" s="26"/>
      <c r="B58" s="82" t="s">
        <v>70</v>
      </c>
      <c r="C58" s="83" t="s">
        <v>14</v>
      </c>
      <c r="D58" s="84">
        <v>1</v>
      </c>
      <c r="E58" s="85">
        <v>44151</v>
      </c>
      <c r="F58" s="86">
        <v>44154</v>
      </c>
      <c r="G58" s="34"/>
      <c r="H58" s="34"/>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row>
    <row r="59" s="15" customFormat="1" ht="21.75" spans="1:64">
      <c r="A59" s="26"/>
      <c r="B59" s="82" t="s">
        <v>71</v>
      </c>
      <c r="C59" s="83" t="s">
        <v>18</v>
      </c>
      <c r="D59" s="84">
        <v>1</v>
      </c>
      <c r="E59" s="85">
        <v>44151</v>
      </c>
      <c r="F59" s="86">
        <v>44154</v>
      </c>
      <c r="G59" s="34"/>
      <c r="H59" s="34"/>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96"/>
      <c r="AZ59" s="96"/>
      <c r="BA59" s="96"/>
      <c r="BB59" s="96"/>
      <c r="BC59" s="96"/>
      <c r="BD59" s="96"/>
      <c r="BE59" s="96"/>
      <c r="BF59" s="96"/>
      <c r="BG59" s="96"/>
      <c r="BH59" s="96"/>
      <c r="BI59" s="96"/>
      <c r="BJ59" s="96"/>
      <c r="BK59" s="96"/>
      <c r="BL59" s="96"/>
    </row>
    <row r="60" s="15" customFormat="1" ht="21.75" spans="1:64">
      <c r="A60" s="26"/>
      <c r="B60" s="82" t="s">
        <v>72</v>
      </c>
      <c r="C60" s="83" t="s">
        <v>12</v>
      </c>
      <c r="D60" s="84">
        <v>1</v>
      </c>
      <c r="E60" s="85">
        <v>44151</v>
      </c>
      <c r="F60" s="86">
        <v>44154</v>
      </c>
      <c r="G60" s="34"/>
      <c r="H60" s="34"/>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row>
    <row r="61" s="15" customFormat="1" ht="21.75" spans="1:64">
      <c r="A61" s="26"/>
      <c r="B61" s="82" t="s">
        <v>73</v>
      </c>
      <c r="C61" s="83" t="s">
        <v>12</v>
      </c>
      <c r="D61" s="84">
        <v>1</v>
      </c>
      <c r="E61" s="85">
        <v>44151</v>
      </c>
      <c r="F61" s="86">
        <v>44154</v>
      </c>
      <c r="G61" s="34"/>
      <c r="H61" s="34"/>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row>
    <row r="62" s="15" customFormat="1" ht="21.75" spans="1:64">
      <c r="A62" s="26"/>
      <c r="B62" s="82" t="s">
        <v>74</v>
      </c>
      <c r="C62" s="83" t="s">
        <v>20</v>
      </c>
      <c r="D62" s="84">
        <v>1</v>
      </c>
      <c r="E62" s="85">
        <v>44151</v>
      </c>
      <c r="F62" s="86">
        <v>44154</v>
      </c>
      <c r="G62" s="34"/>
      <c r="H62" s="34"/>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row>
    <row r="63" s="15" customFormat="1" ht="21.75" spans="1:64">
      <c r="A63" s="26"/>
      <c r="B63" s="82" t="s">
        <v>75</v>
      </c>
      <c r="C63" s="83" t="s">
        <v>22</v>
      </c>
      <c r="D63" s="84">
        <v>1</v>
      </c>
      <c r="E63" s="85">
        <v>44151</v>
      </c>
      <c r="F63" s="86">
        <v>44154</v>
      </c>
      <c r="G63" s="34"/>
      <c r="H63" s="34"/>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row>
    <row r="64" s="15" customFormat="1" ht="21.75" spans="1:64">
      <c r="A64" s="26"/>
      <c r="B64" s="82" t="s">
        <v>76</v>
      </c>
      <c r="C64" s="83" t="s">
        <v>36</v>
      </c>
      <c r="D64" s="84">
        <v>1</v>
      </c>
      <c r="E64" s="85">
        <v>44151</v>
      </c>
      <c r="F64" s="86">
        <v>44154</v>
      </c>
      <c r="G64" s="34"/>
      <c r="H64" s="34">
        <f>IF(OR(ISBLANK(task_start),ISBLANK(task_end)),"",task_end-task_start+1)</f>
        <v>4</v>
      </c>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row>
    <row r="65" s="15" customFormat="1" ht="21.75" spans="1:64">
      <c r="A65" s="26"/>
      <c r="B65" s="82" t="s">
        <v>77</v>
      </c>
      <c r="C65" s="83" t="s">
        <v>16</v>
      </c>
      <c r="D65" s="84">
        <v>1</v>
      </c>
      <c r="E65" s="85">
        <v>44151</v>
      </c>
      <c r="F65" s="86">
        <v>44154</v>
      </c>
      <c r="G65" s="34"/>
      <c r="H65" s="34">
        <f>IF(OR(ISBLANK(task_start),ISBLANK(task_end)),"",task_end-task_start+1)</f>
        <v>4</v>
      </c>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96"/>
      <c r="AZ65" s="96"/>
      <c r="BA65" s="96"/>
      <c r="BB65" s="96"/>
      <c r="BC65" s="96"/>
      <c r="BD65" s="96"/>
      <c r="BE65" s="96"/>
      <c r="BF65" s="96"/>
      <c r="BG65" s="96"/>
      <c r="BH65" s="96"/>
      <c r="BI65" s="96"/>
      <c r="BJ65" s="96"/>
      <c r="BK65" s="96"/>
      <c r="BL65" s="96"/>
    </row>
    <row r="66" s="15" customFormat="1" ht="21.75" spans="1:64">
      <c r="A66" s="26"/>
      <c r="B66" s="98" t="s">
        <v>78</v>
      </c>
      <c r="C66" s="99"/>
      <c r="D66" s="100"/>
      <c r="E66" s="101"/>
      <c r="F66" s="102"/>
      <c r="G66" s="34"/>
      <c r="H66" s="34" t="str">
        <f>IF(OR(ISBLANK(task_start),ISBLANK(task_end)),"",task_end-task_start+1)</f>
        <v/>
      </c>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96"/>
      <c r="AZ66" s="96"/>
      <c r="BA66" s="96"/>
      <c r="BB66" s="96"/>
      <c r="BC66" s="96"/>
      <c r="BD66" s="96"/>
      <c r="BE66" s="96"/>
      <c r="BF66" s="96"/>
      <c r="BG66" s="96"/>
      <c r="BH66" s="96"/>
      <c r="BI66" s="96"/>
      <c r="BJ66" s="96"/>
      <c r="BK66" s="96"/>
      <c r="BL66" s="96"/>
    </row>
    <row r="67" s="15" customFormat="1" ht="21.75" spans="1:64">
      <c r="A67" s="26"/>
      <c r="B67" s="103" t="s">
        <v>79</v>
      </c>
      <c r="C67" s="104" t="s">
        <v>16</v>
      </c>
      <c r="D67" s="105">
        <v>1</v>
      </c>
      <c r="E67" s="106">
        <v>44155</v>
      </c>
      <c r="F67" s="107">
        <v>44159</v>
      </c>
      <c r="G67" s="34"/>
      <c r="H67" s="34">
        <f>IF(OR(ISBLANK(task_start),ISBLANK(task_end)),"",task_end-task_start+1)</f>
        <v>5</v>
      </c>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96"/>
      <c r="AZ67" s="96"/>
      <c r="BA67" s="96"/>
      <c r="BB67" s="96"/>
      <c r="BC67" s="96"/>
      <c r="BD67" s="96"/>
      <c r="BE67" s="96"/>
      <c r="BF67" s="96"/>
      <c r="BG67" s="96"/>
      <c r="BH67" s="96"/>
      <c r="BI67" s="96"/>
      <c r="BJ67" s="96"/>
      <c r="BK67" s="96"/>
      <c r="BL67" s="96"/>
    </row>
    <row r="68" s="15" customFormat="1" ht="21.75" spans="1:64">
      <c r="A68" s="26"/>
      <c r="B68" s="103" t="s">
        <v>80</v>
      </c>
      <c r="C68" s="104" t="s">
        <v>22</v>
      </c>
      <c r="D68" s="105">
        <v>1</v>
      </c>
      <c r="E68" s="106">
        <v>44155</v>
      </c>
      <c r="F68" s="107">
        <v>44159</v>
      </c>
      <c r="G68" s="34"/>
      <c r="H68" s="34"/>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row>
    <row r="69" s="15" customFormat="1" ht="21.75" spans="1:64">
      <c r="A69" s="26"/>
      <c r="B69" s="103" t="s">
        <v>81</v>
      </c>
      <c r="C69" s="104" t="s">
        <v>24</v>
      </c>
      <c r="D69" s="105">
        <v>1</v>
      </c>
      <c r="E69" s="106">
        <v>44155</v>
      </c>
      <c r="F69" s="107">
        <v>44159</v>
      </c>
      <c r="G69" s="34"/>
      <c r="H69" s="34"/>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row>
    <row r="70" s="15" customFormat="1" ht="21.75" spans="1:64">
      <c r="A70" s="26"/>
      <c r="B70" s="103" t="s">
        <v>82</v>
      </c>
      <c r="C70" s="104" t="s">
        <v>26</v>
      </c>
      <c r="D70" s="105">
        <v>1</v>
      </c>
      <c r="E70" s="106">
        <v>44155</v>
      </c>
      <c r="F70" s="107">
        <v>44159</v>
      </c>
      <c r="G70" s="34"/>
      <c r="H70" s="34"/>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row>
    <row r="71" s="15" customFormat="1" ht="21.75" spans="1:64">
      <c r="A71" s="26"/>
      <c r="B71" s="103" t="s">
        <v>83</v>
      </c>
      <c r="C71" s="104" t="s">
        <v>26</v>
      </c>
      <c r="D71" s="105">
        <v>1</v>
      </c>
      <c r="E71" s="106">
        <v>44155</v>
      </c>
      <c r="F71" s="107">
        <v>44159</v>
      </c>
      <c r="G71" s="34"/>
      <c r="H71" s="34"/>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L71" s="96"/>
    </row>
    <row r="72" s="15" customFormat="1" ht="21.75" spans="1:64">
      <c r="A72" s="26"/>
      <c r="B72" s="103" t="s">
        <v>84</v>
      </c>
      <c r="C72" s="104" t="s">
        <v>36</v>
      </c>
      <c r="D72" s="105">
        <v>1</v>
      </c>
      <c r="E72" s="106">
        <v>44155</v>
      </c>
      <c r="F72" s="107">
        <v>44159</v>
      </c>
      <c r="G72" s="34"/>
      <c r="H72" s="34"/>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row>
    <row r="73" s="15" customFormat="1" ht="21.75" spans="1:64">
      <c r="A73" s="26"/>
      <c r="B73" s="103" t="s">
        <v>85</v>
      </c>
      <c r="C73" s="104" t="s">
        <v>18</v>
      </c>
      <c r="D73" s="105">
        <v>1</v>
      </c>
      <c r="E73" s="106">
        <v>44155</v>
      </c>
      <c r="F73" s="107">
        <v>44159</v>
      </c>
      <c r="G73" s="34"/>
      <c r="H73" s="34"/>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row>
    <row r="74" s="15" customFormat="1" ht="21.75" spans="1:64">
      <c r="A74" s="26"/>
      <c r="B74" s="103" t="s">
        <v>86</v>
      </c>
      <c r="C74" s="104" t="s">
        <v>24</v>
      </c>
      <c r="D74" s="105">
        <v>1</v>
      </c>
      <c r="E74" s="106">
        <v>44155</v>
      </c>
      <c r="F74" s="107">
        <v>44159</v>
      </c>
      <c r="G74" s="34"/>
      <c r="H74" s="34"/>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row>
    <row r="75" s="15" customFormat="1" ht="21.75" spans="1:64">
      <c r="A75" s="26"/>
      <c r="B75" s="103" t="s">
        <v>87</v>
      </c>
      <c r="C75" s="104" t="s">
        <v>14</v>
      </c>
      <c r="D75" s="105">
        <v>1</v>
      </c>
      <c r="E75" s="106">
        <v>44155</v>
      </c>
      <c r="F75" s="107">
        <v>44159</v>
      </c>
      <c r="G75" s="34"/>
      <c r="H75" s="34"/>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row>
    <row r="76" s="15" customFormat="1" ht="21.75" spans="1:64">
      <c r="A76" s="26"/>
      <c r="B76" s="103" t="s">
        <v>88</v>
      </c>
      <c r="C76" s="104" t="s">
        <v>20</v>
      </c>
      <c r="D76" s="105">
        <v>1</v>
      </c>
      <c r="E76" s="106">
        <v>44155</v>
      </c>
      <c r="F76" s="107">
        <v>44159</v>
      </c>
      <c r="G76" s="34"/>
      <c r="H76" s="34"/>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96"/>
      <c r="AZ76" s="96"/>
      <c r="BA76" s="96"/>
      <c r="BB76" s="96"/>
      <c r="BC76" s="96"/>
      <c r="BD76" s="96"/>
      <c r="BE76" s="96"/>
      <c r="BF76" s="96"/>
      <c r="BG76" s="96"/>
      <c r="BH76" s="96"/>
      <c r="BI76" s="96"/>
      <c r="BJ76" s="96"/>
      <c r="BK76" s="96"/>
      <c r="BL76" s="96"/>
    </row>
    <row r="77" s="15" customFormat="1" ht="21.75" spans="1:64">
      <c r="A77" s="26"/>
      <c r="B77" s="103" t="s">
        <v>89</v>
      </c>
      <c r="C77" s="104" t="s">
        <v>14</v>
      </c>
      <c r="D77" s="105">
        <v>1</v>
      </c>
      <c r="E77" s="106">
        <v>44155</v>
      </c>
      <c r="F77" s="107">
        <v>44159</v>
      </c>
      <c r="G77" s="34"/>
      <c r="H77" s="34"/>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row>
    <row r="78" s="15" customFormat="1" ht="21.75" spans="1:64">
      <c r="A78" s="26"/>
      <c r="B78" s="103" t="s">
        <v>90</v>
      </c>
      <c r="C78" s="104" t="s">
        <v>18</v>
      </c>
      <c r="D78" s="105">
        <v>1</v>
      </c>
      <c r="E78" s="106">
        <v>44155</v>
      </c>
      <c r="F78" s="107">
        <v>44159</v>
      </c>
      <c r="G78" s="34"/>
      <c r="H78" s="34"/>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row>
    <row r="79" s="15" customFormat="1" ht="21.75" spans="1:64">
      <c r="A79" s="26"/>
      <c r="B79" s="103" t="s">
        <v>91</v>
      </c>
      <c r="C79" s="104" t="s">
        <v>12</v>
      </c>
      <c r="D79" s="105">
        <v>1</v>
      </c>
      <c r="E79" s="106">
        <v>44155</v>
      </c>
      <c r="F79" s="107">
        <v>44159</v>
      </c>
      <c r="G79" s="34"/>
      <c r="H79" s="34"/>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row>
    <row r="80" s="15" customFormat="1" ht="21.75" spans="1:64">
      <c r="A80" s="26"/>
      <c r="B80" s="103" t="s">
        <v>92</v>
      </c>
      <c r="C80" s="104" t="s">
        <v>12</v>
      </c>
      <c r="D80" s="105">
        <v>1</v>
      </c>
      <c r="E80" s="106">
        <v>44155</v>
      </c>
      <c r="F80" s="107">
        <v>44159</v>
      </c>
      <c r="G80" s="34"/>
      <c r="H80" s="34"/>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row>
    <row r="81" s="15" customFormat="1" ht="21.75" spans="1:64">
      <c r="A81" s="26"/>
      <c r="B81" s="103" t="s">
        <v>93</v>
      </c>
      <c r="C81" s="104" t="s">
        <v>20</v>
      </c>
      <c r="D81" s="105">
        <v>1</v>
      </c>
      <c r="E81" s="106">
        <v>44155</v>
      </c>
      <c r="F81" s="107">
        <v>44159</v>
      </c>
      <c r="G81" s="34"/>
      <c r="H81" s="34"/>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row>
    <row r="82" s="15" customFormat="1" ht="21.75" spans="1:64">
      <c r="A82" s="26"/>
      <c r="B82" s="103" t="s">
        <v>94</v>
      </c>
      <c r="C82" s="104" t="s">
        <v>22</v>
      </c>
      <c r="D82" s="105">
        <v>1</v>
      </c>
      <c r="E82" s="106">
        <v>44155</v>
      </c>
      <c r="F82" s="107">
        <v>44159</v>
      </c>
      <c r="G82" s="34"/>
      <c r="H82" s="34"/>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row>
    <row r="83" s="15" customFormat="1" ht="21.75" spans="1:64">
      <c r="A83" s="26"/>
      <c r="B83" s="103" t="s">
        <v>95</v>
      </c>
      <c r="C83" s="104" t="s">
        <v>36</v>
      </c>
      <c r="D83" s="105">
        <v>1</v>
      </c>
      <c r="E83" s="106">
        <v>44155</v>
      </c>
      <c r="F83" s="107">
        <v>44159</v>
      </c>
      <c r="G83" s="34"/>
      <c r="H83" s="34"/>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L83" s="96"/>
    </row>
    <row r="84" s="15" customFormat="1" ht="21.75" spans="1:64">
      <c r="A84" s="26"/>
      <c r="B84" s="103" t="s">
        <v>96</v>
      </c>
      <c r="C84" s="104" t="s">
        <v>16</v>
      </c>
      <c r="D84" s="105">
        <v>1</v>
      </c>
      <c r="E84" s="106">
        <v>44155</v>
      </c>
      <c r="F84" s="107">
        <v>44159</v>
      </c>
      <c r="G84" s="34"/>
      <c r="H84" s="34"/>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row>
    <row r="85" s="15" customFormat="1" ht="21.75" spans="1:64">
      <c r="A85" s="26"/>
      <c r="B85" s="77" t="s">
        <v>97</v>
      </c>
      <c r="C85" s="78"/>
      <c r="D85" s="79"/>
      <c r="E85" s="80"/>
      <c r="F85" s="81"/>
      <c r="G85" s="34"/>
      <c r="H85" s="34" t="str">
        <f>IF(OR(ISBLANK(task_start),ISBLANK(task_end)),"",task_end-task_start+1)</f>
        <v/>
      </c>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6"/>
      <c r="BG85" s="96"/>
      <c r="BH85" s="96"/>
      <c r="BI85" s="96"/>
      <c r="BJ85" s="96"/>
      <c r="BK85" s="96"/>
      <c r="BL85" s="96"/>
    </row>
    <row r="86" s="15" customFormat="1" ht="21.75" spans="1:64">
      <c r="A86" s="26"/>
      <c r="B86" s="82" t="s">
        <v>98</v>
      </c>
      <c r="C86" s="83" t="s">
        <v>16</v>
      </c>
      <c r="D86" s="84">
        <v>1</v>
      </c>
      <c r="E86" s="85">
        <v>44160</v>
      </c>
      <c r="F86" s="86">
        <v>44161</v>
      </c>
      <c r="G86" s="34"/>
      <c r="H86" s="34">
        <f>IF(OR(ISBLANK(task_start),ISBLANK(task_end)),"",task_end-task_start+1)</f>
        <v>2</v>
      </c>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c r="AK86" s="96"/>
      <c r="AL86" s="96"/>
      <c r="AM86" s="96"/>
      <c r="AN86" s="96"/>
      <c r="AO86" s="96"/>
      <c r="AP86" s="96"/>
      <c r="AQ86" s="96"/>
      <c r="AR86" s="96"/>
      <c r="AS86" s="96"/>
      <c r="AT86" s="96"/>
      <c r="AU86" s="96"/>
      <c r="AV86" s="96"/>
      <c r="AW86" s="96"/>
      <c r="AX86" s="96"/>
      <c r="AY86" s="96"/>
      <c r="AZ86" s="96"/>
      <c r="BA86" s="96"/>
      <c r="BB86" s="96"/>
      <c r="BC86" s="96"/>
      <c r="BD86" s="96"/>
      <c r="BE86" s="96"/>
      <c r="BF86" s="96"/>
      <c r="BG86" s="96"/>
      <c r="BH86" s="96"/>
      <c r="BI86" s="96"/>
      <c r="BJ86" s="96"/>
      <c r="BK86" s="96"/>
      <c r="BL86" s="96"/>
    </row>
    <row r="87" s="15" customFormat="1" ht="21.75" spans="1:64">
      <c r="A87" s="26"/>
      <c r="B87" s="82" t="s">
        <v>99</v>
      </c>
      <c r="C87" s="83" t="s">
        <v>22</v>
      </c>
      <c r="D87" s="84">
        <v>1</v>
      </c>
      <c r="E87" s="85">
        <v>44160</v>
      </c>
      <c r="F87" s="86">
        <v>44161</v>
      </c>
      <c r="G87" s="34"/>
      <c r="H87" s="34"/>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c r="AK87" s="96"/>
      <c r="AL87" s="96"/>
      <c r="AM87" s="96"/>
      <c r="AN87" s="96"/>
      <c r="AO87" s="96"/>
      <c r="AP87" s="96"/>
      <c r="AQ87" s="96"/>
      <c r="AR87" s="96"/>
      <c r="AS87" s="96"/>
      <c r="AT87" s="96"/>
      <c r="AU87" s="96"/>
      <c r="AV87" s="96"/>
      <c r="AW87" s="96"/>
      <c r="AX87" s="96"/>
      <c r="AY87" s="96"/>
      <c r="AZ87" s="96"/>
      <c r="BA87" s="96"/>
      <c r="BB87" s="96"/>
      <c r="BC87" s="96"/>
      <c r="BD87" s="96"/>
      <c r="BE87" s="96"/>
      <c r="BF87" s="96"/>
      <c r="BG87" s="96"/>
      <c r="BH87" s="96"/>
      <c r="BI87" s="96"/>
      <c r="BJ87" s="96"/>
      <c r="BK87" s="96"/>
      <c r="BL87" s="96"/>
    </row>
    <row r="88" s="15" customFormat="1" ht="21.75" spans="1:64">
      <c r="A88" s="26"/>
      <c r="B88" s="82" t="s">
        <v>100</v>
      </c>
      <c r="C88" s="83" t="s">
        <v>24</v>
      </c>
      <c r="D88" s="84">
        <v>1</v>
      </c>
      <c r="E88" s="85">
        <v>44160</v>
      </c>
      <c r="F88" s="86">
        <v>44161</v>
      </c>
      <c r="G88" s="34"/>
      <c r="H88" s="34"/>
      <c r="I88" s="96"/>
      <c r="J88" s="96"/>
      <c r="K88" s="96"/>
      <c r="L88" s="96"/>
      <c r="M88" s="96"/>
      <c r="N88" s="96"/>
      <c r="O88" s="96"/>
      <c r="P88" s="96"/>
      <c r="Q88" s="96"/>
      <c r="R88" s="96"/>
      <c r="S88" s="96"/>
      <c r="T88" s="96"/>
      <c r="U88" s="96"/>
      <c r="V88" s="96"/>
      <c r="W88" s="96"/>
      <c r="X88" s="96"/>
      <c r="Y88" s="96"/>
      <c r="Z88" s="96"/>
      <c r="AA88" s="96"/>
      <c r="AB88" s="96"/>
      <c r="AC88" s="96"/>
      <c r="AD88" s="96"/>
      <c r="AE88" s="96"/>
      <c r="AF88" s="96"/>
      <c r="AG88" s="96"/>
      <c r="AH88" s="96"/>
      <c r="AI88" s="96"/>
      <c r="AJ88" s="96"/>
      <c r="AK88" s="96"/>
      <c r="AL88" s="96"/>
      <c r="AM88" s="96"/>
      <c r="AN88" s="96"/>
      <c r="AO88" s="96"/>
      <c r="AP88" s="96"/>
      <c r="AQ88" s="96"/>
      <c r="AR88" s="96"/>
      <c r="AS88" s="96"/>
      <c r="AT88" s="96"/>
      <c r="AU88" s="96"/>
      <c r="AV88" s="96"/>
      <c r="AW88" s="96"/>
      <c r="AX88" s="96"/>
      <c r="AY88" s="96"/>
      <c r="AZ88" s="96"/>
      <c r="BA88" s="96"/>
      <c r="BB88" s="96"/>
      <c r="BC88" s="96"/>
      <c r="BD88" s="96"/>
      <c r="BE88" s="96"/>
      <c r="BF88" s="96"/>
      <c r="BG88" s="96"/>
      <c r="BH88" s="96"/>
      <c r="BI88" s="96"/>
      <c r="BJ88" s="96"/>
      <c r="BK88" s="96"/>
      <c r="BL88" s="96"/>
    </row>
    <row r="89" s="15" customFormat="1" ht="21.75" spans="1:64">
      <c r="A89" s="26"/>
      <c r="B89" s="82" t="s">
        <v>101</v>
      </c>
      <c r="C89" s="83" t="s">
        <v>26</v>
      </c>
      <c r="D89" s="84">
        <v>1</v>
      </c>
      <c r="E89" s="85">
        <v>44160</v>
      </c>
      <c r="F89" s="86">
        <v>44161</v>
      </c>
      <c r="G89" s="34"/>
      <c r="H89" s="34"/>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row>
    <row r="90" s="15" customFormat="1" ht="21.75" spans="1:64">
      <c r="A90" s="26"/>
      <c r="B90" s="82" t="s">
        <v>102</v>
      </c>
      <c r="C90" s="83" t="s">
        <v>26</v>
      </c>
      <c r="D90" s="84">
        <v>1</v>
      </c>
      <c r="E90" s="85">
        <v>44160</v>
      </c>
      <c r="F90" s="86">
        <v>44161</v>
      </c>
      <c r="G90" s="34"/>
      <c r="H90" s="34"/>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6"/>
      <c r="BD90" s="96"/>
      <c r="BE90" s="96"/>
      <c r="BF90" s="96"/>
      <c r="BG90" s="96"/>
      <c r="BH90" s="96"/>
      <c r="BI90" s="96"/>
      <c r="BJ90" s="96"/>
      <c r="BK90" s="96"/>
      <c r="BL90" s="96"/>
    </row>
    <row r="91" s="15" customFormat="1" ht="21.75" spans="1:64">
      <c r="A91" s="26"/>
      <c r="B91" s="82" t="s">
        <v>103</v>
      </c>
      <c r="C91" s="83" t="s">
        <v>36</v>
      </c>
      <c r="D91" s="84">
        <v>1</v>
      </c>
      <c r="E91" s="85">
        <v>44160</v>
      </c>
      <c r="F91" s="86">
        <v>44161</v>
      </c>
      <c r="G91" s="34"/>
      <c r="H91" s="34"/>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c r="AK91" s="96"/>
      <c r="AL91" s="96"/>
      <c r="AM91" s="96"/>
      <c r="AN91" s="96"/>
      <c r="AO91" s="96"/>
      <c r="AP91" s="96"/>
      <c r="AQ91" s="96"/>
      <c r="AR91" s="96"/>
      <c r="AS91" s="96"/>
      <c r="AT91" s="96"/>
      <c r="AU91" s="96"/>
      <c r="AV91" s="96"/>
      <c r="AW91" s="96"/>
      <c r="AX91" s="96"/>
      <c r="AY91" s="96"/>
      <c r="AZ91" s="96"/>
      <c r="BA91" s="96"/>
      <c r="BB91" s="96"/>
      <c r="BC91" s="96"/>
      <c r="BD91" s="96"/>
      <c r="BE91" s="96"/>
      <c r="BF91" s="96"/>
      <c r="BG91" s="96"/>
      <c r="BH91" s="96"/>
      <c r="BI91" s="96"/>
      <c r="BJ91" s="96"/>
      <c r="BK91" s="96"/>
      <c r="BL91" s="96"/>
    </row>
    <row r="92" s="15" customFormat="1" ht="21.75" spans="1:64">
      <c r="A92" s="26"/>
      <c r="B92" s="82" t="s">
        <v>104</v>
      </c>
      <c r="C92" s="83" t="s">
        <v>18</v>
      </c>
      <c r="D92" s="84">
        <v>1</v>
      </c>
      <c r="E92" s="85">
        <v>44160</v>
      </c>
      <c r="F92" s="86">
        <v>44161</v>
      </c>
      <c r="G92" s="34"/>
      <c r="H92" s="34"/>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c r="AK92" s="96"/>
      <c r="AL92" s="96"/>
      <c r="AM92" s="96"/>
      <c r="AN92" s="96"/>
      <c r="AO92" s="96"/>
      <c r="AP92" s="96"/>
      <c r="AQ92" s="96"/>
      <c r="AR92" s="96"/>
      <c r="AS92" s="96"/>
      <c r="AT92" s="96"/>
      <c r="AU92" s="96"/>
      <c r="AV92" s="96"/>
      <c r="AW92" s="96"/>
      <c r="AX92" s="96"/>
      <c r="AY92" s="96"/>
      <c r="AZ92" s="96"/>
      <c r="BA92" s="96"/>
      <c r="BB92" s="96"/>
      <c r="BC92" s="96"/>
      <c r="BD92" s="96"/>
      <c r="BE92" s="96"/>
      <c r="BF92" s="96"/>
      <c r="BG92" s="96"/>
      <c r="BH92" s="96"/>
      <c r="BI92" s="96"/>
      <c r="BJ92" s="96"/>
      <c r="BK92" s="96"/>
      <c r="BL92" s="96"/>
    </row>
    <row r="93" s="15" customFormat="1" ht="21.75" spans="1:64">
      <c r="A93" s="26"/>
      <c r="B93" s="82" t="s">
        <v>105</v>
      </c>
      <c r="C93" s="83" t="s">
        <v>20</v>
      </c>
      <c r="D93" s="84">
        <v>1</v>
      </c>
      <c r="E93" s="85">
        <v>44160</v>
      </c>
      <c r="F93" s="86">
        <v>44161</v>
      </c>
      <c r="G93" s="34"/>
      <c r="H93" s="34"/>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96"/>
      <c r="AK93" s="96"/>
      <c r="AL93" s="96"/>
      <c r="AM93" s="96"/>
      <c r="AN93" s="96"/>
      <c r="AO93" s="96"/>
      <c r="AP93" s="96"/>
      <c r="AQ93" s="96"/>
      <c r="AR93" s="96"/>
      <c r="AS93" s="96"/>
      <c r="AT93" s="96"/>
      <c r="AU93" s="96"/>
      <c r="AV93" s="96"/>
      <c r="AW93" s="96"/>
      <c r="AX93" s="96"/>
      <c r="AY93" s="96"/>
      <c r="AZ93" s="96"/>
      <c r="BA93" s="96"/>
      <c r="BB93" s="96"/>
      <c r="BC93" s="96"/>
      <c r="BD93" s="96"/>
      <c r="BE93" s="96"/>
      <c r="BF93" s="96"/>
      <c r="BG93" s="96"/>
      <c r="BH93" s="96"/>
      <c r="BI93" s="96"/>
      <c r="BJ93" s="96"/>
      <c r="BK93" s="96"/>
      <c r="BL93" s="96"/>
    </row>
    <row r="94" s="15" customFormat="1" ht="21.75" spans="1:64">
      <c r="A94" s="26"/>
      <c r="B94" s="82" t="s">
        <v>106</v>
      </c>
      <c r="C94" s="83" t="s">
        <v>12</v>
      </c>
      <c r="D94" s="84">
        <v>1</v>
      </c>
      <c r="E94" s="85">
        <v>44160</v>
      </c>
      <c r="F94" s="86">
        <v>44161</v>
      </c>
      <c r="G94" s="34"/>
      <c r="H94" s="34"/>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c r="AL94" s="96"/>
      <c r="AM94" s="96"/>
      <c r="AN94" s="96"/>
      <c r="AO94" s="96"/>
      <c r="AP94" s="96"/>
      <c r="AQ94" s="96"/>
      <c r="AR94" s="96"/>
      <c r="AS94" s="96"/>
      <c r="AT94" s="96"/>
      <c r="AU94" s="96"/>
      <c r="AV94" s="96"/>
      <c r="AW94" s="96"/>
      <c r="AX94" s="96"/>
      <c r="AY94" s="96"/>
      <c r="AZ94" s="96"/>
      <c r="BA94" s="96"/>
      <c r="BB94" s="96"/>
      <c r="BC94" s="96"/>
      <c r="BD94" s="96"/>
      <c r="BE94" s="96"/>
      <c r="BF94" s="96"/>
      <c r="BG94" s="96"/>
      <c r="BH94" s="96"/>
      <c r="BI94" s="96"/>
      <c r="BJ94" s="96"/>
      <c r="BK94" s="96"/>
      <c r="BL94" s="96"/>
    </row>
    <row r="95" s="15" customFormat="1" ht="21.75" spans="1:64">
      <c r="A95" s="26"/>
      <c r="B95" s="82" t="s">
        <v>107</v>
      </c>
      <c r="C95" s="83" t="s">
        <v>12</v>
      </c>
      <c r="D95" s="84">
        <v>1</v>
      </c>
      <c r="E95" s="85">
        <v>44160</v>
      </c>
      <c r="F95" s="86">
        <v>44161</v>
      </c>
      <c r="G95" s="34"/>
      <c r="H95" s="34"/>
      <c r="I95" s="96"/>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96"/>
      <c r="AI95" s="96"/>
      <c r="AJ95" s="96"/>
      <c r="AK95" s="96"/>
      <c r="AL95" s="96"/>
      <c r="AM95" s="96"/>
      <c r="AN95" s="96"/>
      <c r="AO95" s="96"/>
      <c r="AP95" s="96"/>
      <c r="AQ95" s="96"/>
      <c r="AR95" s="96"/>
      <c r="AS95" s="96"/>
      <c r="AT95" s="96"/>
      <c r="AU95" s="96"/>
      <c r="AV95" s="96"/>
      <c r="AW95" s="96"/>
      <c r="AX95" s="96"/>
      <c r="AY95" s="96"/>
      <c r="AZ95" s="96"/>
      <c r="BA95" s="96"/>
      <c r="BB95" s="96"/>
      <c r="BC95" s="96"/>
      <c r="BD95" s="96"/>
      <c r="BE95" s="96"/>
      <c r="BF95" s="96"/>
      <c r="BG95" s="96"/>
      <c r="BH95" s="96"/>
      <c r="BI95" s="96"/>
      <c r="BJ95" s="96"/>
      <c r="BK95" s="96"/>
      <c r="BL95" s="96"/>
    </row>
    <row r="96" s="15" customFormat="1" ht="21.75" spans="1:64">
      <c r="A96" s="26"/>
      <c r="B96" s="82" t="s">
        <v>108</v>
      </c>
      <c r="C96" s="83" t="s">
        <v>20</v>
      </c>
      <c r="D96" s="84">
        <v>1</v>
      </c>
      <c r="E96" s="85">
        <v>44160</v>
      </c>
      <c r="F96" s="86">
        <v>44161</v>
      </c>
      <c r="G96" s="34"/>
      <c r="H96" s="34"/>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c r="BD96" s="96"/>
      <c r="BE96" s="96"/>
      <c r="BF96" s="96"/>
      <c r="BG96" s="96"/>
      <c r="BH96" s="96"/>
      <c r="BI96" s="96"/>
      <c r="BJ96" s="96"/>
      <c r="BK96" s="96"/>
      <c r="BL96" s="96"/>
    </row>
    <row r="97" s="15" customFormat="1" ht="21.75" spans="1:64">
      <c r="A97" s="26"/>
      <c r="B97" s="82" t="s">
        <v>109</v>
      </c>
      <c r="C97" s="83" t="s">
        <v>22</v>
      </c>
      <c r="D97" s="84">
        <v>1</v>
      </c>
      <c r="E97" s="85">
        <v>44160</v>
      </c>
      <c r="F97" s="86">
        <v>44161</v>
      </c>
      <c r="G97" s="34"/>
      <c r="H97" s="34"/>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c r="AK97" s="96"/>
      <c r="AL97" s="96"/>
      <c r="AM97" s="96"/>
      <c r="AN97" s="96"/>
      <c r="AO97" s="96"/>
      <c r="AP97" s="96"/>
      <c r="AQ97" s="96"/>
      <c r="AR97" s="96"/>
      <c r="AS97" s="96"/>
      <c r="AT97" s="96"/>
      <c r="AU97" s="96"/>
      <c r="AV97" s="96"/>
      <c r="AW97" s="96"/>
      <c r="AX97" s="96"/>
      <c r="AY97" s="96"/>
      <c r="AZ97" s="96"/>
      <c r="BA97" s="96"/>
      <c r="BB97" s="96"/>
      <c r="BC97" s="96"/>
      <c r="BD97" s="96"/>
      <c r="BE97" s="96"/>
      <c r="BF97" s="96"/>
      <c r="BG97" s="96"/>
      <c r="BH97" s="96"/>
      <c r="BI97" s="96"/>
      <c r="BJ97" s="96"/>
      <c r="BK97" s="96"/>
      <c r="BL97" s="96"/>
    </row>
    <row r="98" s="15" customFormat="1" ht="21.75" spans="1:64">
      <c r="A98" s="26"/>
      <c r="B98" s="108" t="s">
        <v>110</v>
      </c>
      <c r="C98" s="109"/>
      <c r="D98" s="110"/>
      <c r="E98" s="111"/>
      <c r="F98" s="112"/>
      <c r="G98" s="34"/>
      <c r="H98" s="34" t="str">
        <f>IF(OR(ISBLANK(task_start),ISBLANK(task_end)),"",task_end-task_start+1)</f>
        <v/>
      </c>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c r="AH98" s="96"/>
      <c r="AI98" s="96"/>
      <c r="AJ98" s="96"/>
      <c r="AK98" s="96"/>
      <c r="AL98" s="96"/>
      <c r="AM98" s="96"/>
      <c r="AN98" s="96"/>
      <c r="AO98" s="96"/>
      <c r="AP98" s="96"/>
      <c r="AQ98" s="96"/>
      <c r="AR98" s="96"/>
      <c r="AS98" s="96"/>
      <c r="AT98" s="96"/>
      <c r="AU98" s="96"/>
      <c r="AV98" s="96"/>
      <c r="AW98" s="96"/>
      <c r="AX98" s="96"/>
      <c r="AY98" s="96"/>
      <c r="AZ98" s="96"/>
      <c r="BA98" s="96"/>
      <c r="BB98" s="96"/>
      <c r="BC98" s="96"/>
      <c r="BD98" s="96"/>
      <c r="BE98" s="96"/>
      <c r="BF98" s="96"/>
      <c r="BG98" s="96"/>
      <c r="BH98" s="96"/>
      <c r="BI98" s="96"/>
      <c r="BJ98" s="96"/>
      <c r="BK98" s="96"/>
      <c r="BL98" s="96"/>
    </row>
    <row r="99" s="15" customFormat="1" ht="21.75" spans="1:64">
      <c r="A99" s="26"/>
      <c r="B99" s="113" t="s">
        <v>111</v>
      </c>
      <c r="C99" s="114" t="s">
        <v>29</v>
      </c>
      <c r="D99" s="115">
        <v>1</v>
      </c>
      <c r="E99" s="116">
        <v>44162</v>
      </c>
      <c r="F99" s="117">
        <v>44166</v>
      </c>
      <c r="G99" s="34"/>
      <c r="H99" s="34">
        <f>IF(OR(ISBLANK(task_start),ISBLANK(task_end)),"",task_end-task_start+1)</f>
        <v>5</v>
      </c>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c r="AK99" s="96"/>
      <c r="AL99" s="96"/>
      <c r="AM99" s="96"/>
      <c r="AN99" s="96"/>
      <c r="AO99" s="96"/>
      <c r="AP99" s="96"/>
      <c r="AQ99" s="96"/>
      <c r="AR99" s="96"/>
      <c r="AS99" s="96"/>
      <c r="AT99" s="96"/>
      <c r="AU99" s="96"/>
      <c r="AV99" s="96"/>
      <c r="AW99" s="96"/>
      <c r="AX99" s="96"/>
      <c r="AY99" s="96"/>
      <c r="AZ99" s="96"/>
      <c r="BA99" s="96"/>
      <c r="BB99" s="96"/>
      <c r="BC99" s="96"/>
      <c r="BD99" s="96"/>
      <c r="BE99" s="96"/>
      <c r="BF99" s="96"/>
      <c r="BG99" s="96"/>
      <c r="BH99" s="96"/>
      <c r="BI99" s="96"/>
      <c r="BJ99" s="96"/>
      <c r="BK99" s="96"/>
      <c r="BL99" s="96"/>
    </row>
    <row r="100" s="15" customFormat="1" ht="21.75" spans="1:64">
      <c r="A100" s="26"/>
      <c r="B100" s="113" t="s">
        <v>112</v>
      </c>
      <c r="C100" s="114" t="s">
        <v>16</v>
      </c>
      <c r="D100" s="115">
        <v>1</v>
      </c>
      <c r="E100" s="116">
        <v>44162</v>
      </c>
      <c r="F100" s="117">
        <v>44166</v>
      </c>
      <c r="G100" s="34"/>
      <c r="H100" s="34"/>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c r="AK100" s="96"/>
      <c r="AL100" s="96"/>
      <c r="AM100" s="96"/>
      <c r="AN100" s="96"/>
      <c r="AO100" s="96"/>
      <c r="AP100" s="96"/>
      <c r="AQ100" s="96"/>
      <c r="AR100" s="96"/>
      <c r="AS100" s="96"/>
      <c r="AT100" s="96"/>
      <c r="AU100" s="96"/>
      <c r="AV100" s="96"/>
      <c r="AW100" s="96"/>
      <c r="AX100" s="96"/>
      <c r="AY100" s="96"/>
      <c r="AZ100" s="96"/>
      <c r="BA100" s="96"/>
      <c r="BB100" s="96"/>
      <c r="BC100" s="96"/>
      <c r="BD100" s="96"/>
      <c r="BE100" s="96"/>
      <c r="BF100" s="96"/>
      <c r="BG100" s="96"/>
      <c r="BH100" s="96"/>
      <c r="BI100" s="96"/>
      <c r="BJ100" s="96"/>
      <c r="BK100" s="96"/>
      <c r="BL100" s="96"/>
    </row>
    <row r="101" s="15" customFormat="1" ht="21.75" spans="1:64">
      <c r="A101" s="26"/>
      <c r="B101" s="113" t="s">
        <v>113</v>
      </c>
      <c r="C101" s="114" t="s">
        <v>22</v>
      </c>
      <c r="D101" s="115">
        <v>1</v>
      </c>
      <c r="E101" s="116">
        <v>44162</v>
      </c>
      <c r="F101" s="117">
        <v>44166</v>
      </c>
      <c r="G101" s="34"/>
      <c r="H101" s="34"/>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c r="BF101" s="96"/>
      <c r="BG101" s="96"/>
      <c r="BH101" s="96"/>
      <c r="BI101" s="96"/>
      <c r="BJ101" s="96"/>
      <c r="BK101" s="96"/>
      <c r="BL101" s="96"/>
    </row>
    <row r="102" s="15" customFormat="1" ht="21.75" spans="1:64">
      <c r="A102" s="26"/>
      <c r="B102" s="113" t="s">
        <v>114</v>
      </c>
      <c r="C102" s="114" t="s">
        <v>24</v>
      </c>
      <c r="D102" s="115">
        <v>1</v>
      </c>
      <c r="E102" s="116">
        <v>44162</v>
      </c>
      <c r="F102" s="117">
        <v>44166</v>
      </c>
      <c r="G102" s="34"/>
      <c r="H102" s="34"/>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K102" s="96"/>
      <c r="BL102" s="96"/>
    </row>
    <row r="103" s="15" customFormat="1" ht="21.75" spans="1:64">
      <c r="A103" s="26"/>
      <c r="B103" s="113" t="s">
        <v>115</v>
      </c>
      <c r="C103" s="114" t="s">
        <v>26</v>
      </c>
      <c r="D103" s="115">
        <v>1</v>
      </c>
      <c r="E103" s="116">
        <v>44162</v>
      </c>
      <c r="F103" s="117">
        <v>44166</v>
      </c>
      <c r="G103" s="34"/>
      <c r="H103" s="34"/>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c r="BF103" s="96"/>
      <c r="BG103" s="96"/>
      <c r="BH103" s="96"/>
      <c r="BI103" s="96"/>
      <c r="BJ103" s="96"/>
      <c r="BK103" s="96"/>
      <c r="BL103" s="96"/>
    </row>
    <row r="104" s="15" customFormat="1" ht="21.75" spans="1:64">
      <c r="A104" s="26"/>
      <c r="B104" s="113" t="s">
        <v>116</v>
      </c>
      <c r="C104" s="114" t="s">
        <v>26</v>
      </c>
      <c r="D104" s="115">
        <v>1</v>
      </c>
      <c r="E104" s="116">
        <v>44162</v>
      </c>
      <c r="F104" s="117">
        <v>44166</v>
      </c>
      <c r="G104" s="34"/>
      <c r="H104" s="34"/>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c r="AI104" s="96"/>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c r="BG104" s="96"/>
      <c r="BH104" s="96"/>
      <c r="BI104" s="96"/>
      <c r="BJ104" s="96"/>
      <c r="BK104" s="96"/>
      <c r="BL104" s="96"/>
    </row>
    <row r="105" s="15" customFormat="1" ht="21.75" spans="1:64">
      <c r="A105" s="26"/>
      <c r="B105" s="113" t="s">
        <v>117</v>
      </c>
      <c r="C105" s="114" t="s">
        <v>36</v>
      </c>
      <c r="D105" s="115">
        <v>1</v>
      </c>
      <c r="E105" s="116">
        <v>44162</v>
      </c>
      <c r="F105" s="117">
        <v>44166</v>
      </c>
      <c r="G105" s="34"/>
      <c r="H105" s="34"/>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c r="BF105" s="96"/>
      <c r="BG105" s="96"/>
      <c r="BH105" s="96"/>
      <c r="BI105" s="96"/>
      <c r="BJ105" s="96"/>
      <c r="BK105" s="96"/>
      <c r="BL105" s="96"/>
    </row>
    <row r="106" s="15" customFormat="1" ht="21.75" spans="1:64">
      <c r="A106" s="26"/>
      <c r="B106" s="113" t="s">
        <v>118</v>
      </c>
      <c r="C106" s="114" t="s">
        <v>18</v>
      </c>
      <c r="D106" s="115">
        <v>1</v>
      </c>
      <c r="E106" s="116">
        <v>44162</v>
      </c>
      <c r="F106" s="117">
        <v>44166</v>
      </c>
      <c r="G106" s="34"/>
      <c r="H106" s="34"/>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c r="AI106" s="96"/>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c r="BF106" s="96"/>
      <c r="BG106" s="96"/>
      <c r="BH106" s="96"/>
      <c r="BI106" s="96"/>
      <c r="BJ106" s="96"/>
      <c r="BK106" s="96"/>
      <c r="BL106" s="96"/>
    </row>
    <row r="107" s="15" customFormat="1" ht="21.75" spans="1:64">
      <c r="A107" s="26"/>
      <c r="B107" s="113" t="s">
        <v>119</v>
      </c>
      <c r="C107" s="114" t="s">
        <v>24</v>
      </c>
      <c r="D107" s="115">
        <v>1</v>
      </c>
      <c r="E107" s="116">
        <v>44162</v>
      </c>
      <c r="F107" s="117">
        <v>44166</v>
      </c>
      <c r="G107" s="34"/>
      <c r="H107" s="34"/>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c r="AI107" s="96"/>
      <c r="AJ107" s="96"/>
      <c r="AK107" s="96"/>
      <c r="AL107" s="96"/>
      <c r="AM107" s="96"/>
      <c r="AN107" s="96"/>
      <c r="AO107" s="96"/>
      <c r="AP107" s="96"/>
      <c r="AQ107" s="96"/>
      <c r="AR107" s="96"/>
      <c r="AS107" s="96"/>
      <c r="AT107" s="96"/>
      <c r="AU107" s="96"/>
      <c r="AV107" s="96"/>
      <c r="AW107" s="96"/>
      <c r="AX107" s="96"/>
      <c r="AY107" s="96"/>
      <c r="AZ107" s="96"/>
      <c r="BA107" s="96"/>
      <c r="BB107" s="96"/>
      <c r="BC107" s="96"/>
      <c r="BD107" s="96"/>
      <c r="BE107" s="96"/>
      <c r="BF107" s="96"/>
      <c r="BG107" s="96"/>
      <c r="BH107" s="96"/>
      <c r="BI107" s="96"/>
      <c r="BJ107" s="96"/>
      <c r="BK107" s="96"/>
      <c r="BL107" s="96"/>
    </row>
    <row r="108" s="15" customFormat="1" ht="21.75" spans="1:64">
      <c r="A108" s="26"/>
      <c r="B108" s="113" t="s">
        <v>120</v>
      </c>
      <c r="C108" s="114" t="s">
        <v>14</v>
      </c>
      <c r="D108" s="115">
        <v>1</v>
      </c>
      <c r="E108" s="116">
        <v>44162</v>
      </c>
      <c r="F108" s="117">
        <v>44166</v>
      </c>
      <c r="G108" s="34"/>
      <c r="H108" s="34"/>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row>
    <row r="109" s="15" customFormat="1" ht="21.75" spans="1:64">
      <c r="A109" s="26"/>
      <c r="B109" s="113" t="s">
        <v>121</v>
      </c>
      <c r="C109" s="114" t="s">
        <v>20</v>
      </c>
      <c r="D109" s="115">
        <v>1</v>
      </c>
      <c r="E109" s="116">
        <v>44162</v>
      </c>
      <c r="F109" s="117">
        <v>44166</v>
      </c>
      <c r="G109" s="34"/>
      <c r="H109" s="34"/>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6"/>
      <c r="AI109" s="96"/>
      <c r="AJ109" s="96"/>
      <c r="AK109" s="96"/>
      <c r="AL109" s="96"/>
      <c r="AM109" s="96"/>
      <c r="AN109" s="96"/>
      <c r="AO109" s="96"/>
      <c r="AP109" s="96"/>
      <c r="AQ109" s="96"/>
      <c r="AR109" s="96"/>
      <c r="AS109" s="96"/>
      <c r="AT109" s="96"/>
      <c r="AU109" s="96"/>
      <c r="AV109" s="96"/>
      <c r="AW109" s="96"/>
      <c r="AX109" s="96"/>
      <c r="AY109" s="96"/>
      <c r="AZ109" s="96"/>
      <c r="BA109" s="96"/>
      <c r="BB109" s="96"/>
      <c r="BC109" s="96"/>
      <c r="BD109" s="96"/>
      <c r="BE109" s="96"/>
      <c r="BF109" s="96"/>
      <c r="BG109" s="96"/>
      <c r="BH109" s="96"/>
      <c r="BI109" s="96"/>
      <c r="BJ109" s="96"/>
      <c r="BK109" s="96"/>
      <c r="BL109" s="96"/>
    </row>
    <row r="110" s="15" customFormat="1" ht="21.75" spans="1:64">
      <c r="A110" s="26"/>
      <c r="B110" s="113" t="s">
        <v>122</v>
      </c>
      <c r="C110" s="114" t="s">
        <v>14</v>
      </c>
      <c r="D110" s="115">
        <v>1</v>
      </c>
      <c r="E110" s="116">
        <v>44162</v>
      </c>
      <c r="F110" s="117">
        <v>44166</v>
      </c>
      <c r="G110" s="34"/>
      <c r="H110" s="34"/>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96"/>
      <c r="BH110" s="96"/>
      <c r="BI110" s="96"/>
      <c r="BJ110" s="96"/>
      <c r="BK110" s="96"/>
      <c r="BL110" s="96"/>
    </row>
    <row r="111" s="15" customFormat="1" ht="21.75" spans="1:64">
      <c r="A111" s="26"/>
      <c r="B111" s="113" t="s">
        <v>123</v>
      </c>
      <c r="C111" s="114" t="s">
        <v>18</v>
      </c>
      <c r="D111" s="115">
        <v>1</v>
      </c>
      <c r="E111" s="116">
        <v>44162</v>
      </c>
      <c r="F111" s="117">
        <v>44166</v>
      </c>
      <c r="G111" s="34"/>
      <c r="H111" s="34"/>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96"/>
      <c r="AI111" s="96"/>
      <c r="AJ111" s="96"/>
      <c r="AK111" s="96"/>
      <c r="AL111" s="96"/>
      <c r="AM111" s="96"/>
      <c r="AN111" s="96"/>
      <c r="AO111" s="96"/>
      <c r="AP111" s="96"/>
      <c r="AQ111" s="96"/>
      <c r="AR111" s="96"/>
      <c r="AS111" s="96"/>
      <c r="AT111" s="96"/>
      <c r="AU111" s="96"/>
      <c r="AV111" s="96"/>
      <c r="AW111" s="96"/>
      <c r="AX111" s="96"/>
      <c r="AY111" s="96"/>
      <c r="AZ111" s="96"/>
      <c r="BA111" s="96"/>
      <c r="BB111" s="96"/>
      <c r="BC111" s="96"/>
      <c r="BD111" s="96"/>
      <c r="BE111" s="96"/>
      <c r="BF111" s="96"/>
      <c r="BG111" s="96"/>
      <c r="BH111" s="96"/>
      <c r="BI111" s="96"/>
      <c r="BJ111" s="96"/>
      <c r="BK111" s="96"/>
      <c r="BL111" s="96"/>
    </row>
    <row r="112" s="15" customFormat="1" ht="21.75" spans="1:64">
      <c r="A112" s="26"/>
      <c r="B112" s="113" t="s">
        <v>124</v>
      </c>
      <c r="C112" s="114" t="s">
        <v>12</v>
      </c>
      <c r="D112" s="115">
        <v>1</v>
      </c>
      <c r="E112" s="116">
        <v>44162</v>
      </c>
      <c r="F112" s="117">
        <v>44166</v>
      </c>
      <c r="G112" s="34"/>
      <c r="H112" s="34"/>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6"/>
      <c r="AI112" s="96"/>
      <c r="AJ112" s="96"/>
      <c r="AK112" s="96"/>
      <c r="AL112" s="96"/>
      <c r="AM112" s="96"/>
      <c r="AN112" s="96"/>
      <c r="AO112" s="96"/>
      <c r="AP112" s="96"/>
      <c r="AQ112" s="96"/>
      <c r="AR112" s="96"/>
      <c r="AS112" s="96"/>
      <c r="AT112" s="96"/>
      <c r="AU112" s="96"/>
      <c r="AV112" s="96"/>
      <c r="AW112" s="96"/>
      <c r="AX112" s="96"/>
      <c r="AY112" s="96"/>
      <c r="AZ112" s="96"/>
      <c r="BA112" s="96"/>
      <c r="BB112" s="96"/>
      <c r="BC112" s="96"/>
      <c r="BD112" s="96"/>
      <c r="BE112" s="96"/>
      <c r="BF112" s="96"/>
      <c r="BG112" s="96"/>
      <c r="BH112" s="96"/>
      <c r="BI112" s="96"/>
      <c r="BJ112" s="96"/>
      <c r="BK112" s="96"/>
      <c r="BL112" s="96"/>
    </row>
    <row r="113" s="15" customFormat="1" ht="21.75" spans="1:64">
      <c r="A113" s="26"/>
      <c r="B113" s="113" t="s">
        <v>125</v>
      </c>
      <c r="C113" s="114" t="s">
        <v>12</v>
      </c>
      <c r="D113" s="115">
        <v>1</v>
      </c>
      <c r="E113" s="116">
        <v>44162</v>
      </c>
      <c r="F113" s="117">
        <v>44166</v>
      </c>
      <c r="G113" s="34"/>
      <c r="H113" s="34"/>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c r="AG113" s="96"/>
      <c r="AH113" s="96"/>
      <c r="AI113" s="96"/>
      <c r="AJ113" s="96"/>
      <c r="AK113" s="96"/>
      <c r="AL113" s="96"/>
      <c r="AM113" s="96"/>
      <c r="AN113" s="96"/>
      <c r="AO113" s="96"/>
      <c r="AP113" s="96"/>
      <c r="AQ113" s="96"/>
      <c r="AR113" s="96"/>
      <c r="AS113" s="96"/>
      <c r="AT113" s="96"/>
      <c r="AU113" s="96"/>
      <c r="AV113" s="96"/>
      <c r="AW113" s="96"/>
      <c r="AX113" s="96"/>
      <c r="AY113" s="96"/>
      <c r="AZ113" s="96"/>
      <c r="BA113" s="96"/>
      <c r="BB113" s="96"/>
      <c r="BC113" s="96"/>
      <c r="BD113" s="96"/>
      <c r="BE113" s="96"/>
      <c r="BF113" s="96"/>
      <c r="BG113" s="96"/>
      <c r="BH113" s="96"/>
      <c r="BI113" s="96"/>
      <c r="BJ113" s="96"/>
      <c r="BK113" s="96"/>
      <c r="BL113" s="96"/>
    </row>
    <row r="114" s="15" customFormat="1" ht="21.75" spans="1:64">
      <c r="A114" s="26"/>
      <c r="B114" s="113" t="s">
        <v>126</v>
      </c>
      <c r="C114" s="114" t="s">
        <v>20</v>
      </c>
      <c r="D114" s="115">
        <v>1</v>
      </c>
      <c r="E114" s="116">
        <v>44162</v>
      </c>
      <c r="F114" s="117">
        <v>44166</v>
      </c>
      <c r="G114" s="34"/>
      <c r="H114" s="34"/>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6"/>
      <c r="AI114" s="96"/>
      <c r="AJ114" s="96"/>
      <c r="AK114" s="96"/>
      <c r="AL114" s="96"/>
      <c r="AM114" s="96"/>
      <c r="AN114" s="96"/>
      <c r="AO114" s="96"/>
      <c r="AP114" s="96"/>
      <c r="AQ114" s="96"/>
      <c r="AR114" s="96"/>
      <c r="AS114" s="96"/>
      <c r="AT114" s="96"/>
      <c r="AU114" s="96"/>
      <c r="AV114" s="96"/>
      <c r="AW114" s="96"/>
      <c r="AX114" s="96"/>
      <c r="AY114" s="96"/>
      <c r="AZ114" s="96"/>
      <c r="BA114" s="96"/>
      <c r="BB114" s="96"/>
      <c r="BC114" s="96"/>
      <c r="BD114" s="96"/>
      <c r="BE114" s="96"/>
      <c r="BF114" s="96"/>
      <c r="BG114" s="96"/>
      <c r="BH114" s="96"/>
      <c r="BI114" s="96"/>
      <c r="BJ114" s="96"/>
      <c r="BK114" s="96"/>
      <c r="BL114" s="96"/>
    </row>
    <row r="115" s="15" customFormat="1" ht="21.75" spans="1:64">
      <c r="A115" s="26"/>
      <c r="B115" s="113" t="s">
        <v>127</v>
      </c>
      <c r="C115" s="114" t="s">
        <v>22</v>
      </c>
      <c r="D115" s="115">
        <v>1</v>
      </c>
      <c r="E115" s="116">
        <v>44162</v>
      </c>
      <c r="F115" s="117">
        <v>44166</v>
      </c>
      <c r="G115" s="34"/>
      <c r="H115" s="34"/>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c r="BG115" s="96"/>
      <c r="BH115" s="96"/>
      <c r="BI115" s="96"/>
      <c r="BJ115" s="96"/>
      <c r="BK115" s="96"/>
      <c r="BL115" s="96"/>
    </row>
    <row r="116" s="15" customFormat="1" ht="21.75" spans="1:64">
      <c r="A116" s="26"/>
      <c r="B116" s="113" t="s">
        <v>128</v>
      </c>
      <c r="C116" s="114" t="s">
        <v>36</v>
      </c>
      <c r="D116" s="115">
        <v>1</v>
      </c>
      <c r="E116" s="116">
        <v>44162</v>
      </c>
      <c r="F116" s="117">
        <v>44166</v>
      </c>
      <c r="G116" s="34"/>
      <c r="H116" s="34"/>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c r="AH116" s="96"/>
      <c r="AI116" s="96"/>
      <c r="AJ116" s="96"/>
      <c r="AK116" s="96"/>
      <c r="AL116" s="96"/>
      <c r="AM116" s="96"/>
      <c r="AN116" s="96"/>
      <c r="AO116" s="96"/>
      <c r="AP116" s="96"/>
      <c r="AQ116" s="96"/>
      <c r="AR116" s="96"/>
      <c r="AS116" s="96"/>
      <c r="AT116" s="96"/>
      <c r="AU116" s="96"/>
      <c r="AV116" s="96"/>
      <c r="AW116" s="96"/>
      <c r="AX116" s="96"/>
      <c r="AY116" s="96"/>
      <c r="AZ116" s="96"/>
      <c r="BA116" s="96"/>
      <c r="BB116" s="96"/>
      <c r="BC116" s="96"/>
      <c r="BD116" s="96"/>
      <c r="BE116" s="96"/>
      <c r="BF116" s="96"/>
      <c r="BG116" s="96"/>
      <c r="BH116" s="96"/>
      <c r="BI116" s="96"/>
      <c r="BJ116" s="96"/>
      <c r="BK116" s="96"/>
      <c r="BL116" s="96"/>
    </row>
    <row r="117" s="15" customFormat="1" ht="21.75" spans="1:64">
      <c r="A117" s="26"/>
      <c r="B117" s="113" t="s">
        <v>129</v>
      </c>
      <c r="C117" s="114" t="s">
        <v>16</v>
      </c>
      <c r="D117" s="115">
        <v>1</v>
      </c>
      <c r="E117" s="116">
        <v>44162</v>
      </c>
      <c r="F117" s="117">
        <v>44166</v>
      </c>
      <c r="G117" s="34"/>
      <c r="H117" s="34"/>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c r="AG117" s="96"/>
      <c r="AH117" s="96"/>
      <c r="AI117" s="96"/>
      <c r="AJ117" s="96"/>
      <c r="AK117" s="96"/>
      <c r="AL117" s="96"/>
      <c r="AM117" s="96"/>
      <c r="AN117" s="96"/>
      <c r="AO117" s="96"/>
      <c r="AP117" s="96"/>
      <c r="AQ117" s="96"/>
      <c r="AR117" s="96"/>
      <c r="AS117" s="96"/>
      <c r="AT117" s="96"/>
      <c r="AU117" s="96"/>
      <c r="AV117" s="96"/>
      <c r="AW117" s="96"/>
      <c r="AX117" s="96"/>
      <c r="AY117" s="96"/>
      <c r="AZ117" s="96"/>
      <c r="BA117" s="96"/>
      <c r="BB117" s="96"/>
      <c r="BC117" s="96"/>
      <c r="BD117" s="96"/>
      <c r="BE117" s="96"/>
      <c r="BF117" s="96"/>
      <c r="BG117" s="96"/>
      <c r="BH117" s="96"/>
      <c r="BI117" s="96"/>
      <c r="BJ117" s="96"/>
      <c r="BK117" s="96"/>
      <c r="BL117" s="96"/>
    </row>
    <row r="118" s="15" customFormat="1" ht="21.75" spans="1:64">
      <c r="A118" s="26"/>
      <c r="B118" s="118" t="s">
        <v>130</v>
      </c>
      <c r="C118" s="119"/>
      <c r="D118" s="120"/>
      <c r="E118" s="121"/>
      <c r="F118" s="122"/>
      <c r="G118" s="34"/>
      <c r="H118" s="34"/>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6"/>
      <c r="AI118" s="96"/>
      <c r="AJ118" s="96"/>
      <c r="AK118" s="96"/>
      <c r="AL118" s="96"/>
      <c r="AM118" s="96"/>
      <c r="AN118" s="96"/>
      <c r="AO118" s="96"/>
      <c r="AP118" s="96"/>
      <c r="AQ118" s="96"/>
      <c r="AR118" s="96"/>
      <c r="AS118" s="96"/>
      <c r="AT118" s="96"/>
      <c r="AU118" s="96"/>
      <c r="AV118" s="96"/>
      <c r="AW118" s="96"/>
      <c r="AX118" s="96"/>
      <c r="AY118" s="96"/>
      <c r="AZ118" s="96"/>
      <c r="BA118" s="96"/>
      <c r="BB118" s="96"/>
      <c r="BC118" s="96"/>
      <c r="BD118" s="96"/>
      <c r="BE118" s="96"/>
      <c r="BF118" s="96"/>
      <c r="BG118" s="96"/>
      <c r="BH118" s="96"/>
      <c r="BI118" s="96"/>
      <c r="BJ118" s="96"/>
      <c r="BK118" s="96"/>
      <c r="BL118" s="96"/>
    </row>
    <row r="119" s="15" customFormat="1" ht="21.75" spans="1:64">
      <c r="A119" s="26"/>
      <c r="B119" s="82" t="s">
        <v>131</v>
      </c>
      <c r="C119" s="83" t="s">
        <v>14</v>
      </c>
      <c r="D119" s="84">
        <v>0.9</v>
      </c>
      <c r="E119" s="85">
        <v>44167</v>
      </c>
      <c r="F119" s="86">
        <v>44169</v>
      </c>
      <c r="G119" s="34"/>
      <c r="H119" s="34"/>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96"/>
      <c r="BH119" s="96"/>
      <c r="BI119" s="96"/>
      <c r="BJ119" s="96"/>
      <c r="BK119" s="96"/>
      <c r="BL119" s="96"/>
    </row>
    <row r="120" s="15" customFormat="1" ht="21.75" spans="1:64">
      <c r="A120" s="26"/>
      <c r="B120" s="82"/>
      <c r="C120" s="83"/>
      <c r="D120" s="123"/>
      <c r="E120" s="85"/>
      <c r="F120" s="86"/>
      <c r="G120" s="34"/>
      <c r="H120" s="34"/>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c r="AK120" s="96"/>
      <c r="AL120" s="96"/>
      <c r="AM120" s="96"/>
      <c r="AN120" s="96"/>
      <c r="AO120" s="96"/>
      <c r="AP120" s="96"/>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row>
    <row r="121" s="15" customFormat="1" ht="21.75" spans="1:64">
      <c r="A121" s="26"/>
      <c r="B121" s="82"/>
      <c r="C121" s="83"/>
      <c r="D121" s="123"/>
      <c r="E121" s="85"/>
      <c r="F121" s="86"/>
      <c r="G121" s="34"/>
      <c r="H121" s="34"/>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c r="AL121" s="96"/>
      <c r="AM121" s="96"/>
      <c r="AN121" s="96"/>
      <c r="AO121" s="96"/>
      <c r="AP121" s="96"/>
      <c r="AQ121" s="96"/>
      <c r="AR121" s="96"/>
      <c r="AS121" s="96"/>
      <c r="AT121" s="96"/>
      <c r="AU121" s="96"/>
      <c r="AV121" s="96"/>
      <c r="AW121" s="96"/>
      <c r="AX121" s="96"/>
      <c r="AY121" s="96"/>
      <c r="AZ121" s="96"/>
      <c r="BA121" s="96"/>
      <c r="BB121" s="96"/>
      <c r="BC121" s="96"/>
      <c r="BD121" s="96"/>
      <c r="BE121" s="96"/>
      <c r="BF121" s="96"/>
      <c r="BG121" s="96"/>
      <c r="BH121" s="96"/>
      <c r="BI121" s="96"/>
      <c r="BJ121" s="96"/>
      <c r="BK121" s="96"/>
      <c r="BL121" s="96"/>
    </row>
    <row r="122" s="15" customFormat="1" ht="21.75" spans="1:64">
      <c r="A122" s="26"/>
      <c r="B122" s="82"/>
      <c r="C122" s="83"/>
      <c r="D122" s="123"/>
      <c r="E122" s="85"/>
      <c r="F122" s="86"/>
      <c r="G122" s="34"/>
      <c r="H122" s="34"/>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row>
    <row r="123" s="15" customFormat="1" ht="21.75" spans="1:64">
      <c r="A123" s="26"/>
      <c r="B123" s="82"/>
      <c r="C123" s="83"/>
      <c r="D123" s="123"/>
      <c r="E123" s="85"/>
      <c r="F123" s="86"/>
      <c r="G123" s="34"/>
      <c r="H123" s="34"/>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c r="AK123" s="96"/>
      <c r="AL123" s="96"/>
      <c r="AM123" s="96"/>
      <c r="AN123" s="96"/>
      <c r="AO123" s="96"/>
      <c r="AP123" s="96"/>
      <c r="AQ123" s="96"/>
      <c r="AR123" s="96"/>
      <c r="AS123" s="96"/>
      <c r="AT123" s="96"/>
      <c r="AU123" s="96"/>
      <c r="AV123" s="96"/>
      <c r="AW123" s="96"/>
      <c r="AX123" s="96"/>
      <c r="AY123" s="96"/>
      <c r="AZ123" s="96"/>
      <c r="BA123" s="96"/>
      <c r="BB123" s="96"/>
      <c r="BC123" s="96"/>
      <c r="BD123" s="96"/>
      <c r="BE123" s="96"/>
      <c r="BF123" s="96"/>
      <c r="BG123" s="96"/>
      <c r="BH123" s="96"/>
      <c r="BI123" s="96"/>
      <c r="BJ123" s="96"/>
      <c r="BK123" s="96"/>
      <c r="BL123" s="96"/>
    </row>
    <row r="124" s="15" customFormat="1" ht="21.75" spans="1:64">
      <c r="A124" s="26"/>
      <c r="B124" s="82"/>
      <c r="C124" s="83"/>
      <c r="D124" s="123"/>
      <c r="E124" s="85"/>
      <c r="F124" s="86"/>
      <c r="G124" s="34"/>
      <c r="H124" s="34"/>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6"/>
      <c r="AX124" s="96"/>
      <c r="AY124" s="96"/>
      <c r="AZ124" s="96"/>
      <c r="BA124" s="96"/>
      <c r="BB124" s="96"/>
      <c r="BC124" s="96"/>
      <c r="BD124" s="96"/>
      <c r="BE124" s="96"/>
      <c r="BF124" s="96"/>
      <c r="BG124" s="96"/>
      <c r="BH124" s="96"/>
      <c r="BI124" s="96"/>
      <c r="BJ124" s="96"/>
      <c r="BK124" s="96"/>
      <c r="BL124" s="96"/>
    </row>
    <row r="125" s="15" customFormat="1" ht="21.75" spans="1:64">
      <c r="A125" s="26"/>
      <c r="B125" s="82"/>
      <c r="C125" s="83"/>
      <c r="D125" s="123"/>
      <c r="E125" s="85"/>
      <c r="F125" s="86"/>
      <c r="G125" s="34"/>
      <c r="H125" s="34"/>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c r="AG125" s="96"/>
      <c r="AH125" s="96"/>
      <c r="AI125" s="96"/>
      <c r="AJ125" s="96"/>
      <c r="AK125" s="96"/>
      <c r="AL125" s="96"/>
      <c r="AM125" s="96"/>
      <c r="AN125" s="96"/>
      <c r="AO125" s="96"/>
      <c r="AP125" s="96"/>
      <c r="AQ125" s="96"/>
      <c r="AR125" s="96"/>
      <c r="AS125" s="96"/>
      <c r="AT125" s="96"/>
      <c r="AU125" s="96"/>
      <c r="AV125" s="96"/>
      <c r="AW125" s="96"/>
      <c r="AX125" s="96"/>
      <c r="AY125" s="96"/>
      <c r="AZ125" s="96"/>
      <c r="BA125" s="96"/>
      <c r="BB125" s="96"/>
      <c r="BC125" s="96"/>
      <c r="BD125" s="96"/>
      <c r="BE125" s="96"/>
      <c r="BF125" s="96"/>
      <c r="BG125" s="96"/>
      <c r="BH125" s="96"/>
      <c r="BI125" s="96"/>
      <c r="BJ125" s="96"/>
      <c r="BK125" s="96"/>
      <c r="BL125" s="96"/>
    </row>
    <row r="126" s="15" customFormat="1" ht="21.75" spans="1:64">
      <c r="A126" s="26"/>
      <c r="B126" s="29"/>
      <c r="C126" s="30"/>
      <c r="D126" s="31"/>
      <c r="E126" s="32"/>
      <c r="F126" s="33"/>
      <c r="G126" s="34"/>
      <c r="H126" s="34" t="str">
        <f>IF(OR(ISBLANK(task_start),ISBLANK(task_end)),"",task_end-task_start+1)</f>
        <v/>
      </c>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6"/>
      <c r="AI126" s="96"/>
      <c r="AJ126" s="96"/>
      <c r="AK126" s="96"/>
      <c r="AL126" s="96"/>
      <c r="AM126" s="96"/>
      <c r="AN126" s="96"/>
      <c r="AO126" s="96"/>
      <c r="AP126" s="96"/>
      <c r="AQ126" s="96"/>
      <c r="AR126" s="96"/>
      <c r="AS126" s="96"/>
      <c r="AT126" s="96"/>
      <c r="AU126" s="96"/>
      <c r="AV126" s="96"/>
      <c r="AW126" s="96"/>
      <c r="AX126" s="96"/>
      <c r="AY126" s="96"/>
      <c r="AZ126" s="96"/>
      <c r="BA126" s="96"/>
      <c r="BB126" s="96"/>
      <c r="BC126" s="96"/>
      <c r="BD126" s="96"/>
      <c r="BE126" s="96"/>
      <c r="BF126" s="96"/>
      <c r="BG126" s="96"/>
      <c r="BH126" s="96"/>
      <c r="BI126" s="96"/>
      <c r="BJ126" s="96"/>
      <c r="BK126" s="96"/>
      <c r="BL126" s="96"/>
    </row>
    <row r="127" s="15" customFormat="1" ht="21.75" spans="1:64">
      <c r="A127" s="26"/>
      <c r="B127" s="124" t="s">
        <v>132</v>
      </c>
      <c r="C127" s="125"/>
      <c r="D127" s="126"/>
      <c r="E127" s="127"/>
      <c r="F127" s="128"/>
      <c r="G127" s="129"/>
      <c r="H127" s="129" t="str">
        <f>IF(OR(ISBLANK(task_start),ISBLANK(task_end)),"",task_end-task_start+1)</f>
        <v/>
      </c>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c r="BA127" s="130"/>
      <c r="BB127" s="130"/>
      <c r="BC127" s="130"/>
      <c r="BD127" s="130"/>
      <c r="BE127" s="130"/>
      <c r="BF127" s="130"/>
      <c r="BG127" s="130"/>
      <c r="BH127" s="130"/>
      <c r="BI127" s="130"/>
      <c r="BJ127" s="130"/>
      <c r="BK127" s="130"/>
      <c r="BL127" s="130"/>
    </row>
    <row r="128" spans="1:7">
      <c r="A128" s="22"/>
      <c r="G128" s="22"/>
    </row>
    <row r="129" spans="2:6">
      <c r="B129" s="131"/>
      <c r="C129" s="131"/>
      <c r="F129" s="132"/>
    </row>
    <row r="130" spans="2:3">
      <c r="B130" s="133"/>
      <c r="C130" s="134"/>
    </row>
    <row r="131" spans="2:2">
      <c r="B131" s="135"/>
    </row>
  </sheetData>
  <mergeCells count="11">
    <mergeCell ref="J1:AA1"/>
    <mergeCell ref="E2:F2"/>
    <mergeCell ref="E3:F3"/>
    <mergeCell ref="I4:O4"/>
    <mergeCell ref="P4:V4"/>
    <mergeCell ref="W4:AC4"/>
    <mergeCell ref="AD4:AJ4"/>
    <mergeCell ref="AK4:AQ4"/>
    <mergeCell ref="AR4:AX4"/>
    <mergeCell ref="AY4:BE4"/>
    <mergeCell ref="BF4:BL4"/>
  </mergeCells>
  <conditionalFormatting sqref="D85">
    <cfRule type="dataBar" priority="12">
      <dataBar>
        <cfvo type="num" val="0"/>
        <cfvo type="num" val="1"/>
        <color theme="0" tint="-0.249977111117893"/>
      </dataBar>
      <extLst>
        <ext xmlns:x14="http://schemas.microsoft.com/office/spreadsheetml/2009/9/main" uri="{B025F937-C7B1-47D3-B67F-A62EFF666E3E}">
          <x14:id>{0ca29208-548b-49a0-8225-7b32bfcdf64a}</x14:id>
        </ext>
      </extLst>
    </cfRule>
  </conditionalFormatting>
  <conditionalFormatting sqref="D67:D84">
    <cfRule type="dataBar" priority="3">
      <dataBar>
        <cfvo type="num" val="0"/>
        <cfvo type="num" val="1"/>
        <color theme="0" tint="-0.249977111117893"/>
      </dataBar>
      <extLst>
        <ext xmlns:x14="http://schemas.microsoft.com/office/spreadsheetml/2009/9/main" uri="{B025F937-C7B1-47D3-B67F-A62EFF666E3E}">
          <x14:id>{879844fa-c45f-4298-b56d-12fa9f639371}</x14:id>
        </ext>
      </extLst>
    </cfRule>
  </conditionalFormatting>
  <conditionalFormatting sqref="D86:D97">
    <cfRule type="dataBar" priority="2">
      <dataBar>
        <cfvo type="num" val="0"/>
        <cfvo type="num" val="1"/>
        <color theme="0" tint="-0.249977111117893"/>
      </dataBar>
      <extLst>
        <ext xmlns:x14="http://schemas.microsoft.com/office/spreadsheetml/2009/9/main" uri="{B025F937-C7B1-47D3-B67F-A62EFF666E3E}">
          <x14:id>{3103410c-4b71-40e3-ae7a-5cd51b435950}</x14:id>
        </ext>
      </extLst>
    </cfRule>
  </conditionalFormatting>
  <conditionalFormatting sqref="D98:D99">
    <cfRule type="dataBar" priority="8">
      <dataBar>
        <cfvo type="num" val="0"/>
        <cfvo type="num" val="1"/>
        <color theme="0" tint="-0.249977111117893"/>
      </dataBar>
      <extLst>
        <ext xmlns:x14="http://schemas.microsoft.com/office/spreadsheetml/2009/9/main" uri="{B025F937-C7B1-47D3-B67F-A62EFF666E3E}">
          <x14:id>{d75bb1fe-420d-4a43-9ebb-fe4defc9ea2d}</x14:id>
        </ext>
      </extLst>
    </cfRule>
  </conditionalFormatting>
  <conditionalFormatting sqref="D100:D117">
    <cfRule type="dataBar" priority="1">
      <dataBar>
        <cfvo type="num" val="0"/>
        <cfvo type="num" val="1"/>
        <color theme="0" tint="-0.249977111117893"/>
      </dataBar>
      <extLst>
        <ext xmlns:x14="http://schemas.microsoft.com/office/spreadsheetml/2009/9/main" uri="{B025F937-C7B1-47D3-B67F-A62EFF666E3E}">
          <x14:id>{0fb05e5f-d664-4033-97ef-99d48ec575f4}</x14:id>
        </ext>
      </extLst>
    </cfRule>
  </conditionalFormatting>
  <conditionalFormatting sqref="I5:BL65 I126:BL127">
    <cfRule type="expression" dxfId="0" priority="46">
      <formula>AND(today&gt;=I$5,today&lt;I$5+1)</formula>
    </cfRule>
  </conditionalFormatting>
  <conditionalFormatting sqref="D7:D65 D126:D127">
    <cfRule type="dataBar" priority="31">
      <dataBar>
        <cfvo type="num" val="0"/>
        <cfvo type="num" val="1"/>
        <color theme="0" tint="-0.249977111117893"/>
      </dataBar>
      <extLst>
        <ext xmlns:x14="http://schemas.microsoft.com/office/spreadsheetml/2009/9/main" uri="{B025F937-C7B1-47D3-B67F-A62EFF666E3E}">
          <x14:id>{5d910037-563f-4143-9806-535f4a3eaf03}</x14:id>
        </ext>
      </extLst>
    </cfRule>
  </conditionalFormatting>
  <conditionalFormatting sqref="I7:BL65 I126:BL127">
    <cfRule type="expression" dxfId="1" priority="44">
      <formula>AND(task_start&lt;=I$5,ROUNDDOWN((task_end-task_start+1)*task_progress,0)+task_start-1&gt;=I$5)</formula>
    </cfRule>
    <cfRule type="expression" dxfId="2" priority="45" stopIfTrue="1">
      <formula>AND(task_end&gt;=I$5,task_start&lt;I$5+1)</formula>
    </cfRule>
  </conditionalFormatting>
  <conditionalFormatting sqref="D66 D118:D125">
    <cfRule type="dataBar" priority="16">
      <dataBar>
        <cfvo type="num" val="0"/>
        <cfvo type="num" val="1"/>
        <color theme="0" tint="-0.249977111117893"/>
      </dataBar>
      <extLst>
        <ext xmlns:x14="http://schemas.microsoft.com/office/spreadsheetml/2009/9/main" uri="{B025F937-C7B1-47D3-B67F-A62EFF666E3E}">
          <x14:id>{91d9b741-85f5-4685-9dba-7393afbeab49}</x14:id>
        </ext>
      </extLst>
    </cfRule>
  </conditionalFormatting>
  <conditionalFormatting sqref="I66:BL84 I118:BL125">
    <cfRule type="expression" dxfId="1" priority="17">
      <formula>AND(task_start&lt;=I$5,ROUNDDOWN((task_end-task_start+1)*task_progress,0)+task_start-1&gt;=I$5)</formula>
    </cfRule>
    <cfRule type="expression" dxfId="2" priority="18" stopIfTrue="1">
      <formula>AND(task_end&gt;=I$5,task_start&lt;I$5+1)</formula>
    </cfRule>
    <cfRule type="expression" dxfId="0" priority="19">
      <formula>AND(today&gt;=I$5,today&lt;I$5+1)</formula>
    </cfRule>
  </conditionalFormatting>
  <conditionalFormatting sqref="I85:BL97">
    <cfRule type="expression" dxfId="1" priority="13">
      <formula>AND(task_start&lt;=I$5,ROUNDDOWN((task_end-task_start+1)*task_progress,0)+task_start-1&gt;=I$5)</formula>
    </cfRule>
    <cfRule type="expression" dxfId="2" priority="14" stopIfTrue="1">
      <formula>AND(task_end&gt;=I$5,task_start&lt;I$5+1)</formula>
    </cfRule>
    <cfRule type="expression" dxfId="0" priority="15">
      <formula>AND(today&gt;=I$5,today&lt;I$5+1)</formula>
    </cfRule>
  </conditionalFormatting>
  <conditionalFormatting sqref="I98:BL117">
    <cfRule type="expression" dxfId="1" priority="9">
      <formula>AND(task_start&lt;=I$5,ROUNDDOWN((task_end-task_start+1)*task_progress,0)+task_start-1&gt;=I$5)</formula>
    </cfRule>
    <cfRule type="expression" dxfId="2" priority="10" stopIfTrue="1">
      <formula>AND(task_end&gt;=I$5,task_start&lt;I$5+1)</formula>
    </cfRule>
    <cfRule type="expression" dxfId="0" priority="11">
      <formula>AND(today&gt;=I$5,today&lt;I$5+1)</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ageMargins left="0.35" right="0.35" top="0.35" bottom="0.5" header="0.3" footer="0.3"/>
  <pageSetup paperSize="1" scale="62" fitToHeight="0" orientation="landscape"/>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0ca29208-548b-49a0-8225-7b32bfcdf64a}">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879844fa-c45f-4298-b56d-12fa9f639371}">
            <x14:dataBar minLength="0" maxLength="100" gradient="0">
              <x14:cfvo type="num">
                <xm:f>0</xm:f>
              </x14:cfvo>
              <x14:cfvo type="num">
                <xm:f>1</xm:f>
              </x14:cfvo>
              <x14:negativeFillColor rgb="FFFF0000"/>
              <x14:axisColor rgb="FF000000"/>
            </x14:dataBar>
          </x14:cfRule>
          <xm:sqref>D67:D84</xm:sqref>
        </x14:conditionalFormatting>
        <x14:conditionalFormatting xmlns:xm="http://schemas.microsoft.com/office/excel/2006/main">
          <x14:cfRule type="dataBar" id="{3103410c-4b71-40e3-ae7a-5cd51b435950}">
            <x14:dataBar minLength="0" maxLength="100" gradient="0">
              <x14:cfvo type="num">
                <xm:f>0</xm:f>
              </x14:cfvo>
              <x14:cfvo type="num">
                <xm:f>1</xm:f>
              </x14:cfvo>
              <x14:negativeFillColor rgb="FFFF0000"/>
              <x14:axisColor rgb="FF000000"/>
            </x14:dataBar>
          </x14:cfRule>
          <xm:sqref>D86:D97</xm:sqref>
        </x14:conditionalFormatting>
        <x14:conditionalFormatting xmlns:xm="http://schemas.microsoft.com/office/excel/2006/main">
          <x14:cfRule type="dataBar" id="{d75bb1fe-420d-4a43-9ebb-fe4defc9ea2d}">
            <x14:dataBar minLength="0" maxLength="100" gradient="0">
              <x14:cfvo type="num">
                <xm:f>0</xm:f>
              </x14:cfvo>
              <x14:cfvo type="num">
                <xm:f>1</xm:f>
              </x14:cfvo>
              <x14:negativeFillColor rgb="FFFF0000"/>
              <x14:axisColor rgb="FF000000"/>
            </x14:dataBar>
          </x14:cfRule>
          <xm:sqref>D98:D99</xm:sqref>
        </x14:conditionalFormatting>
        <x14:conditionalFormatting xmlns:xm="http://schemas.microsoft.com/office/excel/2006/main">
          <x14:cfRule type="dataBar" id="{0fb05e5f-d664-4033-97ef-99d48ec575f4}">
            <x14:dataBar minLength="0" maxLength="100" gradient="0">
              <x14:cfvo type="num">
                <xm:f>0</xm:f>
              </x14:cfvo>
              <x14:cfvo type="num">
                <xm:f>1</xm:f>
              </x14:cfvo>
              <x14:negativeFillColor rgb="FFFF0000"/>
              <x14:axisColor rgb="FF000000"/>
            </x14:dataBar>
          </x14:cfRule>
          <xm:sqref>D100:D117</xm:sqref>
        </x14:conditionalFormatting>
        <x14:conditionalFormatting xmlns:xm="http://schemas.microsoft.com/office/excel/2006/main">
          <x14:cfRule type="dataBar" id="{5d910037-563f-4143-9806-535f4a3eaf03}">
            <x14:dataBar minLength="0" maxLength="100" gradient="0">
              <x14:cfvo type="num">
                <xm:f>0</xm:f>
              </x14:cfvo>
              <x14:cfvo type="num">
                <xm:f>1</xm:f>
              </x14:cfvo>
              <x14:negativeFillColor rgb="FFFF0000"/>
              <x14:axisColor rgb="FF000000"/>
            </x14:dataBar>
          </x14:cfRule>
          <xm:sqref>D7:D65 D126:D127</xm:sqref>
        </x14:conditionalFormatting>
        <x14:conditionalFormatting xmlns:xm="http://schemas.microsoft.com/office/excel/2006/main">
          <x14:cfRule type="dataBar" id="{91d9b741-85f5-4685-9dba-7393afbeab49}">
            <x14:dataBar minLength="0" maxLength="100" gradient="0">
              <x14:cfvo type="num">
                <xm:f>0</xm:f>
              </x14:cfvo>
              <x14:cfvo type="num">
                <xm:f>1</xm:f>
              </x14:cfvo>
              <x14:negativeFillColor rgb="FFFF0000"/>
              <x14:axisColor rgb="FF000000"/>
            </x14:dataBar>
          </x14:cfRule>
          <xm:sqref>D66 D118:D125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22"/>
  <sheetViews>
    <sheetView showGridLines="0" workbookViewId="0">
      <selection activeCell="A1" sqref="A1"/>
    </sheetView>
  </sheetViews>
  <sheetFormatPr defaultColWidth="9" defaultRowHeight="13.8" outlineLevelCol="2"/>
  <cols>
    <col min="1" max="1" width="2.85185185185185" style="4" customWidth="1"/>
    <col min="2" max="2" width="87.1388888888889" style="5" customWidth="1"/>
    <col min="3" max="16384" width="9.13888888888889" style="4"/>
  </cols>
  <sheetData>
    <row r="1" ht="46.5" customHeight="1" spans="2:2">
      <c r="B1" s="6"/>
    </row>
    <row r="2" s="1" customFormat="1" ht="15.6" spans="2:3">
      <c r="B2" s="7" t="s">
        <v>133</v>
      </c>
      <c r="C2" s="7"/>
    </row>
    <row r="3" s="2" customFormat="1" ht="13.5" customHeight="1" spans="2:3">
      <c r="B3" s="8" t="s">
        <v>134</v>
      </c>
      <c r="C3" s="8"/>
    </row>
    <row r="4" spans="2:2">
      <c r="B4" s="9" t="s">
        <v>135</v>
      </c>
    </row>
    <row r="5" spans="2:2">
      <c r="B5" s="6"/>
    </row>
    <row r="6" s="3" customFormat="1" ht="25.8" spans="2:2">
      <c r="B6" s="10" t="s">
        <v>136</v>
      </c>
    </row>
    <row r="7" ht="57.6" spans="2:2">
      <c r="B7" s="11" t="s">
        <v>137</v>
      </c>
    </row>
    <row r="8" ht="14.4" spans="2:2">
      <c r="B8" s="12"/>
    </row>
    <row r="9" s="3" customFormat="1" ht="25.8" spans="2:2">
      <c r="B9" s="10" t="s">
        <v>138</v>
      </c>
    </row>
    <row r="10" ht="43.2" spans="2:2">
      <c r="B10" s="11" t="s">
        <v>139</v>
      </c>
    </row>
    <row r="11" spans="2:2">
      <c r="B11" s="13" t="s">
        <v>140</v>
      </c>
    </row>
    <row r="12" ht="14.4" spans="2:2">
      <c r="B12" s="12"/>
    </row>
    <row r="13" spans="2:2">
      <c r="B13" s="14" t="str">
        <f>HYPERLINK("https://vertex42.link/HowToMakeAGanttChart","► Watch How This Gantt Chart Was Created")</f>
        <v>► Watch How This Gantt Chart Was Created</v>
      </c>
    </row>
    <row r="14" ht="14.4" spans="2:2">
      <c r="B14" s="12"/>
    </row>
    <row r="15" s="3" customFormat="1" ht="25.8" spans="2:2">
      <c r="B15" s="10" t="s">
        <v>141</v>
      </c>
    </row>
    <row r="16" ht="28.8" spans="2:2">
      <c r="B16" s="11" t="s">
        <v>142</v>
      </c>
    </row>
    <row r="17" spans="2:2">
      <c r="B17" s="13" t="s">
        <v>143</v>
      </c>
    </row>
    <row r="18" ht="14.4" spans="2:2">
      <c r="B18" s="12"/>
    </row>
    <row r="19" s="3" customFormat="1" ht="25.8" spans="2:2">
      <c r="B19" s="10" t="s">
        <v>144</v>
      </c>
    </row>
    <row r="20" ht="57.6" spans="2:2">
      <c r="B20" s="11" t="s">
        <v>145</v>
      </c>
    </row>
    <row r="21" ht="14.4" spans="2:2">
      <c r="B21" s="12"/>
    </row>
    <row r="22" ht="57.6" spans="2:2">
      <c r="B22" s="11" t="s">
        <v>146</v>
      </c>
    </row>
  </sheetData>
  <hyperlinks>
    <hyperlink ref="B17" r:id="rId2" display="Project Management Templates"/>
    <hyperlink ref="B11" r:id="rId3" display="How to Use the Simple Gantt Chart"/>
    <hyperlink ref="B3" r:id="rId4" display="https://www.vertex42.com/ExcelTemplates/simple-gantt-chart.html"/>
    <hyperlink ref="B2" r:id="rId5" display="SIMPLE GANTT CHART by Vertex42.com"/>
  </hyperlinks>
  <pageMargins left="0.5" right="0.5" top="0.5" bottom="0.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HP</cp:lastModifiedBy>
  <dcterms:created xsi:type="dcterms:W3CDTF">2017-01-09T18:01:00Z</dcterms:created>
  <cp:lastPrinted>2019-04-24T14:39:00Z</cp:lastPrinted>
  <dcterms:modified xsi:type="dcterms:W3CDTF">2020-12-04T08:53:21Z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y fmtid="{D5CDD505-2E9C-101B-9397-08002B2CF9AE}" pid="5" name="KSOProductBuildVer">
    <vt:lpwstr>1033-11.2.0.9052</vt:lpwstr>
  </property>
</Properties>
</file>