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75"/>
  </bookViews>
  <sheets>
    <sheet name="ProjectSchedule" sheetId="11" r:id="rId1"/>
    <sheet name="About" sheetId="12" r:id="rId2"/>
  </sheets>
  <definedNames>
    <definedName name="_xlnm.Print_Area" localSheetId="0">ProjectSchedule!$1:$64</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<sst xmlns="http://schemas.openxmlformats.org/spreadsheetml/2006/main" count="106" uniqueCount="78">
  <si>
    <t>QUẢN LÝ SIÊU THỊ</t>
  </si>
  <si>
    <t>Ngày bắt đầu đồ án:</t>
  </si>
  <si>
    <t>Hôm nay:</t>
  </si>
  <si>
    <t>Hiển thị tuần:</t>
  </si>
  <si>
    <t>Công việc</t>
  </si>
  <si>
    <t>Phân công</t>
  </si>
  <si>
    <t>Tiến độ</t>
  </si>
  <si>
    <t>Ngày bắt đầu</t>
  </si>
  <si>
    <t>Ngày kết thúc</t>
  </si>
  <si>
    <t>DAYS</t>
  </si>
  <si>
    <t>Giai đoạn 1: Phân tích</t>
  </si>
  <si>
    <t>Danh sách Biểu mẫu, Quy định</t>
  </si>
  <si>
    <t>Mụi</t>
  </si>
  <si>
    <t>Lập bảng yêu cầu, trách nhiệm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</si>
  <si>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</si>
  <si>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</si>
  <si>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</si>
  <si>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</si>
  <si>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</si>
  <si>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</si>
  <si>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</si>
  <si>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công nghệ</t>
  </si>
  <si>
    <t>Khoa</t>
  </si>
  <si>
    <t>Lập bảng yêu cầu, trách nhiệm tiện dụng</t>
  </si>
  <si>
    <t>Duy</t>
  </si>
  <si>
    <t>Lập bảng yêu cầu, trách nhiệm tương thích</t>
  </si>
  <si>
    <t>Kỷ</t>
  </si>
  <si>
    <t>Giai đoạn 2: Thiết kế DFD</t>
  </si>
  <si>
    <t>Vẽ DFD Mức 0</t>
  </si>
  <si>
    <t xml:space="preserve">Vẽ DFD Mức 1 của chức năng tiếp nhận hồ sơ nhân viên </t>
  </si>
  <si>
    <t>Vẽ DFD Mức 1 của chức năng quản lý ca làm nhân viên</t>
  </si>
  <si>
    <t>Vẽ DFD Mức 1 của chức năng cấp tài khoản nhân viên</t>
  </si>
  <si>
    <t>Vẽ DFD Mức 1 của chức năng quản lý chức vụ</t>
  </si>
  <si>
    <t>Vẽ DFD Mức 1 của chức năng tiếp nhận khách hàng</t>
  </si>
  <si>
    <t>Vẽ DFD Mức 1 của chức năng quản lý tủ đồ</t>
  </si>
  <si>
    <t>Triều</t>
  </si>
  <si>
    <t>Vẽ DFD Mức 1 của chức năng quản lý sản phẩm</t>
  </si>
  <si>
    <t>Vẽ DFD Mức 1 của chức năng kiểm kê sản phẩm lỗi</t>
  </si>
  <si>
    <t>Vẽ DFD Mức 1 của chức năng phân loại hàng theo danh mục</t>
  </si>
  <si>
    <t>Vẽ DFD Mức 1 của chức năng giữ trả xe</t>
  </si>
  <si>
    <t>Vẽ DFD Mức 1 của chức năng quản lý nhà cung cấp</t>
  </si>
  <si>
    <t>Vẽ DFD Mức 1 của chức năng kiểm kê hàng tồn kho</t>
  </si>
  <si>
    <t>Vẽ DFD Mức 1 của chức năng quản lý phiếu nhập</t>
  </si>
  <si>
    <t>Vẽ DFD Mức 1 của chức năng lập phiếu xuất</t>
  </si>
  <si>
    <t>Vẽ DFD Mức 1 của chức năng lập hóa đơn</t>
  </si>
  <si>
    <t>Vẽ DFD Mức 1 của chức năng tổ chức khuyến mãi</t>
  </si>
  <si>
    <t>Vẽ DFD Mức 1 của chức năng thống kê doanh thu</t>
  </si>
  <si>
    <t>Vẽ DFD Mức 1 của chức năng thống kê lợi nhuận</t>
  </si>
  <si>
    <t>Giai đoạn 3: Thiết kế ERD</t>
  </si>
  <si>
    <t>Vẽ ERD</t>
  </si>
  <si>
    <t>Giai đoạn 4: Lập các bảng thiết kế phần mềm</t>
  </si>
  <si>
    <t>Thiết kế giao diện chức năng</t>
  </si>
  <si>
    <t xml:space="preserve">Thiết kế dữ liệu bảng </t>
  </si>
  <si>
    <t>Thiết kế xử lý</t>
  </si>
  <si>
    <t>Giai đoạn 5: Thiết kế Sequence Diagram</t>
  </si>
  <si>
    <t>Task 1</t>
  </si>
  <si>
    <t>Task 2</t>
  </si>
  <si>
    <t>Task 3</t>
  </si>
  <si>
    <t>Task 4</t>
  </si>
  <si>
    <t>Task 5</t>
  </si>
  <si>
    <t>Giai đoạn 6: Thiết kế Activity Diagram</t>
  </si>
  <si>
    <t>Giai đoạn 7: Thiết kế State Machine Diagram</t>
  </si>
  <si>
    <t>Giai đoạn 8: Thiết kế Usecase</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</si>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</sst>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mmm\ d\,\ yyyy"/>
    <numFmt numFmtId="177" formatCode="m/d/yy;@"/>
    <numFmt numFmtId="42" formatCode="_(&quot;$&quot;* #,##0_);_(&quot;$&quot;* \(#,##0\);_(&quot;$&quot;* &quot;-&quot;_);_(@_)"/>
    <numFmt numFmtId="178" formatCode="ddd\,\ m/d/yyyy"/>
    <numFmt numFmtId="179" formatCode="_ * #,##0.00_ ;_ * \-#,##0.00_ ;_ * &quot;-&quot;??_ ;_ @_ "/>
    <numFmt numFmtId="44" formatCode="_(&quot;$&quot;* #,##0.00_);_(&quot;$&quot;* \(#,##0.00\);_(&quot;$&quot;* &quot;-&quot;??_);_(@_)"/>
    <numFmt numFmtId="180" formatCode="_ * #,##0_ ;_ * \-#,##0_ ;_ * &quot;-&quot;_ ;_ @_ "/>
    <numFmt numFmtId="181" formatCode="d"/>
  </numFmts>
  <fonts count="47">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sz val="10"/>
      <color theme="1" tint="0.349986266670736"/>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sz val="16"/>
      <color theme="1"/>
      <name val="Calibri"/>
      <charset val="134"/>
      <scheme val="minor"/>
    </font>
    <font>
      <b/>
      <sz val="9"/>
      <color theme="0"/>
      <name val="Calibri"/>
      <charset val="134"/>
      <scheme val="minor"/>
    </font>
    <font>
      <sz val="11"/>
      <name val="Calibri"/>
      <charset val="134"/>
      <scheme val="minor"/>
    </font>
    <font>
      <b/>
      <sz val="11"/>
      <color theme="1"/>
      <name val="Calibri"/>
      <charset val="134"/>
      <scheme val="minor"/>
    </font>
    <font>
      <i/>
      <sz val="9"/>
      <color theme="1"/>
      <name val="Calibri"/>
      <charset val="134"/>
      <scheme val="minor"/>
    </font>
    <font>
      <sz val="10"/>
      <color theme="1" tint="0.499984740745262"/>
      <name val="Calibri"/>
      <charset val="134"/>
      <scheme val="minor"/>
    </font>
    <font>
      <sz val="10"/>
      <color theme="0" tint="-0.499984740745262"/>
      <name val="Calibri"/>
      <charset val="134"/>
      <scheme val="minor"/>
    </font>
    <font>
      <u/>
      <sz val="9"/>
      <color theme="4" tint="-0.249977111117893"/>
      <name val="Arial"/>
      <charset val="134"/>
    </font>
    <font>
      <sz val="9"/>
      <name val="Calibri"/>
      <charset val="134"/>
      <scheme val="minor"/>
    </font>
    <font>
      <sz val="8"/>
      <color theme="0"/>
      <name val="Calibri"/>
      <charset val="134"/>
      <scheme val="minor"/>
    </font>
    <font>
      <b/>
      <sz val="11"/>
      <color theme="1" tint="0.499984740745262"/>
      <name val="Calibri"/>
      <charset val="134"/>
      <scheme val="minor"/>
    </font>
    <font>
      <sz val="11"/>
      <color theme="0"/>
      <name val="Calibri"/>
      <charset val="134"/>
      <scheme val="minor"/>
    </font>
    <font>
      <sz val="9"/>
      <color theme="1" tint="0.499984740745262"/>
      <name val="Arial"/>
      <charset val="134"/>
    </font>
    <font>
      <sz val="10"/>
      <color theme="1" tint="0.499984740745262"/>
      <name val="Arial"/>
      <charset val="134"/>
    </font>
    <font>
      <sz val="11"/>
      <color theme="0"/>
      <name val="Calibri"/>
      <charset val="0"/>
      <scheme val="minor"/>
    </font>
    <font>
      <sz val="11"/>
      <color theme="1"/>
      <name val="Calibri"/>
      <charset val="0"/>
      <scheme val="minor"/>
    </font>
    <font>
      <b/>
      <sz val="13"/>
      <color theme="3"/>
      <name val="Calibri"/>
      <charset val="134"/>
      <scheme val="minor"/>
    </font>
    <font>
      <b/>
      <sz val="11"/>
      <color rgb="FFFFFFFF"/>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b/>
      <sz val="15"/>
      <color theme="3"/>
      <name val="Calibri"/>
      <charset val="134"/>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i/>
      <sz val="11"/>
      <color rgb="FF7F7F7F"/>
      <name val="Calibri"/>
      <charset val="0"/>
      <scheme val="minor"/>
    </font>
    <font>
      <b/>
      <sz val="18"/>
      <color theme="3"/>
      <name val="Calibri"/>
      <charset val="134"/>
      <scheme val="minor"/>
    </font>
    <font>
      <sz val="11"/>
      <color rgb="FF9C0006"/>
      <name val="Calibri"/>
      <charset val="0"/>
      <scheme val="minor"/>
    </font>
    <font>
      <sz val="11"/>
      <color rgb="FFFF0000"/>
      <name val="Calibri"/>
      <charset val="0"/>
      <scheme val="minor"/>
    </font>
    <font>
      <u/>
      <sz val="11"/>
      <color rgb="FF800080"/>
      <name val="Calibri"/>
      <charset val="0"/>
      <scheme val="minor"/>
    </font>
    <font>
      <sz val="9"/>
      <name val="Tahoma"/>
      <charset val="134"/>
    </font>
    <font>
      <b/>
      <sz val="9"/>
      <name val="Tahoma"/>
      <charset val="134"/>
    </font>
  </fonts>
  <fills count="37">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theme="9"/>
        <bgColor indexed="64"/>
      </patternFill>
    </fill>
    <fill>
      <patternFill patternType="solid">
        <fgColor theme="9"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right style="thin">
        <color theme="0" tint="-0.349986266670736"/>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8" fillId="3" borderId="0" applyNumberFormat="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30" fillId="22" borderId="13" applyNumberFormat="0" applyAlignment="0" applyProtection="0">
      <alignment vertical="center"/>
    </xf>
    <xf numFmtId="0" fontId="29" fillId="0" borderId="12" applyNumberFormat="0" applyFill="0" applyAlignment="0" applyProtection="0">
      <alignment vertical="center"/>
    </xf>
    <xf numFmtId="0" fontId="0" fillId="31" borderId="19" applyNumberFormat="0" applyFont="0" applyAlignment="0" applyProtection="0">
      <alignment vertical="center"/>
    </xf>
    <xf numFmtId="0" fontId="9" fillId="0" borderId="0" applyNumberFormat="0" applyFill="0" applyBorder="0" applyAlignment="0" applyProtection="0">
      <alignment vertical="top"/>
      <protection locked="0"/>
    </xf>
    <xf numFmtId="0" fontId="27" fillId="19" borderId="0" applyNumberFormat="0" applyBorder="0" applyAlignment="0" applyProtection="0">
      <alignment vertical="center"/>
    </xf>
    <xf numFmtId="0" fontId="44" fillId="0" borderId="0" applyNumberFormat="0" applyFill="0" applyBorder="0" applyAlignment="0" applyProtection="0">
      <alignment vertical="center"/>
    </xf>
    <xf numFmtId="0" fontId="28" fillId="7" borderId="0" applyNumberFormat="0" applyBorder="0" applyAlignment="0" applyProtection="0">
      <alignment vertical="center"/>
    </xf>
    <xf numFmtId="0" fontId="43" fillId="0" borderId="0" applyNumberFormat="0" applyFill="0" applyBorder="0" applyAlignment="0" applyProtection="0">
      <alignment vertical="center"/>
    </xf>
    <xf numFmtId="0" fontId="28" fillId="5"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4" fillId="0" borderId="12" applyNumberFormat="0" applyFill="0" applyAlignment="0" applyProtection="0">
      <alignment vertical="center"/>
    </xf>
    <xf numFmtId="0" fontId="32" fillId="0" borderId="15" applyNumberFormat="0" applyFill="0" applyAlignment="0" applyProtection="0">
      <alignment vertical="center"/>
    </xf>
    <xf numFmtId="0" fontId="32" fillId="0" borderId="0" applyNumberFormat="0" applyFill="0" applyBorder="0" applyAlignment="0" applyProtection="0">
      <alignment vertical="center"/>
    </xf>
    <xf numFmtId="0" fontId="37" fillId="28" borderId="16" applyNumberFormat="0" applyAlignment="0" applyProtection="0">
      <alignment vertical="center"/>
    </xf>
    <xf numFmtId="0" fontId="27" fillId="30" borderId="0" applyNumberFormat="0" applyBorder="0" applyAlignment="0" applyProtection="0">
      <alignment vertical="center"/>
    </xf>
    <xf numFmtId="0" fontId="36" fillId="27" borderId="0" applyNumberFormat="0" applyBorder="0" applyAlignment="0" applyProtection="0">
      <alignment vertical="center"/>
    </xf>
    <xf numFmtId="0" fontId="39" fillId="26" borderId="18" applyNumberFormat="0" applyAlignment="0" applyProtection="0">
      <alignment vertical="center"/>
    </xf>
    <xf numFmtId="0" fontId="28" fillId="4" borderId="0" applyNumberFormat="0" applyBorder="0" applyAlignment="0" applyProtection="0">
      <alignment vertical="center"/>
    </xf>
    <xf numFmtId="0" fontId="35" fillId="26" borderId="16" applyNumberFormat="0" applyAlignment="0" applyProtection="0">
      <alignment vertical="center"/>
    </xf>
    <xf numFmtId="0" fontId="33" fillId="0" borderId="14" applyNumberFormat="0" applyFill="0" applyAlignment="0" applyProtection="0">
      <alignment vertical="center"/>
    </xf>
    <xf numFmtId="0" fontId="38" fillId="0" borderId="17" applyNumberFormat="0" applyFill="0" applyAlignment="0" applyProtection="0">
      <alignment vertical="center"/>
    </xf>
    <xf numFmtId="0" fontId="42" fillId="36" borderId="0" applyNumberFormat="0" applyBorder="0" applyAlignment="0" applyProtection="0">
      <alignment vertical="center"/>
    </xf>
    <xf numFmtId="0" fontId="31" fillId="23" borderId="0" applyNumberFormat="0" applyBorder="0" applyAlignment="0" applyProtection="0">
      <alignment vertical="center"/>
    </xf>
    <xf numFmtId="0" fontId="27" fillId="21" borderId="0" applyNumberFormat="0" applyBorder="0" applyAlignment="0" applyProtection="0">
      <alignment vertical="center"/>
    </xf>
    <xf numFmtId="0" fontId="28" fillId="12" borderId="0" applyNumberFormat="0" applyBorder="0" applyAlignment="0" applyProtection="0">
      <alignment vertical="center"/>
    </xf>
    <xf numFmtId="0" fontId="27" fillId="20" borderId="0" applyNumberFormat="0" applyBorder="0" applyAlignment="0" applyProtection="0">
      <alignment vertical="center"/>
    </xf>
    <xf numFmtId="0" fontId="27" fillId="18" borderId="0" applyNumberFormat="0" applyBorder="0" applyAlignment="0" applyProtection="0">
      <alignment vertical="center"/>
    </xf>
    <xf numFmtId="0" fontId="28" fillId="6" borderId="0" applyNumberFormat="0" applyBorder="0" applyAlignment="0" applyProtection="0">
      <alignment vertical="center"/>
    </xf>
    <xf numFmtId="0" fontId="28" fillId="25" borderId="0" applyNumberFormat="0" applyBorder="0" applyAlignment="0" applyProtection="0">
      <alignment vertical="center"/>
    </xf>
    <xf numFmtId="0" fontId="27" fillId="33" borderId="0" applyNumberFormat="0" applyBorder="0" applyAlignment="0" applyProtection="0">
      <alignment vertical="center"/>
    </xf>
    <xf numFmtId="0" fontId="27" fillId="35" borderId="0" applyNumberFormat="0" applyBorder="0" applyAlignment="0" applyProtection="0">
      <alignment vertical="center"/>
    </xf>
    <xf numFmtId="0" fontId="28" fillId="8" borderId="0" applyNumberFormat="0" applyBorder="0" applyAlignment="0" applyProtection="0">
      <alignment vertical="center"/>
    </xf>
    <xf numFmtId="0" fontId="27" fillId="29" borderId="0" applyNumberFormat="0" applyBorder="0" applyAlignment="0" applyProtection="0">
      <alignment vertical="center"/>
    </xf>
    <xf numFmtId="0" fontId="28" fillId="10" borderId="0" applyNumberFormat="0" applyBorder="0" applyAlignment="0" applyProtection="0">
      <alignment vertical="center"/>
    </xf>
    <xf numFmtId="0" fontId="28" fillId="9" borderId="0" applyNumberFormat="0" applyBorder="0" applyAlignment="0" applyProtection="0">
      <alignment vertical="center"/>
    </xf>
    <xf numFmtId="0" fontId="27" fillId="34" borderId="0" applyNumberFormat="0" applyBorder="0" applyAlignment="0" applyProtection="0">
      <alignment vertical="center"/>
    </xf>
    <xf numFmtId="0" fontId="28" fillId="11" borderId="0" applyNumberFormat="0" applyBorder="0" applyAlignment="0" applyProtection="0">
      <alignment vertical="center"/>
    </xf>
    <xf numFmtId="0" fontId="27" fillId="17" borderId="0" applyNumberFormat="0" applyBorder="0" applyAlignment="0" applyProtection="0">
      <alignment vertical="center"/>
    </xf>
    <xf numFmtId="0" fontId="27" fillId="24" borderId="0" applyNumberFormat="0" applyBorder="0" applyAlignment="0" applyProtection="0">
      <alignment vertical="center"/>
    </xf>
    <xf numFmtId="0" fontId="28" fillId="32" borderId="0" applyNumberFormat="0" applyBorder="0" applyAlignment="0" applyProtection="0">
      <alignment vertical="center"/>
    </xf>
    <xf numFmtId="0" fontId="27" fillId="16" borderId="0" applyNumberFormat="0" applyBorder="0" applyAlignment="0" applyProtection="0">
      <alignment vertical="center"/>
    </xf>
  </cellStyleXfs>
  <cellXfs count="111">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78" fontId="0" fillId="0" borderId="1" xfId="0" applyNumberFormat="1" applyBorder="1" applyAlignment="1">
      <alignment horizontal="center" vertical="center"/>
    </xf>
    <xf numFmtId="178"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13" fillId="0" borderId="0" xfId="0" applyFont="1" applyAlignment="1">
      <alignment horizontal="right" vertical="center"/>
    </xf>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5" xfId="0" applyFont="1" applyFill="1" applyBorder="1" applyAlignment="1">
      <alignment horizontal="left" vertical="center" indent="1"/>
    </xf>
    <xf numFmtId="0" fontId="0" fillId="0" borderId="5" xfId="0" applyFont="1" applyFill="1" applyBorder="1" applyAlignment="1">
      <alignment horizontal="center" vertical="center"/>
    </xf>
    <xf numFmtId="9" fontId="15" fillId="0" borderId="5" xfId="6" applyFont="1" applyFill="1" applyBorder="1" applyAlignment="1">
      <alignment horizontal="center" vertical="center"/>
    </xf>
    <xf numFmtId="177" fontId="0" fillId="0" borderId="5" xfId="0" applyNumberFormat="1" applyFont="1" applyFill="1" applyBorder="1" applyAlignment="1">
      <alignment horizontal="center" vertical="center"/>
    </xf>
    <xf numFmtId="177"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5" xfId="0" applyFont="1" applyFill="1" applyBorder="1" applyAlignment="1">
      <alignment horizontal="center" vertical="center"/>
    </xf>
    <xf numFmtId="9" fontId="15" fillId="3" borderId="5" xfId="6" applyFont="1" applyFill="1" applyBorder="1" applyAlignment="1">
      <alignment horizontal="center" vertical="center"/>
    </xf>
    <xf numFmtId="177" fontId="0" fillId="3" borderId="5" xfId="0" applyNumberFormat="1" applyFont="1" applyFill="1" applyBorder="1" applyAlignment="1">
      <alignment horizontal="center" vertical="center"/>
    </xf>
    <xf numFmtId="177" fontId="15" fillId="3" borderId="5" xfId="0" applyNumberFormat="1" applyFont="1" applyFill="1" applyBorder="1" applyAlignment="1">
      <alignment horizontal="center" vertical="center"/>
    </xf>
    <xf numFmtId="0" fontId="0" fillId="4" borderId="5" xfId="0" applyFont="1" applyFill="1" applyBorder="1" applyAlignment="1">
      <alignment horizontal="left" vertical="center" indent="2"/>
    </xf>
    <xf numFmtId="0" fontId="0" fillId="4" borderId="5" xfId="0" applyFont="1" applyFill="1" applyBorder="1" applyAlignment="1">
      <alignment horizontal="center" vertical="center"/>
    </xf>
    <xf numFmtId="9" fontId="15" fillId="4" borderId="5" xfId="6" applyNumberFormat="1" applyFont="1" applyFill="1" applyBorder="1" applyAlignment="1">
      <alignment horizontal="center" vertical="center"/>
    </xf>
    <xf numFmtId="177" fontId="0" fillId="4" borderId="5" xfId="0" applyNumberFormat="1" applyFont="1" applyFill="1" applyBorder="1" applyAlignment="1">
      <alignment horizontal="center" vertical="center"/>
    </xf>
    <xf numFmtId="177" fontId="15" fillId="4" borderId="5" xfId="0" applyNumberFormat="1" applyFont="1" applyFill="1" applyBorder="1" applyAlignment="1">
      <alignment horizontal="center" vertical="center"/>
    </xf>
    <xf numFmtId="9" fontId="15" fillId="4" borderId="5" xfId="6" applyFont="1" applyFill="1" applyBorder="1" applyAlignment="1">
      <alignment horizontal="center" vertical="center"/>
    </xf>
    <xf numFmtId="0" fontId="16" fillId="5" borderId="5" xfId="0" applyFont="1" applyFill="1" applyBorder="1" applyAlignment="1">
      <alignment horizontal="left" vertical="center" indent="1"/>
    </xf>
    <xf numFmtId="0" fontId="16" fillId="5" borderId="5" xfId="0" applyFont="1" applyFill="1" applyBorder="1" applyAlignment="1">
      <alignment horizontal="center" vertical="center"/>
    </xf>
    <xf numFmtId="9" fontId="15" fillId="5" borderId="5" xfId="6" applyFont="1" applyFill="1" applyBorder="1" applyAlignment="1">
      <alignment horizontal="center" vertical="center"/>
    </xf>
    <xf numFmtId="177" fontId="0" fillId="5" borderId="5" xfId="0" applyNumberFormat="1" applyFont="1" applyFill="1" applyBorder="1" applyAlignment="1">
      <alignment horizontal="center" vertical="center"/>
    </xf>
    <xf numFmtId="177" fontId="15" fillId="5" borderId="5" xfId="0" applyNumberFormat="1" applyFont="1" applyFill="1" applyBorder="1" applyAlignment="1">
      <alignment horizontal="center" vertical="center"/>
    </xf>
    <xf numFmtId="0" fontId="0" fillId="6" borderId="5" xfId="0" applyFont="1" applyFill="1" applyBorder="1" applyAlignment="1">
      <alignment horizontal="left" vertical="center" indent="2"/>
    </xf>
    <xf numFmtId="0" fontId="0" fillId="6" borderId="5" xfId="0" applyFont="1" applyFill="1" applyBorder="1" applyAlignment="1">
      <alignment horizontal="center" vertical="center"/>
    </xf>
    <xf numFmtId="9" fontId="15" fillId="6" borderId="5" xfId="6" applyFont="1" applyFill="1" applyBorder="1" applyAlignment="1">
      <alignment horizontal="center" vertical="center"/>
    </xf>
    <xf numFmtId="177" fontId="0" fillId="6" borderId="5" xfId="0" applyNumberFormat="1" applyFont="1" applyFill="1" applyBorder="1" applyAlignment="1">
      <alignment horizontal="center" vertical="center"/>
    </xf>
    <xf numFmtId="177" fontId="15" fillId="6" borderId="5" xfId="0" applyNumberFormat="1" applyFont="1" applyFill="1" applyBorder="1" applyAlignment="1">
      <alignment horizontal="center" vertical="center"/>
    </xf>
    <xf numFmtId="9" fontId="15" fillId="6" borderId="5" xfId="6" applyNumberFormat="1" applyFont="1" applyFill="1" applyBorder="1" applyAlignment="1">
      <alignment horizontal="center" vertical="center"/>
    </xf>
    <xf numFmtId="0" fontId="16" fillId="7" borderId="5" xfId="0" applyFont="1" applyFill="1" applyBorder="1" applyAlignment="1">
      <alignment horizontal="left" vertical="center" indent="1"/>
    </xf>
    <xf numFmtId="0" fontId="16" fillId="7" borderId="5" xfId="0" applyFont="1" applyFill="1" applyBorder="1" applyAlignment="1">
      <alignment horizontal="center" vertical="center"/>
    </xf>
    <xf numFmtId="9" fontId="15" fillId="7" borderId="5" xfId="6" applyFont="1" applyFill="1" applyBorder="1" applyAlignment="1">
      <alignment horizontal="center" vertical="center"/>
    </xf>
    <xf numFmtId="177" fontId="0" fillId="7" borderId="5" xfId="0" applyNumberFormat="1" applyFont="1" applyFill="1" applyBorder="1" applyAlignment="1">
      <alignment horizontal="center" vertical="center"/>
    </xf>
    <xf numFmtId="177" fontId="15" fillId="7" borderId="5" xfId="0" applyNumberFormat="1" applyFont="1" applyFill="1" applyBorder="1" applyAlignment="1">
      <alignment horizontal="center" vertical="center"/>
    </xf>
    <xf numFmtId="0" fontId="0" fillId="8" borderId="5" xfId="0" applyFont="1" applyFill="1" applyBorder="1" applyAlignment="1">
      <alignment horizontal="left" vertical="center" indent="2"/>
    </xf>
    <xf numFmtId="0" fontId="0" fillId="8" borderId="5" xfId="0" applyFont="1" applyFill="1" applyBorder="1" applyAlignment="1">
      <alignment horizontal="center" vertical="center"/>
    </xf>
    <xf numFmtId="9" fontId="15" fillId="8" borderId="5" xfId="6" applyNumberFormat="1" applyFont="1" applyFill="1" applyBorder="1" applyAlignment="1">
      <alignment horizontal="center" vertical="center"/>
    </xf>
    <xf numFmtId="177" fontId="0" fillId="8" borderId="5" xfId="0" applyNumberFormat="1" applyFont="1" applyFill="1" applyBorder="1" applyAlignment="1">
      <alignment horizontal="center" vertical="center"/>
    </xf>
    <xf numFmtId="177" fontId="15" fillId="8" borderId="5" xfId="0" applyNumberFormat="1" applyFont="1" applyFill="1" applyBorder="1" applyAlignment="1">
      <alignment horizontal="center" vertical="center"/>
    </xf>
    <xf numFmtId="0" fontId="16" fillId="9" borderId="5" xfId="0" applyFont="1" applyFill="1" applyBorder="1" applyAlignment="1">
      <alignment horizontal="left" vertical="center" indent="1"/>
    </xf>
    <xf numFmtId="0" fontId="16" fillId="9" borderId="5" xfId="0" applyFont="1" applyFill="1" applyBorder="1" applyAlignment="1">
      <alignment horizontal="center" vertical="center"/>
    </xf>
    <xf numFmtId="9" fontId="15" fillId="9" borderId="5" xfId="6" applyFont="1" applyFill="1" applyBorder="1" applyAlignment="1">
      <alignment horizontal="center" vertical="center"/>
    </xf>
    <xf numFmtId="177" fontId="0" fillId="9" borderId="5" xfId="0" applyNumberFormat="1" applyFont="1" applyFill="1" applyBorder="1" applyAlignment="1">
      <alignment horizontal="center" vertical="center"/>
    </xf>
    <xf numFmtId="177" fontId="15" fillId="9" borderId="5" xfId="0" applyNumberFormat="1" applyFont="1" applyFill="1" applyBorder="1" applyAlignment="1">
      <alignment horizontal="center" vertical="center"/>
    </xf>
    <xf numFmtId="0" fontId="0" fillId="10" borderId="5" xfId="0" applyFont="1" applyFill="1" applyBorder="1" applyAlignment="1">
      <alignment horizontal="left" vertical="center" indent="2"/>
    </xf>
    <xf numFmtId="0" fontId="0" fillId="10" borderId="5" xfId="0" applyFont="1" applyFill="1" applyBorder="1" applyAlignment="1">
      <alignment horizontal="center" vertical="center"/>
    </xf>
    <xf numFmtId="9" fontId="15" fillId="10" borderId="5" xfId="6" applyNumberFormat="1" applyFont="1" applyFill="1" applyBorder="1" applyAlignment="1">
      <alignment horizontal="center" vertical="center"/>
    </xf>
    <xf numFmtId="177" fontId="0" fillId="10" borderId="5" xfId="0" applyNumberFormat="1" applyFont="1" applyFill="1" applyBorder="1" applyAlignment="1">
      <alignment horizontal="center" vertical="center"/>
    </xf>
    <xf numFmtId="177" fontId="15" fillId="10" borderId="5" xfId="0" applyNumberFormat="1" applyFont="1" applyFill="1" applyBorder="1" applyAlignment="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6" applyFont="1" applyFill="1" applyBorder="1" applyAlignment="1">
      <alignment horizontal="center" vertical="center"/>
    </xf>
    <xf numFmtId="177" fontId="0" fillId="11" borderId="5" xfId="0" applyNumberFormat="1" applyFont="1" applyFill="1" applyBorder="1" applyAlignment="1">
      <alignment horizontal="center" vertical="center"/>
    </xf>
    <xf numFmtId="177" fontId="15" fillId="11" borderId="5" xfId="0" applyNumberFormat="1" applyFont="1" applyFill="1" applyBorder="1" applyAlignment="1">
      <alignment horizontal="center" vertical="center"/>
    </xf>
    <xf numFmtId="0" fontId="0" fillId="12" borderId="5" xfId="0" applyFont="1" applyFill="1" applyBorder="1" applyAlignment="1">
      <alignment horizontal="left" vertical="center" indent="2"/>
    </xf>
    <xf numFmtId="0" fontId="0" fillId="12" borderId="5" xfId="0" applyFont="1" applyFill="1" applyBorder="1" applyAlignment="1">
      <alignment horizontal="center" vertical="center"/>
    </xf>
    <xf numFmtId="9" fontId="15" fillId="12" borderId="5" xfId="6" applyNumberFormat="1" applyFont="1" applyFill="1" applyBorder="1" applyAlignment="1">
      <alignment horizontal="center" vertical="center"/>
    </xf>
    <xf numFmtId="177" fontId="0" fillId="12" borderId="5" xfId="0" applyNumberFormat="1" applyFont="1" applyFill="1" applyBorder="1" applyAlignment="1">
      <alignment horizontal="center" vertical="center"/>
    </xf>
    <xf numFmtId="177" fontId="15" fillId="12" borderId="5" xfId="0" applyNumberFormat="1" applyFont="1" applyFill="1" applyBorder="1" applyAlignment="1">
      <alignment horizontal="center" vertical="center"/>
    </xf>
    <xf numFmtId="9" fontId="15" fillId="12" borderId="5" xfId="6" applyFont="1" applyFill="1" applyBorder="1" applyAlignment="1">
      <alignment horizontal="center" vertical="center"/>
    </xf>
    <xf numFmtId="0" fontId="17" fillId="13" borderId="5" xfId="0" applyFont="1" applyFill="1" applyBorder="1" applyAlignment="1">
      <alignment horizontal="left" vertical="center" indent="1"/>
    </xf>
    <xf numFmtId="0" fontId="17" fillId="13" borderId="5" xfId="0" applyFont="1" applyFill="1" applyBorder="1" applyAlignment="1">
      <alignment horizontal="center" vertical="center"/>
    </xf>
    <xf numFmtId="9" fontId="15" fillId="13" borderId="5" xfId="6" applyFont="1" applyFill="1" applyBorder="1" applyAlignment="1">
      <alignment horizontal="center" vertical="center"/>
    </xf>
    <xf numFmtId="177" fontId="18" fillId="13" borderId="5" xfId="0" applyNumberFormat="1" applyFont="1" applyFill="1" applyBorder="1" applyAlignment="1">
      <alignment horizontal="left" vertical="center"/>
    </xf>
    <xf numFmtId="177" fontId="15" fillId="13" borderId="5" xfId="0" applyNumberFormat="1" applyFont="1" applyFill="1" applyBorder="1" applyAlignment="1">
      <alignment horizontal="center" vertical="center"/>
    </xf>
    <xf numFmtId="0" fontId="15" fillId="13" borderId="5" xfId="0" applyNumberFormat="1" applyFont="1" applyFill="1" applyBorder="1" applyAlignment="1">
      <alignment horizontal="center" vertical="center"/>
    </xf>
    <xf numFmtId="0" fontId="19" fillId="0" borderId="0" xfId="0" applyFont="1" applyAlignment="1">
      <alignment vertical="center"/>
    </xf>
    <xf numFmtId="0" fontId="20" fillId="0" borderId="0" xfId="10" applyFont="1" applyAlignment="1" applyProtection="1">
      <alignment horizontal="left" vertical="center"/>
    </xf>
    <xf numFmtId="176" fontId="0" fillId="14" borderId="6" xfId="0" applyNumberFormat="1" applyFont="1" applyFill="1" applyBorder="1" applyAlignment="1">
      <alignment horizontal="left" vertical="center" wrapText="1" indent="1"/>
    </xf>
    <xf numFmtId="176" fontId="0" fillId="14" borderId="4" xfId="0" applyNumberFormat="1" applyFont="1" applyFill="1" applyBorder="1" applyAlignment="1">
      <alignment horizontal="left" vertical="center" wrapText="1" indent="1"/>
    </xf>
    <xf numFmtId="176" fontId="0" fillId="14" borderId="7" xfId="0" applyNumberFormat="1" applyFont="1" applyFill="1" applyBorder="1" applyAlignment="1">
      <alignment horizontal="left" vertical="center" wrapText="1" indent="1"/>
    </xf>
    <xf numFmtId="181" fontId="21" fillId="14" borderId="8" xfId="0" applyNumberFormat="1" applyFont="1" applyFill="1" applyBorder="1" applyAlignment="1">
      <alignment horizontal="center" vertical="center"/>
    </xf>
    <xf numFmtId="181" fontId="21" fillId="14" borderId="0" xfId="0" applyNumberFormat="1" applyFont="1" applyFill="1" applyBorder="1" applyAlignment="1">
      <alignment horizontal="center" vertical="center"/>
    </xf>
    <xf numFmtId="181" fontId="21" fillId="14" borderId="9" xfId="0" applyNumberFormat="1" applyFont="1" applyFill="1" applyBorder="1" applyAlignment="1">
      <alignment horizontal="center" vertical="center"/>
    </xf>
    <xf numFmtId="0" fontId="22" fillId="15" borderId="10" xfId="0" applyFont="1" applyFill="1" applyBorder="1" applyAlignment="1">
      <alignment horizontal="center" vertical="center" shrinkToFit="1"/>
    </xf>
    <xf numFmtId="0" fontId="0" fillId="0" borderId="11" xfId="0" applyBorder="1" applyAlignment="1">
      <alignment vertical="center"/>
    </xf>
    <xf numFmtId="0" fontId="0" fillId="13" borderId="11" xfId="0" applyFill="1" applyBorder="1" applyAlignment="1">
      <alignment vertical="center"/>
    </xf>
    <xf numFmtId="0" fontId="0" fillId="0" borderId="11" xfId="0" applyBorder="1" applyAlignment="1">
      <alignment horizontal="right" vertical="center"/>
    </xf>
    <xf numFmtId="0" fontId="23" fillId="0" borderId="0" xfId="0" applyFont="1"/>
    <xf numFmtId="58" fontId="24" fillId="0" borderId="0" xfId="0" applyNumberFormat="1" applyFont="1" applyAlignment="1">
      <alignment horizontal="center"/>
    </xf>
    <xf numFmtId="0" fontId="25" fillId="0" borderId="0" xfId="10" applyFont="1" applyAlignment="1" applyProtection="1"/>
    <xf numFmtId="0" fontId="26" fillId="0" borderId="0" xfId="10" applyFont="1" applyAlignment="1" applyProtection="1"/>
    <xf numFmtId="0" fontId="25"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558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L68"/>
  <sheetViews>
    <sheetView showGridLines="0" tabSelected="1" workbookViewId="0">
      <pane ySplit="6" topLeftCell="A52" activePane="bottomLeft" state="frozen"/>
      <selection/>
      <selection pane="bottomLeft" activeCell="S44" sqref="S44"/>
    </sheetView>
  </sheetViews>
  <sheetFormatPr defaultColWidth="9" defaultRowHeight="14.4"/>
  <cols>
    <col min="1" max="1" width="2.71296296296296" customWidth="1"/>
    <col min="2" max="2" width="26.6666666666667" customWidth="1"/>
    <col min="3" max="3" width="12.7777777777778" customWidth="1"/>
    <col min="4" max="4" width="10.712962962963" customWidth="1"/>
    <col min="5" max="5" width="11.3333333333333" style="16" customWidth="1"/>
    <col min="6" max="6" width="10.4259259259259" customWidth="1"/>
    <col min="7" max="7" width="2.71296296296296" customWidth="1"/>
    <col min="8" max="8" width="6.13888888888889" hidden="1" customWidth="1"/>
    <col min="9" max="64" width="2.57407407407407" customWidth="1"/>
    <col min="69" max="70" width="10.287037037037"/>
  </cols>
  <sheetData>
    <row r="1" ht="28.8" spans="2:27">
      <c r="B1" s="17" t="s">
        <v>0</v>
      </c>
      <c r="C1" s="18"/>
      <c r="D1" s="4"/>
      <c r="E1" s="19"/>
      <c r="F1" s="20"/>
      <c r="H1" s="4"/>
      <c r="I1" s="94"/>
      <c r="J1" s="95"/>
      <c r="K1" s="95"/>
      <c r="L1" s="95"/>
      <c r="M1" s="95"/>
      <c r="N1" s="95"/>
      <c r="O1" s="95"/>
      <c r="P1" s="95"/>
      <c r="Q1" s="95"/>
      <c r="R1" s="95"/>
      <c r="S1" s="95"/>
      <c r="T1" s="95"/>
      <c r="U1" s="95"/>
      <c r="V1" s="95"/>
      <c r="W1" s="95"/>
      <c r="X1" s="95"/>
      <c r="Y1" s="95"/>
      <c r="Z1" s="95"/>
      <c r="AA1" s="95"/>
    </row>
    <row r="2" ht="19.5" customHeight="1" spans="2:6">
      <c r="B2" s="21"/>
      <c r="D2" s="22" t="s">
        <v>1</v>
      </c>
      <c r="E2" s="23">
        <v>44130</v>
      </c>
      <c r="F2" s="24"/>
    </row>
    <row r="3" ht="19.5" customHeight="1" spans="2:6">
      <c r="B3" s="21"/>
      <c r="D3" s="22" t="s">
        <v>2</v>
      </c>
      <c r="E3" s="23">
        <f ca="1">TODAY()</f>
        <v>44156</v>
      </c>
      <c r="F3" s="24"/>
    </row>
    <row r="4" ht="19.5" customHeight="1" spans="4:64">
      <c r="D4" s="22" t="s">
        <v>3</v>
      </c>
      <c r="E4" s="25">
        <v>1</v>
      </c>
      <c r="I4" s="96">
        <f>I5</f>
        <v>44130</v>
      </c>
      <c r="J4" s="97"/>
      <c r="K4" s="97"/>
      <c r="L4" s="97"/>
      <c r="M4" s="97"/>
      <c r="N4" s="97"/>
      <c r="O4" s="98"/>
      <c r="P4" s="96">
        <f>P5</f>
        <v>44137</v>
      </c>
      <c r="Q4" s="97"/>
      <c r="R4" s="97"/>
      <c r="S4" s="97"/>
      <c r="T4" s="97"/>
      <c r="U4" s="97"/>
      <c r="V4" s="98"/>
      <c r="W4" s="96">
        <f>W5</f>
        <v>44144</v>
      </c>
      <c r="X4" s="97"/>
      <c r="Y4" s="97"/>
      <c r="Z4" s="97"/>
      <c r="AA4" s="97"/>
      <c r="AB4" s="97"/>
      <c r="AC4" s="98"/>
      <c r="AD4" s="96">
        <f>AD5</f>
        <v>44151</v>
      </c>
      <c r="AE4" s="97"/>
      <c r="AF4" s="97"/>
      <c r="AG4" s="97"/>
      <c r="AH4" s="97"/>
      <c r="AI4" s="97"/>
      <c r="AJ4" s="98"/>
      <c r="AK4" s="96">
        <f>AK5</f>
        <v>44158</v>
      </c>
      <c r="AL4" s="97"/>
      <c r="AM4" s="97"/>
      <c r="AN4" s="97"/>
      <c r="AO4" s="97"/>
      <c r="AP4" s="97"/>
      <c r="AQ4" s="98"/>
      <c r="AR4" s="96">
        <f>AR5</f>
        <v>44165</v>
      </c>
      <c r="AS4" s="97"/>
      <c r="AT4" s="97"/>
      <c r="AU4" s="97"/>
      <c r="AV4" s="97"/>
      <c r="AW4" s="97"/>
      <c r="AX4" s="98"/>
      <c r="AY4" s="96">
        <f>AY5</f>
        <v>44172</v>
      </c>
      <c r="AZ4" s="97"/>
      <c r="BA4" s="97"/>
      <c r="BB4" s="97"/>
      <c r="BC4" s="97"/>
      <c r="BD4" s="97"/>
      <c r="BE4" s="98"/>
      <c r="BF4" s="96">
        <f>BF5</f>
        <v>44179</v>
      </c>
      <c r="BG4" s="97"/>
      <c r="BH4" s="97"/>
      <c r="BI4" s="97"/>
      <c r="BJ4" s="97"/>
      <c r="BK4" s="97"/>
      <c r="BL4" s="98"/>
    </row>
    <row r="5" spans="1:64">
      <c r="A5" s="22"/>
      <c r="G5" s="22"/>
      <c r="I5" s="99">
        <f>E2-WEEKDAY(E2,1)+2+7*(E4-1)</f>
        <v>44130</v>
      </c>
      <c r="J5" s="100">
        <f>I5+1</f>
        <v>44131</v>
      </c>
      <c r="K5" s="100">
        <f t="shared" ref="K5:AZ5" si="0">J5+1</f>
        <v>44132</v>
      </c>
      <c r="L5" s="100">
        <f t="shared" si="0"/>
        <v>44133</v>
      </c>
      <c r="M5" s="100">
        <f t="shared" si="0"/>
        <v>44134</v>
      </c>
      <c r="N5" s="100">
        <f t="shared" si="0"/>
        <v>44135</v>
      </c>
      <c r="O5" s="101">
        <f t="shared" si="0"/>
        <v>44136</v>
      </c>
      <c r="P5" s="99">
        <f t="shared" si="0"/>
        <v>44137</v>
      </c>
      <c r="Q5" s="100">
        <f t="shared" si="0"/>
        <v>44138</v>
      </c>
      <c r="R5" s="100">
        <f t="shared" si="0"/>
        <v>44139</v>
      </c>
      <c r="S5" s="100">
        <f t="shared" si="0"/>
        <v>44140</v>
      </c>
      <c r="T5" s="100">
        <f t="shared" si="0"/>
        <v>44141</v>
      </c>
      <c r="U5" s="100">
        <f t="shared" si="0"/>
        <v>44142</v>
      </c>
      <c r="V5" s="101">
        <f t="shared" si="0"/>
        <v>44143</v>
      </c>
      <c r="W5" s="99">
        <f t="shared" si="0"/>
        <v>44144</v>
      </c>
      <c r="X5" s="100">
        <f t="shared" si="0"/>
        <v>44145</v>
      </c>
      <c r="Y5" s="100">
        <f t="shared" si="0"/>
        <v>44146</v>
      </c>
      <c r="Z5" s="100">
        <f t="shared" si="0"/>
        <v>44147</v>
      </c>
      <c r="AA5" s="100">
        <f t="shared" si="0"/>
        <v>44148</v>
      </c>
      <c r="AB5" s="100">
        <f t="shared" si="0"/>
        <v>44149</v>
      </c>
      <c r="AC5" s="101">
        <f t="shared" si="0"/>
        <v>44150</v>
      </c>
      <c r="AD5" s="99">
        <f t="shared" si="0"/>
        <v>44151</v>
      </c>
      <c r="AE5" s="100">
        <f t="shared" si="0"/>
        <v>44152</v>
      </c>
      <c r="AF5" s="100">
        <f t="shared" si="0"/>
        <v>44153</v>
      </c>
      <c r="AG5" s="100">
        <f t="shared" si="0"/>
        <v>44154</v>
      </c>
      <c r="AH5" s="100">
        <f t="shared" si="0"/>
        <v>44155</v>
      </c>
      <c r="AI5" s="100">
        <f t="shared" si="0"/>
        <v>44156</v>
      </c>
      <c r="AJ5" s="101">
        <f t="shared" si="0"/>
        <v>44157</v>
      </c>
      <c r="AK5" s="99">
        <f t="shared" si="0"/>
        <v>44158</v>
      </c>
      <c r="AL5" s="100">
        <f t="shared" si="0"/>
        <v>44159</v>
      </c>
      <c r="AM5" s="100">
        <f t="shared" si="0"/>
        <v>44160</v>
      </c>
      <c r="AN5" s="100">
        <f t="shared" si="0"/>
        <v>44161</v>
      </c>
      <c r="AO5" s="100">
        <f t="shared" si="0"/>
        <v>44162</v>
      </c>
      <c r="AP5" s="100">
        <f t="shared" si="0"/>
        <v>44163</v>
      </c>
      <c r="AQ5" s="101">
        <f t="shared" si="0"/>
        <v>44164</v>
      </c>
      <c r="AR5" s="99">
        <f t="shared" si="0"/>
        <v>44165</v>
      </c>
      <c r="AS5" s="100">
        <f t="shared" si="0"/>
        <v>44166</v>
      </c>
      <c r="AT5" s="100">
        <f t="shared" si="0"/>
        <v>44167</v>
      </c>
      <c r="AU5" s="100">
        <f t="shared" si="0"/>
        <v>44168</v>
      </c>
      <c r="AV5" s="100">
        <f t="shared" si="0"/>
        <v>44169</v>
      </c>
      <c r="AW5" s="100">
        <f t="shared" si="0"/>
        <v>44170</v>
      </c>
      <c r="AX5" s="101">
        <f t="shared" si="0"/>
        <v>44171</v>
      </c>
      <c r="AY5" s="99">
        <f t="shared" si="0"/>
        <v>44172</v>
      </c>
      <c r="AZ5" s="100">
        <f t="shared" si="0"/>
        <v>44173</v>
      </c>
      <c r="BA5" s="100">
        <f t="shared" ref="BA5:BG5" si="1">AZ5+1</f>
        <v>44174</v>
      </c>
      <c r="BB5" s="100">
        <f t="shared" si="1"/>
        <v>44175</v>
      </c>
      <c r="BC5" s="100">
        <f t="shared" si="1"/>
        <v>44176</v>
      </c>
      <c r="BD5" s="100">
        <f t="shared" si="1"/>
        <v>44177</v>
      </c>
      <c r="BE5" s="101">
        <f t="shared" si="1"/>
        <v>44178</v>
      </c>
      <c r="BF5" s="99">
        <f t="shared" si="1"/>
        <v>44179</v>
      </c>
      <c r="BG5" s="100">
        <f t="shared" si="1"/>
        <v>44180</v>
      </c>
      <c r="BH5" s="100">
        <f t="shared" ref="BH5:BL5" si="2">BG5+1</f>
        <v>44181</v>
      </c>
      <c r="BI5" s="100">
        <f t="shared" si="2"/>
        <v>44182</v>
      </c>
      <c r="BJ5" s="100">
        <f t="shared" si="2"/>
        <v>44183</v>
      </c>
      <c r="BK5" s="100">
        <f t="shared" si="2"/>
        <v>44184</v>
      </c>
      <c r="BL5" s="101">
        <f t="shared" si="2"/>
        <v>44185</v>
      </c>
    </row>
    <row r="6" ht="29.25" customHeight="1" spans="1:64">
      <c r="A6" s="26"/>
      <c r="B6" s="27" t="s">
        <v>4</v>
      </c>
      <c r="C6" s="28" t="s">
        <v>5</v>
      </c>
      <c r="D6" s="28" t="s">
        <v>6</v>
      </c>
      <c r="E6" s="28" t="s">
        <v>7</v>
      </c>
      <c r="F6" s="28" t="s">
        <v>8</v>
      </c>
      <c r="G6" s="28"/>
      <c r="H6" s="28" t="s">
        <v>9</v>
      </c>
      <c r="I6" s="102" t="str">
        <f t="shared" ref="I6" si="3">LEFT(TEXT(I5,"ddd"),1)</f>
        <v>M</v>
      </c>
      <c r="J6" s="102" t="str">
        <f t="shared" ref="J6:AR6" si="4">LEFT(TEXT(J5,"ddd"),1)</f>
        <v>T</v>
      </c>
      <c r="K6" s="102" t="str">
        <f t="shared" si="4"/>
        <v>W</v>
      </c>
      <c r="L6" s="102" t="str">
        <f t="shared" si="4"/>
        <v>T</v>
      </c>
      <c r="M6" s="102" t="str">
        <f t="shared" si="4"/>
        <v>F</v>
      </c>
      <c r="N6" s="102" t="str">
        <f t="shared" si="4"/>
        <v>S</v>
      </c>
      <c r="O6" s="102" t="str">
        <f t="shared" si="4"/>
        <v>S</v>
      </c>
      <c r="P6" s="102" t="str">
        <f t="shared" si="4"/>
        <v>M</v>
      </c>
      <c r="Q6" s="102" t="str">
        <f t="shared" si="4"/>
        <v>T</v>
      </c>
      <c r="R6" s="102" t="str">
        <f t="shared" si="4"/>
        <v>W</v>
      </c>
      <c r="S6" s="102" t="str">
        <f t="shared" si="4"/>
        <v>T</v>
      </c>
      <c r="T6" s="102" t="str">
        <f t="shared" si="4"/>
        <v>F</v>
      </c>
      <c r="U6" s="102" t="str">
        <f t="shared" si="4"/>
        <v>S</v>
      </c>
      <c r="V6" s="102" t="str">
        <f t="shared" si="4"/>
        <v>S</v>
      </c>
      <c r="W6" s="102" t="str">
        <f t="shared" si="4"/>
        <v>M</v>
      </c>
      <c r="X6" s="102" t="str">
        <f t="shared" si="4"/>
        <v>T</v>
      </c>
      <c r="Y6" s="102" t="str">
        <f t="shared" si="4"/>
        <v>W</v>
      </c>
      <c r="Z6" s="102" t="str">
        <f t="shared" si="4"/>
        <v>T</v>
      </c>
      <c r="AA6" s="102" t="str">
        <f t="shared" si="4"/>
        <v>F</v>
      </c>
      <c r="AB6" s="102" t="str">
        <f t="shared" si="4"/>
        <v>S</v>
      </c>
      <c r="AC6" s="102" t="str">
        <f t="shared" si="4"/>
        <v>S</v>
      </c>
      <c r="AD6" s="102" t="str">
        <f t="shared" si="4"/>
        <v>M</v>
      </c>
      <c r="AE6" s="102" t="str">
        <f t="shared" si="4"/>
        <v>T</v>
      </c>
      <c r="AF6" s="102" t="str">
        <f t="shared" si="4"/>
        <v>W</v>
      </c>
      <c r="AG6" s="102" t="str">
        <f t="shared" si="4"/>
        <v>T</v>
      </c>
      <c r="AH6" s="102" t="str">
        <f t="shared" si="4"/>
        <v>F</v>
      </c>
      <c r="AI6" s="102" t="str">
        <f t="shared" si="4"/>
        <v>S</v>
      </c>
      <c r="AJ6" s="102" t="str">
        <f t="shared" si="4"/>
        <v>S</v>
      </c>
      <c r="AK6" s="102" t="str">
        <f t="shared" si="4"/>
        <v>M</v>
      </c>
      <c r="AL6" s="102" t="str">
        <f t="shared" si="4"/>
        <v>T</v>
      </c>
      <c r="AM6" s="102" t="str">
        <f t="shared" si="4"/>
        <v>W</v>
      </c>
      <c r="AN6" s="102" t="str">
        <f t="shared" si="4"/>
        <v>T</v>
      </c>
      <c r="AO6" s="102" t="str">
        <f t="shared" si="4"/>
        <v>F</v>
      </c>
      <c r="AP6" s="102" t="str">
        <f t="shared" si="4"/>
        <v>S</v>
      </c>
      <c r="AQ6" s="102" t="str">
        <f t="shared" si="4"/>
        <v>S</v>
      </c>
      <c r="AR6" s="102" t="str">
        <f t="shared" si="4"/>
        <v>M</v>
      </c>
      <c r="AS6" s="102" t="str">
        <f t="shared" ref="AS6:BL6" si="5">LEFT(TEXT(AS5,"ddd"),1)</f>
        <v>T</v>
      </c>
      <c r="AT6" s="102" t="str">
        <f t="shared" si="5"/>
        <v>W</v>
      </c>
      <c r="AU6" s="102" t="str">
        <f t="shared" si="5"/>
        <v>T</v>
      </c>
      <c r="AV6" s="102" t="str">
        <f t="shared" si="5"/>
        <v>F</v>
      </c>
      <c r="AW6" s="102" t="str">
        <f t="shared" si="5"/>
        <v>S</v>
      </c>
      <c r="AX6" s="102" t="str">
        <f t="shared" si="5"/>
        <v>S</v>
      </c>
      <c r="AY6" s="102" t="str">
        <f t="shared" si="5"/>
        <v>M</v>
      </c>
      <c r="AZ6" s="102" t="str">
        <f t="shared" si="5"/>
        <v>T</v>
      </c>
      <c r="BA6" s="102" t="str">
        <f t="shared" si="5"/>
        <v>W</v>
      </c>
      <c r="BB6" s="102" t="str">
        <f t="shared" si="5"/>
        <v>T</v>
      </c>
      <c r="BC6" s="102" t="str">
        <f t="shared" si="5"/>
        <v>F</v>
      </c>
      <c r="BD6" s="102" t="str">
        <f t="shared" si="5"/>
        <v>S</v>
      </c>
      <c r="BE6" s="102" t="str">
        <f t="shared" si="5"/>
        <v>S</v>
      </c>
      <c r="BF6" s="102" t="str">
        <f t="shared" si="5"/>
        <v>M</v>
      </c>
      <c r="BG6" s="102" t="str">
        <f t="shared" si="5"/>
        <v>T</v>
      </c>
      <c r="BH6" s="102" t="str">
        <f t="shared" si="5"/>
        <v>W</v>
      </c>
      <c r="BI6" s="102" t="str">
        <f t="shared" si="5"/>
        <v>T</v>
      </c>
      <c r="BJ6" s="102" t="str">
        <f t="shared" si="5"/>
        <v>F</v>
      </c>
      <c r="BK6" s="102" t="str">
        <f t="shared" si="5"/>
        <v>S</v>
      </c>
      <c r="BL6" s="102" t="str">
        <f t="shared" si="5"/>
        <v>S</v>
      </c>
    </row>
    <row r="7" s="15" customFormat="1" ht="21.75" spans="1:64">
      <c r="A7" s="26"/>
      <c r="B7" s="29"/>
      <c r="C7" s="30"/>
      <c r="D7" s="31"/>
      <c r="E7" s="32"/>
      <c r="F7" s="33"/>
      <c r="G7" s="34"/>
      <c r="H7" s="34" t="str">
        <f>IF(OR(ISBLANK(task_start),ISBLANK(task_end)),"",task_end-task_start+1)</f>
        <v/>
      </c>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row>
    <row r="8" s="15" customFormat="1" ht="21.75" spans="1:64">
      <c r="A8" s="26"/>
      <c r="B8" s="35" t="s">
        <v>10</v>
      </c>
      <c r="C8" s="36"/>
      <c r="D8" s="37"/>
      <c r="E8" s="38"/>
      <c r="F8" s="39"/>
      <c r="G8" s="34"/>
      <c r="H8" s="34" t="str">
        <f>IF(OR(ISBLANK(task_start),ISBLANK(task_end)),"",task_end-task_start+1)</f>
        <v/>
      </c>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row>
    <row r="9" s="15" customFormat="1" ht="21.75" spans="1:64">
      <c r="A9" s="26"/>
      <c r="B9" s="40" t="s">
        <v>11</v>
      </c>
      <c r="C9" s="41" t="s">
        <v>12</v>
      </c>
      <c r="D9" s="42">
        <v>1</v>
      </c>
      <c r="E9" s="43">
        <v>44130</v>
      </c>
      <c r="F9" s="44">
        <v>44136</v>
      </c>
      <c r="G9" s="34"/>
      <c r="H9" s="34">
        <f>IF(OR(ISBLANK(task_start),ISBLANK(task_end)),"",task_end-task_start+1)</f>
        <v>7</v>
      </c>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row>
    <row r="10" s="15" customFormat="1" ht="21.75" spans="1:64">
      <c r="A10" s="26"/>
      <c r="B10" s="40" t="s">
        <v>13</v>
      </c>
      <c r="C10" s="41" t="s">
        <v>14</v>
      </c>
      <c r="D10" s="45">
        <v>1</v>
      </c>
      <c r="E10" s="43">
        <v>44130</v>
      </c>
      <c r="F10" s="44">
        <v>44136</v>
      </c>
      <c r="G10" s="34"/>
      <c r="H10" s="34">
        <f>IF(OR(ISBLANK(task_start),ISBLANK(task_end)),"",task_end-task_start+1)</f>
        <v>7</v>
      </c>
      <c r="I10" s="103"/>
      <c r="J10" s="103"/>
      <c r="K10" s="103"/>
      <c r="L10" s="103"/>
      <c r="M10" s="103"/>
      <c r="N10" s="103"/>
      <c r="O10" s="103"/>
      <c r="P10" s="103"/>
      <c r="Q10" s="103"/>
      <c r="R10" s="103"/>
      <c r="S10" s="103"/>
      <c r="T10" s="103"/>
      <c r="U10" s="105"/>
      <c r="V10" s="105"/>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row>
    <row r="11" s="15" customFormat="1" ht="21.75" spans="1:64">
      <c r="A11" s="26"/>
      <c r="B11" s="40" t="s">
        <v>15</v>
      </c>
      <c r="C11" s="41" t="s">
        <v>16</v>
      </c>
      <c r="D11" s="42">
        <v>1</v>
      </c>
      <c r="E11" s="43">
        <v>44130</v>
      </c>
      <c r="F11" s="44">
        <v>44136</v>
      </c>
      <c r="G11" s="34"/>
      <c r="H11" s="34">
        <f>IF(OR(ISBLANK(task_start),ISBLANK(task_end)),"",task_end-task_start+1)</f>
        <v>7</v>
      </c>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row>
    <row r="12" s="15" customFormat="1" ht="21.75" spans="1:64">
      <c r="A12" s="26"/>
      <c r="B12" s="40" t="s">
        <v>17</v>
      </c>
      <c r="C12" s="41" t="s">
        <v>18</v>
      </c>
      <c r="D12" s="45">
        <v>1</v>
      </c>
      <c r="E12" s="43">
        <v>44130</v>
      </c>
      <c r="F12" s="44">
        <v>44136</v>
      </c>
      <c r="G12" s="34"/>
      <c r="H12" s="34">
        <f>IF(OR(ISBLANK(task_start),ISBLANK(task_end)),"",task_end-task_start+1)</f>
        <v>7</v>
      </c>
      <c r="I12" s="103"/>
      <c r="J12" s="103"/>
      <c r="K12" s="103"/>
      <c r="L12" s="103"/>
      <c r="M12" s="103"/>
      <c r="N12" s="103"/>
      <c r="O12" s="103"/>
      <c r="P12" s="103"/>
      <c r="Q12" s="103"/>
      <c r="R12" s="103"/>
      <c r="S12" s="103"/>
      <c r="T12" s="103"/>
      <c r="U12" s="103"/>
      <c r="V12" s="103"/>
      <c r="W12" s="103"/>
      <c r="X12" s="103"/>
      <c r="Y12" s="105"/>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row>
    <row r="13" s="15" customFormat="1" ht="21.75" spans="1:64">
      <c r="A13" s="26"/>
      <c r="B13" s="40" t="s">
        <v>19</v>
      </c>
      <c r="C13" s="41" t="s">
        <v>20</v>
      </c>
      <c r="D13" s="42">
        <v>1</v>
      </c>
      <c r="E13" s="43">
        <v>44130</v>
      </c>
      <c r="F13" s="44">
        <v>44136</v>
      </c>
      <c r="G13" s="34"/>
      <c r="H13" s="34"/>
      <c r="I13" s="103"/>
      <c r="J13" s="103"/>
      <c r="K13" s="103"/>
      <c r="L13" s="103"/>
      <c r="M13" s="103"/>
      <c r="N13" s="103"/>
      <c r="O13" s="103"/>
      <c r="P13" s="103"/>
      <c r="Q13" s="103"/>
      <c r="R13" s="103"/>
      <c r="S13" s="103"/>
      <c r="T13" s="103"/>
      <c r="U13" s="103"/>
      <c r="V13" s="103"/>
      <c r="W13" s="103"/>
      <c r="X13" s="103"/>
      <c r="Y13" s="105"/>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row>
    <row r="14" s="15" customFormat="1" ht="21.75" spans="1:64">
      <c r="A14" s="26"/>
      <c r="B14" s="40" t="s">
        <v>21</v>
      </c>
      <c r="C14" s="41" t="s">
        <v>22</v>
      </c>
      <c r="D14" s="45">
        <v>1</v>
      </c>
      <c r="E14" s="43">
        <v>44130</v>
      </c>
      <c r="F14" s="44">
        <v>44136</v>
      </c>
      <c r="G14" s="34"/>
      <c r="H14" s="34"/>
      <c r="I14" s="103"/>
      <c r="J14" s="103"/>
      <c r="K14" s="103"/>
      <c r="L14" s="103"/>
      <c r="M14" s="103"/>
      <c r="N14" s="103"/>
      <c r="O14" s="103"/>
      <c r="P14" s="103"/>
      <c r="Q14" s="103"/>
      <c r="R14" s="103"/>
      <c r="S14" s="103"/>
      <c r="T14" s="103"/>
      <c r="U14" s="103"/>
      <c r="V14" s="103"/>
      <c r="W14" s="103"/>
      <c r="X14" s="103"/>
      <c r="Y14" s="105"/>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row>
    <row r="15" s="15" customFormat="1" ht="21.75" spans="1:64">
      <c r="A15" s="26"/>
      <c r="B15" s="40" t="s">
        <v>23</v>
      </c>
      <c r="C15" s="41" t="s">
        <v>24</v>
      </c>
      <c r="D15" s="42">
        <v>1</v>
      </c>
      <c r="E15" s="43">
        <v>44130</v>
      </c>
      <c r="F15" s="44">
        <v>44136</v>
      </c>
      <c r="G15" s="34"/>
      <c r="H15" s="34"/>
      <c r="I15" s="103"/>
      <c r="J15" s="103"/>
      <c r="K15" s="103"/>
      <c r="L15" s="103"/>
      <c r="M15" s="103"/>
      <c r="N15" s="103"/>
      <c r="O15" s="103"/>
      <c r="P15" s="103"/>
      <c r="Q15" s="103"/>
      <c r="R15" s="103"/>
      <c r="S15" s="103"/>
      <c r="T15" s="103"/>
      <c r="U15" s="103"/>
      <c r="V15" s="103"/>
      <c r="W15" s="103"/>
      <c r="X15" s="103"/>
      <c r="Y15" s="105"/>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row>
    <row r="16" s="15" customFormat="1" ht="21.75" spans="1:64">
      <c r="A16" s="26"/>
      <c r="B16" s="40" t="s">
        <v>25</v>
      </c>
      <c r="C16" s="41" t="s">
        <v>26</v>
      </c>
      <c r="D16" s="45">
        <v>1</v>
      </c>
      <c r="E16" s="43">
        <v>44130</v>
      </c>
      <c r="F16" s="44">
        <v>44136</v>
      </c>
      <c r="G16" s="34"/>
      <c r="H16" s="34">
        <f>IF(OR(ISBLANK(task_start),ISBLANK(task_end)),"",task_end-task_start+1)</f>
        <v>7</v>
      </c>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row>
    <row r="17" s="15" customFormat="1" ht="21.75" spans="1:64">
      <c r="A17" s="26"/>
      <c r="B17" s="46" t="s">
        <v>27</v>
      </c>
      <c r="C17" s="47"/>
      <c r="D17" s="48"/>
      <c r="E17" s="49"/>
      <c r="F17" s="50"/>
      <c r="G17" s="34"/>
      <c r="H17" s="34" t="str">
        <f>IF(OR(ISBLANK(task_start),ISBLANK(task_end)),"",task_end-task_start+1)</f>
        <v/>
      </c>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row>
    <row r="18" s="15" customFormat="1" ht="21.75" spans="1:64">
      <c r="A18" s="26"/>
      <c r="B18" s="51" t="s">
        <v>28</v>
      </c>
      <c r="C18" s="52" t="s">
        <v>14</v>
      </c>
      <c r="D18" s="53">
        <v>1</v>
      </c>
      <c r="E18" s="54">
        <v>44137</v>
      </c>
      <c r="F18" s="55">
        <v>44139</v>
      </c>
      <c r="G18" s="34"/>
      <c r="H18" s="34">
        <f>IF(OR(ISBLANK(task_start),ISBLANK(task_end)),"",task_end-task_start+1)</f>
        <v>3</v>
      </c>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row>
    <row r="19" s="15" customFormat="1" ht="21.75" spans="1:64">
      <c r="A19" s="26"/>
      <c r="B19" s="51" t="s">
        <v>29</v>
      </c>
      <c r="C19" s="52" t="s">
        <v>16</v>
      </c>
      <c r="D19" s="53">
        <v>1</v>
      </c>
      <c r="E19" s="54">
        <v>44139</v>
      </c>
      <c r="F19" s="55">
        <v>44141</v>
      </c>
      <c r="G19" s="34"/>
      <c r="H19" s="34">
        <f>IF(OR(ISBLANK(task_start),ISBLANK(task_end)),"",task_end-task_start+1)</f>
        <v>3</v>
      </c>
      <c r="I19" s="103"/>
      <c r="J19" s="103"/>
      <c r="K19" s="103"/>
      <c r="L19" s="103"/>
      <c r="M19" s="103"/>
      <c r="N19" s="103"/>
      <c r="O19" s="103"/>
      <c r="P19" s="103"/>
      <c r="Q19" s="103"/>
      <c r="R19" s="103"/>
      <c r="S19" s="103"/>
      <c r="T19" s="103"/>
      <c r="U19" s="105"/>
      <c r="V19" s="105"/>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row>
    <row r="20" s="15" customFormat="1" ht="21.75" spans="1:64">
      <c r="A20" s="26"/>
      <c r="B20" s="51" t="s">
        <v>30</v>
      </c>
      <c r="C20" s="52" t="s">
        <v>22</v>
      </c>
      <c r="D20" s="53">
        <v>1</v>
      </c>
      <c r="E20" s="54">
        <v>44139</v>
      </c>
      <c r="F20" s="55">
        <v>44141</v>
      </c>
      <c r="G20" s="34"/>
      <c r="H20" s="34">
        <f>IF(OR(ISBLANK(task_start),ISBLANK(task_end)),"",task_end-task_start+1)</f>
        <v>3</v>
      </c>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row>
    <row r="21" s="15" customFormat="1" ht="21.75" spans="1:64">
      <c r="A21" s="26"/>
      <c r="B21" s="51" t="s">
        <v>31</v>
      </c>
      <c r="C21" s="52" t="s">
        <v>24</v>
      </c>
      <c r="D21" s="53">
        <v>1</v>
      </c>
      <c r="E21" s="54">
        <v>44139</v>
      </c>
      <c r="F21" s="55">
        <v>44141</v>
      </c>
      <c r="G21" s="34"/>
      <c r="H21" s="34">
        <f>IF(OR(ISBLANK(task_start),ISBLANK(task_end)),"",task_end-task_start+1)</f>
        <v>3</v>
      </c>
      <c r="I21" s="103"/>
      <c r="J21" s="103"/>
      <c r="K21" s="103"/>
      <c r="L21" s="103"/>
      <c r="M21" s="103"/>
      <c r="N21" s="103"/>
      <c r="O21" s="103"/>
      <c r="P21" s="103"/>
      <c r="Q21" s="103"/>
      <c r="R21" s="103"/>
      <c r="S21" s="103"/>
      <c r="T21" s="103"/>
      <c r="U21" s="103"/>
      <c r="V21" s="103"/>
      <c r="W21" s="103"/>
      <c r="X21" s="103"/>
      <c r="Y21" s="105"/>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row>
    <row r="22" s="15" customFormat="1" ht="21.75" spans="1:64">
      <c r="A22" s="26"/>
      <c r="B22" s="51" t="s">
        <v>32</v>
      </c>
      <c r="C22" s="52" t="s">
        <v>26</v>
      </c>
      <c r="D22" s="53">
        <v>1</v>
      </c>
      <c r="E22" s="54">
        <v>44139</v>
      </c>
      <c r="F22" s="55">
        <v>44141</v>
      </c>
      <c r="G22" s="34"/>
      <c r="H22" s="34"/>
      <c r="I22" s="103"/>
      <c r="J22" s="103"/>
      <c r="K22" s="103"/>
      <c r="L22" s="103"/>
      <c r="M22" s="103"/>
      <c r="N22" s="103"/>
      <c r="O22" s="103"/>
      <c r="P22" s="103"/>
      <c r="Q22" s="103"/>
      <c r="R22" s="103"/>
      <c r="S22" s="103"/>
      <c r="T22" s="103"/>
      <c r="U22" s="103"/>
      <c r="V22" s="103"/>
      <c r="W22" s="103"/>
      <c r="X22" s="103"/>
      <c r="Y22" s="105"/>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row>
    <row r="23" s="15" customFormat="1" ht="21.75" spans="1:64">
      <c r="A23" s="26"/>
      <c r="B23" s="51" t="s">
        <v>33</v>
      </c>
      <c r="C23" s="52" t="s">
        <v>26</v>
      </c>
      <c r="D23" s="53">
        <v>1</v>
      </c>
      <c r="E23" s="54">
        <v>44139</v>
      </c>
      <c r="F23" s="55">
        <v>44141</v>
      </c>
      <c r="G23" s="34"/>
      <c r="H23" s="34"/>
      <c r="I23" s="103"/>
      <c r="J23" s="103"/>
      <c r="K23" s="103"/>
      <c r="L23" s="103"/>
      <c r="M23" s="103"/>
      <c r="N23" s="103"/>
      <c r="O23" s="103"/>
      <c r="P23" s="103"/>
      <c r="Q23" s="103"/>
      <c r="R23" s="103"/>
      <c r="S23" s="103"/>
      <c r="T23" s="103"/>
      <c r="U23" s="103"/>
      <c r="V23" s="103"/>
      <c r="W23" s="103"/>
      <c r="X23" s="103"/>
      <c r="Y23" s="105"/>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row>
    <row r="24" s="15" customFormat="1" ht="21.75" spans="1:64">
      <c r="A24" s="26"/>
      <c r="B24" s="51" t="s">
        <v>34</v>
      </c>
      <c r="C24" s="52" t="s">
        <v>35</v>
      </c>
      <c r="D24" s="53">
        <v>1</v>
      </c>
      <c r="E24" s="54">
        <v>44139</v>
      </c>
      <c r="F24" s="55">
        <v>44141</v>
      </c>
      <c r="G24" s="34"/>
      <c r="H24" s="34"/>
      <c r="I24" s="103"/>
      <c r="J24" s="103"/>
      <c r="K24" s="103"/>
      <c r="L24" s="103"/>
      <c r="M24" s="103"/>
      <c r="N24" s="103"/>
      <c r="O24" s="103"/>
      <c r="P24" s="103"/>
      <c r="Q24" s="103"/>
      <c r="R24" s="103"/>
      <c r="S24" s="103"/>
      <c r="T24" s="103"/>
      <c r="U24" s="103"/>
      <c r="V24" s="103"/>
      <c r="W24" s="103"/>
      <c r="X24" s="103"/>
      <c r="Y24" s="105"/>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row>
    <row r="25" s="15" customFormat="1" ht="21.75" spans="1:64">
      <c r="A25" s="26"/>
      <c r="B25" s="51" t="s">
        <v>36</v>
      </c>
      <c r="C25" s="52" t="s">
        <v>18</v>
      </c>
      <c r="D25" s="53">
        <v>1</v>
      </c>
      <c r="E25" s="54">
        <v>44139</v>
      </c>
      <c r="F25" s="55">
        <v>44141</v>
      </c>
      <c r="G25" s="34"/>
      <c r="H25" s="34"/>
      <c r="I25" s="103"/>
      <c r="J25" s="103"/>
      <c r="K25" s="103"/>
      <c r="L25" s="103"/>
      <c r="M25" s="103"/>
      <c r="N25" s="103"/>
      <c r="O25" s="103"/>
      <c r="P25" s="103"/>
      <c r="Q25" s="103"/>
      <c r="R25" s="103"/>
      <c r="S25" s="103"/>
      <c r="T25" s="103"/>
      <c r="U25" s="103"/>
      <c r="V25" s="103"/>
      <c r="W25" s="103"/>
      <c r="X25" s="103"/>
      <c r="Y25" s="105"/>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row>
    <row r="26" s="15" customFormat="1" ht="21.75" spans="1:64">
      <c r="A26" s="26"/>
      <c r="B26" s="51" t="s">
        <v>37</v>
      </c>
      <c r="C26" s="52" t="s">
        <v>24</v>
      </c>
      <c r="D26" s="53">
        <v>1</v>
      </c>
      <c r="E26" s="54">
        <v>44139</v>
      </c>
      <c r="F26" s="55">
        <v>44141</v>
      </c>
      <c r="G26" s="34"/>
      <c r="H26" s="34"/>
      <c r="I26" s="103"/>
      <c r="J26" s="103"/>
      <c r="K26" s="103"/>
      <c r="L26" s="103"/>
      <c r="M26" s="103"/>
      <c r="N26" s="103"/>
      <c r="O26" s="103"/>
      <c r="P26" s="103"/>
      <c r="Q26" s="103"/>
      <c r="R26" s="103"/>
      <c r="S26" s="103"/>
      <c r="T26" s="103"/>
      <c r="U26" s="103"/>
      <c r="V26" s="103"/>
      <c r="W26" s="103"/>
      <c r="X26" s="103"/>
      <c r="Y26" s="105"/>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row>
    <row r="27" s="15" customFormat="1" ht="21.75" spans="1:64">
      <c r="A27" s="26"/>
      <c r="B27" s="51" t="s">
        <v>38</v>
      </c>
      <c r="C27" s="52" t="s">
        <v>14</v>
      </c>
      <c r="D27" s="53">
        <v>1</v>
      </c>
      <c r="E27" s="54">
        <v>44139</v>
      </c>
      <c r="F27" s="55">
        <v>44141</v>
      </c>
      <c r="G27" s="34"/>
      <c r="H27" s="34"/>
      <c r="I27" s="103"/>
      <c r="J27" s="103"/>
      <c r="K27" s="103"/>
      <c r="L27" s="103"/>
      <c r="M27" s="103"/>
      <c r="N27" s="103"/>
      <c r="O27" s="103"/>
      <c r="P27" s="103"/>
      <c r="Q27" s="103"/>
      <c r="R27" s="103"/>
      <c r="S27" s="103"/>
      <c r="T27" s="103"/>
      <c r="U27" s="103"/>
      <c r="V27" s="103"/>
      <c r="W27" s="103"/>
      <c r="X27" s="103"/>
      <c r="Y27" s="105"/>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row>
    <row r="28" s="15" customFormat="1" ht="21.75" spans="1:64">
      <c r="A28" s="26"/>
      <c r="B28" s="51" t="s">
        <v>39</v>
      </c>
      <c r="C28" s="52" t="s">
        <v>20</v>
      </c>
      <c r="D28" s="53">
        <v>1</v>
      </c>
      <c r="E28" s="54">
        <v>44139</v>
      </c>
      <c r="F28" s="55">
        <v>44141</v>
      </c>
      <c r="G28" s="34"/>
      <c r="H28" s="34"/>
      <c r="I28" s="103"/>
      <c r="J28" s="103"/>
      <c r="K28" s="103"/>
      <c r="L28" s="103"/>
      <c r="M28" s="103"/>
      <c r="N28" s="103"/>
      <c r="O28" s="103"/>
      <c r="P28" s="103"/>
      <c r="Q28" s="103"/>
      <c r="R28" s="103"/>
      <c r="S28" s="103"/>
      <c r="T28" s="103"/>
      <c r="U28" s="103"/>
      <c r="V28" s="103"/>
      <c r="W28" s="103"/>
      <c r="X28" s="103"/>
      <c r="Y28" s="105"/>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row>
    <row r="29" s="15" customFormat="1" ht="21.75" spans="1:64">
      <c r="A29" s="26"/>
      <c r="B29" s="51" t="s">
        <v>40</v>
      </c>
      <c r="C29" s="52" t="s">
        <v>14</v>
      </c>
      <c r="D29" s="53">
        <v>1</v>
      </c>
      <c r="E29" s="54">
        <v>44139</v>
      </c>
      <c r="F29" s="55">
        <v>44141</v>
      </c>
      <c r="G29" s="34"/>
      <c r="H29" s="34"/>
      <c r="I29" s="103"/>
      <c r="J29" s="103"/>
      <c r="K29" s="103"/>
      <c r="L29" s="103"/>
      <c r="M29" s="103"/>
      <c r="N29" s="103"/>
      <c r="O29" s="103"/>
      <c r="P29" s="103"/>
      <c r="Q29" s="103"/>
      <c r="R29" s="103"/>
      <c r="S29" s="103"/>
      <c r="T29" s="103"/>
      <c r="U29" s="103"/>
      <c r="V29" s="103"/>
      <c r="W29" s="103"/>
      <c r="X29" s="103"/>
      <c r="Y29" s="105"/>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row>
    <row r="30" s="15" customFormat="1" ht="21.75" spans="1:64">
      <c r="A30" s="26"/>
      <c r="B30" s="51" t="s">
        <v>41</v>
      </c>
      <c r="C30" s="52" t="s">
        <v>18</v>
      </c>
      <c r="D30" s="53">
        <v>1</v>
      </c>
      <c r="E30" s="54">
        <v>44139</v>
      </c>
      <c r="F30" s="55">
        <v>44141</v>
      </c>
      <c r="G30" s="34"/>
      <c r="H30" s="34"/>
      <c r="I30" s="103"/>
      <c r="J30" s="103"/>
      <c r="K30" s="103"/>
      <c r="L30" s="103"/>
      <c r="M30" s="103"/>
      <c r="N30" s="103"/>
      <c r="O30" s="103"/>
      <c r="P30" s="103"/>
      <c r="Q30" s="103"/>
      <c r="R30" s="103"/>
      <c r="S30" s="103"/>
      <c r="T30" s="103"/>
      <c r="U30" s="103"/>
      <c r="V30" s="103"/>
      <c r="W30" s="103"/>
      <c r="X30" s="103"/>
      <c r="Y30" s="105"/>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row>
    <row r="31" s="15" customFormat="1" ht="21.75" spans="1:64">
      <c r="A31" s="26"/>
      <c r="B31" s="51" t="s">
        <v>42</v>
      </c>
      <c r="C31" s="52" t="s">
        <v>12</v>
      </c>
      <c r="D31" s="53">
        <v>1</v>
      </c>
      <c r="E31" s="54">
        <v>44139</v>
      </c>
      <c r="F31" s="55">
        <v>44141</v>
      </c>
      <c r="G31" s="34"/>
      <c r="H31" s="34"/>
      <c r="I31" s="103"/>
      <c r="J31" s="103"/>
      <c r="K31" s="103"/>
      <c r="L31" s="103"/>
      <c r="M31" s="103"/>
      <c r="N31" s="103"/>
      <c r="O31" s="103"/>
      <c r="P31" s="103"/>
      <c r="Q31" s="103"/>
      <c r="R31" s="103"/>
      <c r="S31" s="103"/>
      <c r="T31" s="103"/>
      <c r="U31" s="103"/>
      <c r="V31" s="103"/>
      <c r="W31" s="103"/>
      <c r="X31" s="103"/>
      <c r="Y31" s="105"/>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row>
    <row r="32" s="15" customFormat="1" ht="21.75" spans="1:64">
      <c r="A32" s="26"/>
      <c r="B32" s="51" t="s">
        <v>43</v>
      </c>
      <c r="C32" s="52" t="s">
        <v>12</v>
      </c>
      <c r="D32" s="53">
        <v>1</v>
      </c>
      <c r="E32" s="54">
        <v>44139</v>
      </c>
      <c r="F32" s="55">
        <v>44141</v>
      </c>
      <c r="G32" s="34"/>
      <c r="H32" s="34"/>
      <c r="I32" s="103"/>
      <c r="J32" s="103"/>
      <c r="K32" s="103"/>
      <c r="L32" s="103"/>
      <c r="M32" s="103"/>
      <c r="N32" s="103"/>
      <c r="O32" s="103"/>
      <c r="P32" s="103"/>
      <c r="Q32" s="103"/>
      <c r="R32" s="103"/>
      <c r="S32" s="103"/>
      <c r="T32" s="103"/>
      <c r="U32" s="103"/>
      <c r="V32" s="103"/>
      <c r="W32" s="103"/>
      <c r="X32" s="103"/>
      <c r="Y32" s="105"/>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row>
    <row r="33" s="15" customFormat="1" ht="21.75" spans="1:64">
      <c r="A33" s="26"/>
      <c r="B33" s="51" t="s">
        <v>44</v>
      </c>
      <c r="C33" s="52" t="s">
        <v>20</v>
      </c>
      <c r="D33" s="53">
        <v>1</v>
      </c>
      <c r="E33" s="54">
        <v>44139</v>
      </c>
      <c r="F33" s="55">
        <v>44141</v>
      </c>
      <c r="G33" s="34"/>
      <c r="H33" s="34"/>
      <c r="I33" s="103"/>
      <c r="J33" s="103"/>
      <c r="K33" s="103"/>
      <c r="L33" s="103"/>
      <c r="M33" s="103"/>
      <c r="N33" s="103"/>
      <c r="O33" s="103"/>
      <c r="P33" s="103"/>
      <c r="Q33" s="103"/>
      <c r="R33" s="103"/>
      <c r="S33" s="103"/>
      <c r="T33" s="103"/>
      <c r="U33" s="103"/>
      <c r="V33" s="103"/>
      <c r="W33" s="103"/>
      <c r="X33" s="103"/>
      <c r="Y33" s="105"/>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row>
    <row r="34" s="15" customFormat="1" ht="21.75" spans="1:64">
      <c r="A34" s="26"/>
      <c r="B34" s="51" t="s">
        <v>45</v>
      </c>
      <c r="C34" s="52" t="s">
        <v>22</v>
      </c>
      <c r="D34" s="53">
        <v>1</v>
      </c>
      <c r="E34" s="54">
        <v>44139</v>
      </c>
      <c r="F34" s="55">
        <v>44141</v>
      </c>
      <c r="G34" s="34"/>
      <c r="H34" s="34"/>
      <c r="I34" s="103"/>
      <c r="J34" s="103"/>
      <c r="K34" s="103"/>
      <c r="L34" s="103"/>
      <c r="M34" s="103"/>
      <c r="N34" s="103"/>
      <c r="O34" s="103"/>
      <c r="P34" s="103"/>
      <c r="Q34" s="103"/>
      <c r="R34" s="103"/>
      <c r="S34" s="103"/>
      <c r="T34" s="103"/>
      <c r="U34" s="103"/>
      <c r="V34" s="103"/>
      <c r="W34" s="103"/>
      <c r="X34" s="103"/>
      <c r="Y34" s="105"/>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row>
    <row r="35" s="15" customFormat="1" ht="21.75" spans="1:64">
      <c r="A35" s="26"/>
      <c r="B35" s="51" t="s">
        <v>46</v>
      </c>
      <c r="C35" s="52" t="s">
        <v>35</v>
      </c>
      <c r="D35" s="53">
        <v>1</v>
      </c>
      <c r="E35" s="54">
        <v>44139</v>
      </c>
      <c r="F35" s="55">
        <v>44141</v>
      </c>
      <c r="G35" s="34"/>
      <c r="H35" s="34"/>
      <c r="I35" s="103"/>
      <c r="J35" s="103"/>
      <c r="K35" s="103"/>
      <c r="L35" s="103"/>
      <c r="M35" s="103"/>
      <c r="N35" s="103"/>
      <c r="O35" s="103"/>
      <c r="P35" s="103"/>
      <c r="Q35" s="103"/>
      <c r="R35" s="103"/>
      <c r="S35" s="103"/>
      <c r="T35" s="103"/>
      <c r="U35" s="103"/>
      <c r="V35" s="103"/>
      <c r="W35" s="103"/>
      <c r="X35" s="103"/>
      <c r="Y35" s="105"/>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row>
    <row r="36" s="15" customFormat="1" ht="21.75" spans="1:64">
      <c r="A36" s="26"/>
      <c r="B36" s="51" t="s">
        <v>47</v>
      </c>
      <c r="C36" s="52" t="s">
        <v>16</v>
      </c>
      <c r="D36" s="56">
        <v>1</v>
      </c>
      <c r="E36" s="54">
        <v>44139</v>
      </c>
      <c r="F36" s="55">
        <v>44141</v>
      </c>
      <c r="G36" s="34"/>
      <c r="H36" s="34">
        <f>IF(OR(ISBLANK(task_start),ISBLANK(task_end)),"",task_end-task_start+1)</f>
        <v>3</v>
      </c>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row>
    <row r="37" s="15" customFormat="1" ht="21.75" spans="1:64">
      <c r="A37" s="26"/>
      <c r="B37" s="57" t="s">
        <v>48</v>
      </c>
      <c r="C37" s="58"/>
      <c r="D37" s="59"/>
      <c r="E37" s="60"/>
      <c r="F37" s="61"/>
      <c r="G37" s="34"/>
      <c r="H37" s="34" t="str">
        <f>IF(OR(ISBLANK(task_start),ISBLANK(task_end)),"",task_end-task_start+1)</f>
        <v/>
      </c>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row>
    <row r="38" s="15" customFormat="1" ht="21.75" spans="1:64">
      <c r="A38" s="26"/>
      <c r="B38" s="62" t="s">
        <v>49</v>
      </c>
      <c r="C38" s="63" t="s">
        <v>20</v>
      </c>
      <c r="D38" s="64">
        <v>1</v>
      </c>
      <c r="E38" s="65">
        <v>44141</v>
      </c>
      <c r="F38" s="66">
        <v>44143</v>
      </c>
      <c r="G38" s="34"/>
      <c r="H38" s="34">
        <f>IF(OR(ISBLANK(task_start),ISBLANK(task_end)),"",task_end-task_start+1)</f>
        <v>3</v>
      </c>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row>
    <row r="39" s="15" customFormat="1" ht="21.75" spans="1:64">
      <c r="A39" s="26"/>
      <c r="B39" s="67" t="s">
        <v>50</v>
      </c>
      <c r="C39" s="68"/>
      <c r="D39" s="69"/>
      <c r="E39" s="70"/>
      <c r="F39" s="71"/>
      <c r="G39" s="34"/>
      <c r="H39" s="34" t="str">
        <f>IF(OR(ISBLANK(task_start),ISBLANK(task_end)),"",task_end-task_start+1)</f>
        <v/>
      </c>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row>
    <row r="40" s="15" customFormat="1" ht="21.75" spans="1:64">
      <c r="A40" s="26"/>
      <c r="B40" s="72" t="s">
        <v>51</v>
      </c>
      <c r="C40" s="73"/>
      <c r="D40" s="74">
        <v>1</v>
      </c>
      <c r="E40" s="75">
        <v>44144</v>
      </c>
      <c r="F40" s="76">
        <v>44153</v>
      </c>
      <c r="G40" s="34"/>
      <c r="H40" s="34">
        <f>IF(OR(ISBLANK(task_start),ISBLANK(task_end)),"",task_end-task_start+1)</f>
        <v>10</v>
      </c>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row>
    <row r="41" s="15" customFormat="1" ht="21.75" spans="1:64">
      <c r="A41" s="26"/>
      <c r="B41" s="72" t="s">
        <v>51</v>
      </c>
      <c r="C41" s="73"/>
      <c r="D41" s="74">
        <v>1</v>
      </c>
      <c r="E41" s="75">
        <v>44144</v>
      </c>
      <c r="F41" s="76">
        <v>44153</v>
      </c>
      <c r="G41" s="34"/>
      <c r="H41" s="34">
        <f>IF(OR(ISBLANK(task_start),ISBLANK(task_end)),"",task_end-task_start+1)</f>
        <v>10</v>
      </c>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row>
    <row r="42" s="15" customFormat="1" ht="21.75" spans="1:64">
      <c r="A42" s="26"/>
      <c r="B42" s="72" t="s">
        <v>51</v>
      </c>
      <c r="C42" s="73"/>
      <c r="D42" s="74">
        <v>1</v>
      </c>
      <c r="E42" s="75">
        <v>44144</v>
      </c>
      <c r="F42" s="76">
        <v>44153</v>
      </c>
      <c r="G42" s="34"/>
      <c r="H42" s="34"/>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row>
    <row r="43" s="15" customFormat="1" ht="21.75" spans="1:64">
      <c r="A43" s="26"/>
      <c r="B43" s="72" t="s">
        <v>52</v>
      </c>
      <c r="C43" s="73"/>
      <c r="D43" s="74">
        <v>1</v>
      </c>
      <c r="E43" s="75">
        <v>44144</v>
      </c>
      <c r="F43" s="76">
        <v>44153</v>
      </c>
      <c r="G43" s="34"/>
      <c r="H43" s="34"/>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row>
    <row r="44" s="15" customFormat="1" ht="21.75" spans="1:64">
      <c r="A44" s="26"/>
      <c r="B44" s="72" t="s">
        <v>52</v>
      </c>
      <c r="C44" s="73"/>
      <c r="D44" s="74">
        <v>1</v>
      </c>
      <c r="E44" s="75">
        <v>44144</v>
      </c>
      <c r="F44" s="76">
        <v>44153</v>
      </c>
      <c r="G44" s="34"/>
      <c r="H44" s="34"/>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row>
    <row r="45" s="15" customFormat="1" ht="21.75" spans="1:64">
      <c r="A45" s="26"/>
      <c r="B45" s="72" t="s">
        <v>52</v>
      </c>
      <c r="C45" s="73"/>
      <c r="D45" s="74">
        <v>1</v>
      </c>
      <c r="E45" s="75">
        <v>44144</v>
      </c>
      <c r="F45" s="76">
        <v>44153</v>
      </c>
      <c r="G45" s="34"/>
      <c r="H45" s="34"/>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row>
    <row r="46" s="15" customFormat="1" ht="21.75" spans="1:64">
      <c r="A46" s="26"/>
      <c r="B46" s="72" t="s">
        <v>53</v>
      </c>
      <c r="C46" s="73"/>
      <c r="D46" s="74">
        <v>1</v>
      </c>
      <c r="E46" s="75">
        <v>44144</v>
      </c>
      <c r="F46" s="76">
        <v>44153</v>
      </c>
      <c r="G46" s="34"/>
      <c r="H46" s="34"/>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row>
    <row r="47" s="15" customFormat="1" ht="21.75" spans="1:64">
      <c r="A47" s="26"/>
      <c r="B47" s="72" t="s">
        <v>53</v>
      </c>
      <c r="C47" s="73"/>
      <c r="D47" s="74">
        <v>1</v>
      </c>
      <c r="E47" s="75">
        <v>44144</v>
      </c>
      <c r="F47" s="76">
        <v>44153</v>
      </c>
      <c r="G47" s="34"/>
      <c r="H47" s="34"/>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row>
    <row r="48" s="15" customFormat="1" ht="21.75" spans="1:64">
      <c r="A48" s="26"/>
      <c r="B48" s="72" t="s">
        <v>53</v>
      </c>
      <c r="C48" s="73"/>
      <c r="D48" s="74">
        <v>1</v>
      </c>
      <c r="E48" s="75">
        <v>44144</v>
      </c>
      <c r="F48" s="76">
        <v>44153</v>
      </c>
      <c r="G48" s="34"/>
      <c r="H48" s="34">
        <f>IF(OR(ISBLANK(task_start),ISBLANK(task_end)),"",task_end-task_start+1)</f>
        <v>10</v>
      </c>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row>
    <row r="49" s="15" customFormat="1" ht="21.75" spans="1:64">
      <c r="A49" s="26"/>
      <c r="B49" s="77" t="s">
        <v>54</v>
      </c>
      <c r="C49" s="78"/>
      <c r="D49" s="79"/>
      <c r="E49" s="80"/>
      <c r="F49" s="81"/>
      <c r="G49" s="34"/>
      <c r="H49" s="34" t="str">
        <f t="shared" ref="H49:H58" si="6">IF(OR(ISBLANK(task_start),ISBLANK(task_end)),"",task_end-task_start+1)</f>
        <v/>
      </c>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row>
    <row r="50" s="15" customFormat="1" ht="21.75" spans="1:64">
      <c r="A50" s="26"/>
      <c r="B50" s="82" t="s">
        <v>55</v>
      </c>
      <c r="C50" s="83"/>
      <c r="D50" s="84">
        <v>0</v>
      </c>
      <c r="E50" s="85">
        <v>44154</v>
      </c>
      <c r="F50" s="86">
        <v>44159</v>
      </c>
      <c r="G50" s="34"/>
      <c r="H50" s="34">
        <f t="shared" si="6"/>
        <v>6</v>
      </c>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row>
    <row r="51" s="15" customFormat="1" ht="21.75" spans="1:64">
      <c r="A51" s="26"/>
      <c r="B51" s="82" t="s">
        <v>56</v>
      </c>
      <c r="C51" s="83"/>
      <c r="D51" s="84">
        <v>0</v>
      </c>
      <c r="E51" s="85">
        <v>44154</v>
      </c>
      <c r="F51" s="86">
        <v>44159</v>
      </c>
      <c r="G51" s="34"/>
      <c r="H51" s="34">
        <f t="shared" si="6"/>
        <v>6</v>
      </c>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row>
    <row r="52" s="15" customFormat="1" ht="21.75" spans="1:64">
      <c r="A52" s="26"/>
      <c r="B52" s="82" t="s">
        <v>57</v>
      </c>
      <c r="C52" s="83"/>
      <c r="D52" s="84">
        <v>0</v>
      </c>
      <c r="E52" s="85">
        <v>44154</v>
      </c>
      <c r="F52" s="86">
        <v>44159</v>
      </c>
      <c r="G52" s="34"/>
      <c r="H52" s="34">
        <f t="shared" si="6"/>
        <v>6</v>
      </c>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row>
    <row r="53" s="15" customFormat="1" ht="21.75" spans="1:64">
      <c r="A53" s="26"/>
      <c r="B53" s="82" t="s">
        <v>58</v>
      </c>
      <c r="C53" s="83"/>
      <c r="D53" s="84">
        <v>0</v>
      </c>
      <c r="E53" s="85">
        <v>44154</v>
      </c>
      <c r="F53" s="86">
        <v>44159</v>
      </c>
      <c r="G53" s="34"/>
      <c r="H53" s="34">
        <f t="shared" si="6"/>
        <v>6</v>
      </c>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row>
    <row r="54" s="15" customFormat="1" ht="21.75" spans="1:64">
      <c r="A54" s="26"/>
      <c r="B54" s="82" t="s">
        <v>59</v>
      </c>
      <c r="C54" s="83"/>
      <c r="D54" s="84">
        <v>0</v>
      </c>
      <c r="E54" s="85">
        <v>44154</v>
      </c>
      <c r="F54" s="86">
        <v>44159</v>
      </c>
      <c r="G54" s="34"/>
      <c r="H54" s="34">
        <f t="shared" si="6"/>
        <v>6</v>
      </c>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row>
    <row r="55" s="15" customFormat="1" ht="21.75" spans="1:64">
      <c r="A55" s="26"/>
      <c r="B55" s="77" t="s">
        <v>60</v>
      </c>
      <c r="C55" s="78"/>
      <c r="D55" s="79"/>
      <c r="E55" s="80"/>
      <c r="F55" s="81"/>
      <c r="G55" s="34"/>
      <c r="H55" s="34" t="str">
        <f>IF(OR(ISBLANK(task_start),ISBLANK(task_end)),"",task_end-task_start+1)</f>
        <v/>
      </c>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row>
    <row r="56" s="15" customFormat="1" ht="21.75" spans="1:64">
      <c r="A56" s="26"/>
      <c r="B56" s="82" t="s">
        <v>55</v>
      </c>
      <c r="C56" s="83"/>
      <c r="D56" s="87"/>
      <c r="E56" s="85">
        <v>43501</v>
      </c>
      <c r="F56" s="86">
        <v>43506</v>
      </c>
      <c r="G56" s="34"/>
      <c r="H56" s="34">
        <f>IF(OR(ISBLANK(task_start),ISBLANK(task_end)),"",task_end-task_start+1)</f>
        <v>6</v>
      </c>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row>
    <row r="57" s="15" customFormat="1" ht="21.75" spans="1:64">
      <c r="A57" s="26"/>
      <c r="B57" s="77" t="s">
        <v>61</v>
      </c>
      <c r="C57" s="78"/>
      <c r="D57" s="79"/>
      <c r="E57" s="80"/>
      <c r="F57" s="81"/>
      <c r="G57" s="34"/>
      <c r="H57" s="34" t="str">
        <f>IF(OR(ISBLANK(task_start),ISBLANK(task_end)),"",task_end-task_start+1)</f>
        <v/>
      </c>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row>
    <row r="58" s="15" customFormat="1" ht="21.75" spans="1:64">
      <c r="A58" s="26"/>
      <c r="B58" s="82" t="s">
        <v>55</v>
      </c>
      <c r="C58" s="83"/>
      <c r="D58" s="87"/>
      <c r="E58" s="85">
        <v>43501</v>
      </c>
      <c r="F58" s="86">
        <v>43506</v>
      </c>
      <c r="G58" s="34"/>
      <c r="H58" s="34">
        <f>IF(OR(ISBLANK(task_start),ISBLANK(task_end)),"",task_end-task_start+1)</f>
        <v>6</v>
      </c>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c r="BK58" s="103"/>
      <c r="BL58" s="103"/>
    </row>
    <row r="59" s="15" customFormat="1" ht="21.75" spans="1:64">
      <c r="A59" s="26"/>
      <c r="B59" s="77" t="s">
        <v>62</v>
      </c>
      <c r="C59" s="78"/>
      <c r="D59" s="79"/>
      <c r="E59" s="80"/>
      <c r="F59" s="81"/>
      <c r="G59" s="34"/>
      <c r="H59" s="34" t="str">
        <f>IF(OR(ISBLANK(task_start),ISBLANK(task_end)),"",task_end-task_start+1)</f>
        <v/>
      </c>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row>
    <row r="60" s="15" customFormat="1" ht="21.75" spans="1:64">
      <c r="A60" s="26"/>
      <c r="B60" s="82" t="s">
        <v>55</v>
      </c>
      <c r="C60" s="83"/>
      <c r="D60" s="87"/>
      <c r="E60" s="85">
        <v>43501</v>
      </c>
      <c r="F60" s="86">
        <v>43506</v>
      </c>
      <c r="G60" s="34"/>
      <c r="H60" s="34">
        <f>IF(OR(ISBLANK(task_start),ISBLANK(task_end)),"",task_end-task_start+1)</f>
        <v>6</v>
      </c>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103"/>
      <c r="BL60" s="103"/>
    </row>
    <row r="61" s="15" customFormat="1" ht="21.75" spans="1:64">
      <c r="A61" s="26"/>
      <c r="B61" s="82"/>
      <c r="C61" s="83"/>
      <c r="D61" s="87"/>
      <c r="E61" s="85"/>
      <c r="F61" s="86"/>
      <c r="G61" s="34"/>
      <c r="H61" s="34"/>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row>
    <row r="62" s="15" customFormat="1" ht="21.75" spans="1:64">
      <c r="A62" s="26"/>
      <c r="B62" s="82"/>
      <c r="C62" s="83"/>
      <c r="D62" s="87"/>
      <c r="E62" s="85"/>
      <c r="F62" s="86"/>
      <c r="G62" s="34"/>
      <c r="H62" s="34"/>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row>
    <row r="63" s="15" customFormat="1" ht="21.75" spans="1:64">
      <c r="A63" s="26"/>
      <c r="B63" s="29"/>
      <c r="C63" s="30"/>
      <c r="D63" s="31"/>
      <c r="E63" s="32"/>
      <c r="F63" s="33"/>
      <c r="G63" s="34"/>
      <c r="H63" s="34" t="str">
        <f>IF(OR(ISBLANK(task_start),ISBLANK(task_end)),"",task_end-task_start+1)</f>
        <v/>
      </c>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row>
    <row r="64" s="15" customFormat="1" ht="21.75" spans="1:64">
      <c r="A64" s="26"/>
      <c r="B64" s="88" t="s">
        <v>63</v>
      </c>
      <c r="C64" s="89"/>
      <c r="D64" s="90"/>
      <c r="E64" s="91"/>
      <c r="F64" s="92"/>
      <c r="G64" s="93"/>
      <c r="H64" s="93" t="str">
        <f>IF(OR(ISBLANK(task_start),ISBLANK(task_end)),"",task_end-task_start+1)</f>
        <v/>
      </c>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row>
    <row r="65" spans="1:7">
      <c r="A65" s="22"/>
      <c r="G65" s="22"/>
    </row>
    <row r="66" spans="2:6">
      <c r="B66" s="106"/>
      <c r="C66" s="106"/>
      <c r="F66" s="107"/>
    </row>
    <row r="67" spans="2:3">
      <c r="B67" s="108"/>
      <c r="C67" s="109"/>
    </row>
    <row r="68" spans="2:2">
      <c r="B68" s="110"/>
    </row>
  </sheetData>
  <mergeCells count="11">
    <mergeCell ref="J1:AA1"/>
    <mergeCell ref="E2:F2"/>
    <mergeCell ref="E3:F3"/>
    <mergeCell ref="I4:O4"/>
    <mergeCell ref="P4:V4"/>
    <mergeCell ref="W4:AC4"/>
    <mergeCell ref="AD4:AJ4"/>
    <mergeCell ref="AK4:AQ4"/>
    <mergeCell ref="AR4:AX4"/>
    <mergeCell ref="AY4:BE4"/>
    <mergeCell ref="BF4:BL4"/>
  </mergeCells>
  <conditionalFormatting sqref="D57:D58">
    <cfRule type="dataBar" priority="9">
      <dataBar>
        <cfvo type="num" val="0"/>
        <cfvo type="num" val="1"/>
        <color theme="0" tint="-0.249977111117893"/>
      </dataBar>
      <extLst>
        <ext xmlns:x14="http://schemas.microsoft.com/office/spreadsheetml/2009/9/main" uri="{B025F937-C7B1-47D3-B67F-A62EFF666E3E}">
          <x14:id>{5ef0a9bb-7160-461d-a819-a047d4a751a1}</x14:id>
        </ext>
      </extLst>
    </cfRule>
  </conditionalFormatting>
  <conditionalFormatting sqref="D59:D60">
    <cfRule type="dataBar" priority="5">
      <dataBar>
        <cfvo type="num" val="0"/>
        <cfvo type="num" val="1"/>
        <color theme="0" tint="-0.249977111117893"/>
      </dataBar>
      <extLst>
        <ext xmlns:x14="http://schemas.microsoft.com/office/spreadsheetml/2009/9/main" uri="{B025F937-C7B1-47D3-B67F-A62EFF666E3E}">
          <x14:id>{0ceabb95-eb36-46ba-9f7b-6e542c8d440a}</x14:id>
        </ext>
      </extLst>
    </cfRule>
  </conditionalFormatting>
  <conditionalFormatting sqref="I5:BL54 I63:BL64">
    <cfRule type="expression" dxfId="0" priority="43">
      <formula>AND(today&gt;=I$5,today&lt;I$5+1)</formula>
    </cfRule>
  </conditionalFormatting>
  <conditionalFormatting sqref="D7:D54 D63:D64">
    <cfRule type="dataBar" priority="28">
      <dataBar>
        <cfvo type="num" val="0"/>
        <cfvo type="num" val="1"/>
        <color theme="0" tint="-0.249977111117893"/>
      </dataBar>
      <extLst>
        <ext xmlns:x14="http://schemas.microsoft.com/office/spreadsheetml/2009/9/main" uri="{B025F937-C7B1-47D3-B67F-A62EFF666E3E}">
          <x14:id>{eba32ae2-5761-48cd-9fe0-fff6ebfe75e2}</x14:id>
        </ext>
      </extLst>
    </cfRule>
  </conditionalFormatting>
  <conditionalFormatting sqref="I7:BL54 I63:BL64">
    <cfRule type="expression" dxfId="1" priority="41">
      <formula>AND(task_start&lt;=I$5,ROUNDDOWN((task_end-task_start+1)*task_progress,0)+task_start-1&gt;=I$5)</formula>
    </cfRule>
    <cfRule type="expression" dxfId="2" priority="42" stopIfTrue="1">
      <formula>AND(task_end&gt;=I$5,task_start&lt;I$5+1)</formula>
    </cfRule>
  </conditionalFormatting>
  <conditionalFormatting sqref="D55:D56 D61:D62">
    <cfRule type="dataBar" priority="13">
      <dataBar>
        <cfvo type="num" val="0"/>
        <cfvo type="num" val="1"/>
        <color theme="0" tint="-0.249977111117893"/>
      </dataBar>
      <extLst>
        <ext xmlns:x14="http://schemas.microsoft.com/office/spreadsheetml/2009/9/main" uri="{B025F937-C7B1-47D3-B67F-A62EFF666E3E}">
          <x14:id>{297f10ad-8f1c-422a-977c-3a9ea6a5d644}</x14:id>
        </ext>
      </extLst>
    </cfRule>
  </conditionalFormatting>
  <conditionalFormatting sqref="I55:BL56 I61:BL62">
    <cfRule type="expression" dxfId="1" priority="14">
      <formula>AND(task_start&lt;=I$5,ROUNDDOWN((task_end-task_start+1)*task_progress,0)+task_start-1&gt;=I$5)</formula>
    </cfRule>
    <cfRule type="expression" dxfId="2" priority="15" stopIfTrue="1">
      <formula>AND(task_end&gt;=I$5,task_start&lt;I$5+1)</formula>
    </cfRule>
    <cfRule type="expression" dxfId="0" priority="16">
      <formula>AND(today&gt;=I$5,today&lt;I$5+1)</formula>
    </cfRule>
  </conditionalFormatting>
  <conditionalFormatting sqref="I57:BL58">
    <cfRule type="expression" dxfId="1" priority="10">
      <formula>AND(task_start&lt;=I$5,ROUNDDOWN((task_end-task_start+1)*task_progress,0)+task_start-1&gt;=I$5)</formula>
    </cfRule>
    <cfRule type="expression" dxfId="2" priority="11" stopIfTrue="1">
      <formula>AND(task_end&gt;=I$5,task_start&lt;I$5+1)</formula>
    </cfRule>
    <cfRule type="expression" dxfId="0" priority="12">
      <formula>AND(today&gt;=I$5,today&lt;I$5+1)</formula>
    </cfRule>
  </conditionalFormatting>
  <conditionalFormatting sqref="I59:BL60">
    <cfRule type="expression" dxfId="1" priority="6">
      <formula>AND(task_start&lt;=I$5,ROUNDDOWN((task_end-task_start+1)*task_progress,0)+task_start-1&gt;=I$5)</formula>
    </cfRule>
    <cfRule type="expression" dxfId="2" priority="7" stopIfTrue="1">
      <formula>AND(task_end&gt;=I$5,task_start&lt;I$5+1)</formula>
    </cfRule>
    <cfRule type="expression" dxfId="0" priority="8">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5ef0a9bb-7160-461d-a819-a047d4a751a1}">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0ceabb95-eb36-46ba-9f7b-6e542c8d440a}">
            <x14:dataBar minLength="0" maxLength="100" gradient="0">
              <x14:cfvo type="num">
                <xm:f>0</xm:f>
              </x14:cfvo>
              <x14:cfvo type="num">
                <xm:f>1</xm:f>
              </x14:cfvo>
              <x14:negativeFillColor rgb="FFFF0000"/>
              <x14:axisColor rgb="FF000000"/>
            </x14:dataBar>
          </x14:cfRule>
          <xm:sqref>D59:D60</xm:sqref>
        </x14:conditionalFormatting>
        <x14:conditionalFormatting xmlns:xm="http://schemas.microsoft.com/office/excel/2006/main">
          <x14:cfRule type="dataBar" id="{eba32ae2-5761-48cd-9fe0-fff6ebfe75e2}">
            <x14:dataBar minLength="0" maxLength="100" gradient="0">
              <x14:cfvo type="num">
                <xm:f>0</xm:f>
              </x14:cfvo>
              <x14:cfvo type="num">
                <xm:f>1</xm:f>
              </x14:cfvo>
              <x14:negativeFillColor rgb="FFFF0000"/>
              <x14:axisColor rgb="FF000000"/>
            </x14:dataBar>
          </x14:cfRule>
          <xm:sqref>D7:D54 D63:D64</xm:sqref>
        </x14:conditionalFormatting>
        <x14:conditionalFormatting xmlns:xm="http://schemas.microsoft.com/office/excel/2006/main">
          <x14:cfRule type="dataBar" id="{297f10ad-8f1c-422a-977c-3a9ea6a5d644}">
            <x14:dataBar minLength="0" maxLength="100" gradient="0">
              <x14:cfvo type="num">
                <xm:f>0</xm:f>
              </x14:cfvo>
              <x14:cfvo type="num">
                <xm:f>1</xm:f>
              </x14:cfvo>
              <x14:negativeFillColor rgb="FFFF0000"/>
              <x14:axisColor rgb="FF000000"/>
            </x14:dataBar>
          </x14:cfRule>
          <xm:sqref>D55:D56 D61:D62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3.8" outlineLevelCol="2"/>
  <cols>
    <col min="1" max="1" width="2.85185185185185" style="4" customWidth="1"/>
    <col min="2" max="2" width="87.1388888888889" style="5" customWidth="1"/>
    <col min="3" max="16384" width="9.13888888888889" style="4"/>
  </cols>
  <sheetData>
    <row r="1" ht="46.5" customHeight="1" spans="2:2">
      <c r="B1" s="6"/>
    </row>
    <row r="2" s="1" customFormat="1" ht="15.6" spans="2:3">
      <c r="B2" s="7" t="s">
        <v>64</v>
      </c>
      <c r="C2" s="7"/>
    </row>
    <row r="3" s="2" customFormat="1" ht="13.5" customHeight="1" spans="2:3">
      <c r="B3" s="8" t="s">
        <v>65</v>
      </c>
      <c r="C3" s="8"/>
    </row>
    <row r="4" spans="2:2">
      <c r="B4" s="9" t="s">
        <v>66</v>
      </c>
    </row>
    <row r="5" spans="2:2">
      <c r="B5" s="6"/>
    </row>
    <row r="6" s="3" customFormat="1" ht="25.8" spans="2:2">
      <c r="B6" s="10" t="s">
        <v>67</v>
      </c>
    </row>
    <row r="7" ht="57.6" spans="2:2">
      <c r="B7" s="11" t="s">
        <v>68</v>
      </c>
    </row>
    <row r="8" ht="14.4" spans="2:2">
      <c r="B8" s="12"/>
    </row>
    <row r="9" s="3" customFormat="1" ht="25.8" spans="2:2">
      <c r="B9" s="10" t="s">
        <v>69</v>
      </c>
    </row>
    <row r="10" ht="43.2" spans="2:2">
      <c r="B10" s="11" t="s">
        <v>70</v>
      </c>
    </row>
    <row r="11" spans="2:2">
      <c r="B11" s="13" t="s">
        <v>71</v>
      </c>
    </row>
    <row r="12" ht="14.4" spans="2:2">
      <c r="B12" s="12"/>
    </row>
    <row r="13" spans="2:2">
      <c r="B13" s="14" t="str">
        <f>HYPERLINK("https://vertex42.link/HowToMakeAGanttChart","► Watch How This Gantt Chart Was Created")</f>
        <v>► Watch How This Gantt Chart Was Created</v>
      </c>
    </row>
    <row r="14" ht="14.4" spans="2:2">
      <c r="B14" s="12"/>
    </row>
    <row r="15" s="3" customFormat="1" ht="25.8" spans="2:2">
      <c r="B15" s="10" t="s">
        <v>72</v>
      </c>
    </row>
    <row r="16" ht="28.8" spans="2:2">
      <c r="B16" s="11" t="s">
        <v>73</v>
      </c>
    </row>
    <row r="17" spans="2:2">
      <c r="B17" s="13" t="s">
        <v>74</v>
      </c>
    </row>
    <row r="18" ht="14.4" spans="2:2">
      <c r="B18" s="12"/>
    </row>
    <row r="19" s="3" customFormat="1" ht="25.8" spans="2:2">
      <c r="B19" s="10" t="s">
        <v>75</v>
      </c>
    </row>
    <row r="20" ht="57.6" spans="2:2">
      <c r="B20" s="11" t="s">
        <v>76</v>
      </c>
    </row>
    <row r="21" ht="14.4" spans="2:2">
      <c r="B21" s="12"/>
    </row>
    <row r="22" ht="57.6" spans="2:2">
      <c r="B22" s="11" t="s">
        <v>77</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dcterms:created xsi:type="dcterms:W3CDTF">2017-01-09T18:01:00Z</dcterms:created>
  <cp:lastPrinted>2019-04-24T14:39:00Z</cp:lastPrinted>
  <dcterms:modified xsi:type="dcterms:W3CDTF">2020-11-21T16:00:33Z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KSOProductBuildVer">
    <vt:lpwstr>1033-11.2.0.9052</vt:lpwstr>
  </property>
</Properties>
</file>