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Hub\ExcelRTD\python\demo\"/>
    </mc:Choice>
  </mc:AlternateContent>
  <xr:revisionPtr revIDLastSave="0" documentId="13_ncr:1_{78FC77CF-E7CB-4DA1-B368-8F986883BF42}" xr6:coauthVersionLast="45" xr6:coauthVersionMax="45" xr10:uidLastSave="{00000000-0000-0000-0000-000000000000}"/>
  <bookViews>
    <workbookView xWindow="-120" yWindow="-120" windowWidth="29040" windowHeight="15840" xr2:uid="{63CB8F70-3810-4775-B712-117A72688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B22" i="1"/>
  <c r="C22" i="1"/>
  <c r="D22" i="1"/>
  <c r="E22" i="1"/>
  <c r="F22" i="1"/>
  <c r="G22" i="1"/>
  <c r="H22" i="1"/>
  <c r="L22" i="1"/>
  <c r="M22" i="1"/>
  <c r="N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B6" i="1" l="1"/>
  <c r="C6" i="1"/>
  <c r="D6" i="1"/>
  <c r="E6" i="1"/>
  <c r="F6" i="1"/>
  <c r="G6" i="1"/>
  <c r="H6" i="1"/>
  <c r="L6" i="1"/>
  <c r="M6" i="1"/>
  <c r="N6" i="1"/>
  <c r="B3" i="1"/>
  <c r="C3" i="1"/>
  <c r="D3" i="1"/>
  <c r="E3" i="1"/>
  <c r="F3" i="1"/>
  <c r="G3" i="1"/>
  <c r="H3" i="1"/>
  <c r="L3" i="1"/>
  <c r="M3" i="1"/>
  <c r="N3" i="1"/>
  <c r="B30" i="1"/>
  <c r="C30" i="1"/>
  <c r="D30" i="1"/>
  <c r="E30" i="1"/>
  <c r="F30" i="1"/>
  <c r="G30" i="1"/>
  <c r="H30" i="1"/>
  <c r="L30" i="1"/>
  <c r="M30" i="1"/>
  <c r="N30" i="1"/>
  <c r="B7" i="1"/>
  <c r="C7" i="1"/>
  <c r="D7" i="1"/>
  <c r="E7" i="1"/>
  <c r="F7" i="1"/>
  <c r="G7" i="1"/>
  <c r="H7" i="1"/>
  <c r="L7" i="1"/>
  <c r="M7" i="1"/>
  <c r="N7" i="1"/>
  <c r="D51" i="1" l="1"/>
  <c r="B4" i="1"/>
  <c r="B5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N4" i="1"/>
  <c r="N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C5" i="1"/>
  <c r="D5" i="1"/>
  <c r="E5" i="1"/>
  <c r="F5" i="1"/>
  <c r="G5" i="1"/>
  <c r="H5" i="1"/>
  <c r="L5" i="1"/>
  <c r="M5" i="1"/>
  <c r="C44" i="1"/>
  <c r="D44" i="1"/>
  <c r="E44" i="1"/>
  <c r="F44" i="1"/>
  <c r="G44" i="1"/>
  <c r="H44" i="1"/>
  <c r="L44" i="1"/>
  <c r="M44" i="1"/>
  <c r="C2" i="1"/>
  <c r="D2" i="1"/>
  <c r="E2" i="1"/>
  <c r="F2" i="1"/>
  <c r="G2" i="1"/>
  <c r="H2" i="1"/>
  <c r="L2" i="1"/>
  <c r="M2" i="1"/>
  <c r="F2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31" i="1"/>
  <c r="F32" i="1"/>
  <c r="F33" i="1"/>
  <c r="F34" i="1"/>
  <c r="F35" i="1"/>
  <c r="F36" i="1"/>
  <c r="F38" i="1"/>
  <c r="F39" i="1"/>
  <c r="F40" i="1"/>
  <c r="F41" i="1"/>
  <c r="F42" i="1"/>
  <c r="F43" i="1"/>
  <c r="F46" i="1"/>
  <c r="F47" i="1"/>
  <c r="F48" i="1"/>
  <c r="F49" i="1"/>
  <c r="F50" i="1"/>
  <c r="F51" i="1"/>
  <c r="F29" i="1"/>
  <c r="F45" i="1"/>
  <c r="F8" i="1"/>
  <c r="F37" i="1"/>
  <c r="F4" i="1"/>
  <c r="F23" i="1"/>
  <c r="H2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31" i="1"/>
  <c r="H32" i="1"/>
  <c r="H33" i="1"/>
  <c r="H34" i="1"/>
  <c r="H35" i="1"/>
  <c r="H36" i="1"/>
  <c r="H38" i="1"/>
  <c r="H39" i="1"/>
  <c r="H40" i="1"/>
  <c r="H41" i="1"/>
  <c r="H42" i="1"/>
  <c r="H43" i="1"/>
  <c r="H46" i="1"/>
  <c r="H47" i="1"/>
  <c r="H48" i="1"/>
  <c r="H49" i="1"/>
  <c r="H50" i="1"/>
  <c r="H51" i="1"/>
  <c r="H29" i="1"/>
  <c r="H45" i="1"/>
  <c r="H8" i="1"/>
  <c r="H37" i="1"/>
  <c r="H4" i="1"/>
  <c r="H23" i="1"/>
  <c r="C4" i="1"/>
  <c r="D4" i="1"/>
  <c r="E4" i="1"/>
  <c r="G4" i="1"/>
  <c r="L4" i="1"/>
  <c r="M4" i="1"/>
  <c r="C37" i="1"/>
  <c r="D37" i="1"/>
  <c r="E37" i="1"/>
  <c r="G37" i="1"/>
  <c r="L37" i="1"/>
  <c r="M37" i="1"/>
  <c r="C8" i="1"/>
  <c r="D8" i="1"/>
  <c r="E8" i="1"/>
  <c r="G8" i="1"/>
  <c r="L8" i="1"/>
  <c r="M8" i="1"/>
  <c r="L2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31" i="1"/>
  <c r="L32" i="1"/>
  <c r="L33" i="1"/>
  <c r="L34" i="1"/>
  <c r="L35" i="1"/>
  <c r="L36" i="1"/>
  <c r="L38" i="1"/>
  <c r="L39" i="1"/>
  <c r="L40" i="1"/>
  <c r="L41" i="1"/>
  <c r="L42" i="1"/>
  <c r="L43" i="1"/>
  <c r="L46" i="1"/>
  <c r="L47" i="1"/>
  <c r="L48" i="1"/>
  <c r="L49" i="1"/>
  <c r="L50" i="1"/>
  <c r="L51" i="1"/>
  <c r="L29" i="1"/>
  <c r="L45" i="1"/>
  <c r="L23" i="1"/>
  <c r="M10" i="1"/>
  <c r="M28" i="1" l="1"/>
  <c r="M9" i="1"/>
  <c r="M11" i="1"/>
  <c r="M12" i="1"/>
  <c r="M13" i="1"/>
  <c r="M14" i="1"/>
  <c r="M15" i="1"/>
  <c r="M16" i="1"/>
  <c r="M17" i="1"/>
  <c r="M18" i="1"/>
  <c r="M19" i="1"/>
  <c r="M20" i="1"/>
  <c r="M21" i="1"/>
  <c r="M24" i="1"/>
  <c r="M25" i="1"/>
  <c r="M26" i="1"/>
  <c r="M27" i="1"/>
  <c r="M31" i="1"/>
  <c r="M32" i="1"/>
  <c r="M33" i="1"/>
  <c r="M34" i="1"/>
  <c r="M35" i="1"/>
  <c r="M36" i="1"/>
  <c r="M38" i="1"/>
  <c r="M39" i="1"/>
  <c r="M40" i="1"/>
  <c r="M41" i="1"/>
  <c r="M42" i="1"/>
  <c r="M43" i="1"/>
  <c r="M46" i="1"/>
  <c r="M47" i="1"/>
  <c r="M48" i="1"/>
  <c r="M49" i="1"/>
  <c r="M50" i="1"/>
  <c r="M51" i="1"/>
  <c r="M29" i="1"/>
  <c r="M45" i="1"/>
  <c r="M23" i="1"/>
  <c r="E2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4" i="1"/>
  <c r="E25" i="1"/>
  <c r="E26" i="1"/>
  <c r="E27" i="1"/>
  <c r="E31" i="1"/>
  <c r="E32" i="1"/>
  <c r="E33" i="1"/>
  <c r="E34" i="1"/>
  <c r="E35" i="1"/>
  <c r="E36" i="1"/>
  <c r="E38" i="1"/>
  <c r="E39" i="1"/>
  <c r="E40" i="1"/>
  <c r="E41" i="1"/>
  <c r="E42" i="1"/>
  <c r="E43" i="1"/>
  <c r="E46" i="1"/>
  <c r="E47" i="1"/>
  <c r="E48" i="1"/>
  <c r="E49" i="1"/>
  <c r="E50" i="1"/>
  <c r="E51" i="1"/>
  <c r="E29" i="1"/>
  <c r="E45" i="1"/>
  <c r="G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31" i="1"/>
  <c r="G32" i="1"/>
  <c r="G33" i="1"/>
  <c r="G34" i="1"/>
  <c r="G35" i="1"/>
  <c r="G36" i="1"/>
  <c r="G38" i="1"/>
  <c r="G39" i="1"/>
  <c r="G40" i="1"/>
  <c r="G41" i="1"/>
  <c r="G42" i="1"/>
  <c r="G43" i="1"/>
  <c r="G46" i="1"/>
  <c r="G47" i="1"/>
  <c r="G48" i="1"/>
  <c r="G49" i="1"/>
  <c r="G50" i="1"/>
  <c r="G51" i="1"/>
  <c r="G29" i="1"/>
  <c r="G45" i="1"/>
  <c r="E23" i="1"/>
  <c r="G23" i="1"/>
  <c r="D2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4" i="1"/>
  <c r="D25" i="1"/>
  <c r="D26" i="1"/>
  <c r="D27" i="1"/>
  <c r="D31" i="1"/>
  <c r="D32" i="1"/>
  <c r="D33" i="1"/>
  <c r="D34" i="1"/>
  <c r="D35" i="1"/>
  <c r="D36" i="1"/>
  <c r="D38" i="1"/>
  <c r="D39" i="1"/>
  <c r="D40" i="1"/>
  <c r="D41" i="1"/>
  <c r="D42" i="1"/>
  <c r="D43" i="1"/>
  <c r="D46" i="1"/>
  <c r="D47" i="1"/>
  <c r="D48" i="1"/>
  <c r="D49" i="1"/>
  <c r="D50" i="1"/>
  <c r="D29" i="1"/>
  <c r="D45" i="1"/>
  <c r="D23" i="1"/>
  <c r="C2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/>
  <c r="C25" i="1"/>
  <c r="C26" i="1"/>
  <c r="C27" i="1"/>
  <c r="C31" i="1"/>
  <c r="C32" i="1"/>
  <c r="C33" i="1"/>
  <c r="C34" i="1"/>
  <c r="C35" i="1"/>
  <c r="C36" i="1"/>
  <c r="C38" i="1"/>
  <c r="C39" i="1"/>
  <c r="C40" i="1"/>
  <c r="C41" i="1"/>
  <c r="C42" i="1"/>
  <c r="C43" i="1"/>
  <c r="C46" i="1"/>
  <c r="C47" i="1"/>
  <c r="C48" i="1"/>
  <c r="C49" i="1"/>
  <c r="C50" i="1"/>
  <c r="C51" i="1"/>
  <c r="C29" i="1"/>
  <c r="C45" i="1"/>
  <c r="C23" i="1"/>
</calcChain>
</file>

<file path=xl/sharedStrings.xml><?xml version="1.0" encoding="utf-8"?>
<sst xmlns="http://schemas.openxmlformats.org/spreadsheetml/2006/main" count="64" uniqueCount="64">
  <si>
    <t>total-volume</t>
  </si>
  <si>
    <t>last-price</t>
  </si>
  <si>
    <t>ticker</t>
  </si>
  <si>
    <t>MSFT</t>
  </si>
  <si>
    <t>INTC</t>
  </si>
  <si>
    <t>NVDA</t>
  </si>
  <si>
    <t>GD</t>
  </si>
  <si>
    <t>GLD</t>
  </si>
  <si>
    <t>GOOG</t>
  </si>
  <si>
    <t>IQ</t>
  </si>
  <si>
    <t>JD</t>
  </si>
  <si>
    <t>JNJ</t>
  </si>
  <si>
    <t>LYB</t>
  </si>
  <si>
    <t>MA</t>
  </si>
  <si>
    <t>MDP</t>
  </si>
  <si>
    <t>MDT</t>
  </si>
  <si>
    <t>MMM</t>
  </si>
  <si>
    <t>MO</t>
  </si>
  <si>
    <t>NEM</t>
  </si>
  <si>
    <t>NFLX</t>
  </si>
  <si>
    <t>NOK</t>
  </si>
  <si>
    <t>NUE</t>
  </si>
  <si>
    <t>PEP</t>
  </si>
  <si>
    <t>PFE</t>
  </si>
  <si>
    <t>PM</t>
  </si>
  <si>
    <t>PRU</t>
  </si>
  <si>
    <t>PYPL</t>
  </si>
  <si>
    <t>QQQ</t>
  </si>
  <si>
    <t>SCCO</t>
  </si>
  <si>
    <t>SHOP</t>
  </si>
  <si>
    <t>SNA</t>
  </si>
  <si>
    <t>SPG</t>
  </si>
  <si>
    <t>SPY</t>
  </si>
  <si>
    <t>T</t>
  </si>
  <si>
    <t>TSLA</t>
  </si>
  <si>
    <t>TWTR</t>
  </si>
  <si>
    <t>V</t>
  </si>
  <si>
    <t>VIAC</t>
  </si>
  <si>
    <t>VTR</t>
  </si>
  <si>
    <t>VZ</t>
  </si>
  <si>
    <t>PAC</t>
  </si>
  <si>
    <t>TQQQ</t>
  </si>
  <si>
    <t>bid-price</t>
  </si>
  <si>
    <t>ask-price</t>
  </si>
  <si>
    <t>dividend-date</t>
  </si>
  <si>
    <t>dividend-yield</t>
  </si>
  <si>
    <t>CARR</t>
  </si>
  <si>
    <t>RTX</t>
  </si>
  <si>
    <t>ASHR</t>
  </si>
  <si>
    <t>pe-ratio</t>
  </si>
  <si>
    <t>close-price</t>
  </si>
  <si>
    <t>AAPL</t>
  </si>
  <si>
    <t>TCEHY</t>
  </si>
  <si>
    <t>BABA</t>
  </si>
  <si>
    <t>volatility</t>
  </si>
  <si>
    <t>description</t>
  </si>
  <si>
    <t>trade-time</t>
  </si>
  <si>
    <t>BND</t>
  </si>
  <si>
    <t>PANW</t>
  </si>
  <si>
    <t>ABBV</t>
  </si>
  <si>
    <t>BMY</t>
  </si>
  <si>
    <t>quote-time</t>
  </si>
  <si>
    <t>quote-day</t>
  </si>
  <si>
    <t>MPNGF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</si>
</sst>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"/>
    <numFmt numFmtId="166" formatCode="0.0000"/>
    <numFmt numFmtId="170" formatCode="[$-F400]h:mm:ss\ AM/PM"/>
    <numFmt numFmtId="171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  <xf numFmtId="22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2" formatCode="0.00"/>
    </dxf>
    <dxf>
      <numFmt numFmtId="165" formatCode="0.000"/>
    </dxf>
    <dxf>
      <numFmt numFmtId="164" formatCode="yyyy\-mm\-dd;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d.rtd">
      <tp>
        <v>69.12</v>
        <stp/>
        <stp>TCEHY</stp>
        <stp>bid-price</stp>
        <tr r="D44" s="1"/>
      </tp>
      <tp>
        <v>18495</v>
        <stp/>
        <stp>MPNGF</stp>
        <stp>quote-day</stp>
        <tr r="I22" s="1"/>
      </tp>
      <tp>
        <v>822530</v>
        <stp/>
        <stp>MPNGF</stp>
        <stp>total-volume</stp>
        <tr r="G22" s="1"/>
      </tp>
      <tp t="s">
        <v>2020-08-24 00:00:00.000</v>
        <stp/>
        <stp>PRU</stp>
        <stp>dividend-date</stp>
        <tr r="M34" s="1"/>
      </tp>
      <tp>
        <v>1.52E-2</v>
        <stp/>
        <stp>T</stp>
        <stp>volatility</stp>
        <tr r="N43" s="1"/>
      </tp>
      <tp>
        <v>1.9699999999999999E-2</v>
        <stp/>
        <stp>V</stp>
        <stp>volatility</stp>
        <tr r="N48" s="1"/>
      </tp>
      <tp t="s">
        <v>2020-06-25 00:00:00.000</v>
        <stp/>
        <stp>MDT</stp>
        <stp>dividend-date</stp>
        <tr r="M19" s="1"/>
      </tp>
      <tp>
        <v>69.55</v>
        <stp/>
        <stp>TCEHY</stp>
        <stp>close-price</stp>
        <tr r="F44" s="1"/>
      </tp>
      <tp t="s">
        <v>2020-06-30 00:00:00.000</v>
        <stp/>
        <stp>VTR</stp>
        <stp>dividend-date</stp>
        <tr r="M50" s="1"/>
      </tp>
      <tp t="s">
        <v>2020-06-22 00:00:00.000</v>
        <stp/>
        <stp>QQQ</stp>
        <stp>dividend-date</stp>
        <tr r="M36" s="1"/>
      </tp>
      <tp>
        <v>24.2</v>
        <stp/>
        <stp>MPNGF</stp>
        <stp>bid-price</stp>
        <tr r="D22" s="1"/>
      </tp>
      <tp>
        <v>18495</v>
        <stp/>
        <stp>TCEHY</stp>
        <stp>quote-day</stp>
        <tr r="I44" s="1"/>
      </tp>
      <tp t="s">
        <v xml:space="preserve"> </v>
        <stp/>
        <stp>MDP</stp>
        <stp>dividend-date</stp>
        <tr r="M18" s="1"/>
      </tp>
      <tp t="s">
        <v>2020-09-03 00:00:00.000</v>
        <stp/>
        <stp>PEP</stp>
        <stp>dividend-date</stp>
        <tr r="M31" s="1"/>
      </tp>
      <tp>
        <v>71969</v>
        <stp/>
        <stp>T</stp>
        <stp>trade-time</stp>
        <tr r="K43" s="1"/>
      </tp>
      <tp>
        <v>71892</v>
        <stp/>
        <stp>V</stp>
        <stp>trade-time</stp>
        <tr r="K48" s="1"/>
      </tp>
      <tp>
        <v>38.81</v>
        <stp/>
        <stp>MPNGF</stp>
        <stp>ask-price</stp>
        <tr r="E22" s="1"/>
      </tp>
      <tp t="s">
        <v>General Dynamics Corporation Common Stock</v>
        <stp/>
        <stp>GD</stp>
        <stp>description</stp>
        <tr r="B9" s="1"/>
      </tp>
      <tp t="s">
        <v>JD.com, Inc. - American Depositary Shares</v>
        <stp/>
        <stp>JD</stp>
        <stp>description</stp>
        <tr r="B14" s="1"/>
      </tp>
      <tp t="s">
        <v>iQIYI, Inc. - American Depositary Shares</v>
        <stp/>
        <stp>IQ</stp>
        <stp>description</stp>
        <tr r="B13" s="1"/>
      </tp>
      <tp t="s">
        <v>Altria Group, Inc.</v>
        <stp/>
        <stp>MO</stp>
        <stp>description</stp>
        <tr r="B21" s="1"/>
      </tp>
      <tp t="s">
        <v>Mastercard Incorporated Common Stock</v>
        <stp/>
        <stp>MA</stp>
        <stp>description</stp>
        <tr r="B17" s="1"/>
      </tp>
      <tp t="s">
        <v>Philip Morris International Inc Common Stock</v>
        <stp/>
        <stp>PM</stp>
        <stp>description</stp>
        <tr r="B33" s="1"/>
      </tp>
      <tp t="s">
        <v>Verizon Communications Inc. Common Stock</v>
        <stp/>
        <stp>VZ</stp>
        <stp>description</stp>
        <tr r="B51" s="1"/>
      </tp>
      <tp t="s">
        <v>2020-07-02 00:00:00.000</v>
        <stp/>
        <stp>BMY</stp>
        <stp>dividend-date</stp>
        <tr r="M6" s="1"/>
      </tp>
      <tp t="s">
        <v>2020-06-19 00:00:00.000</v>
        <stp/>
        <stp>SPY</stp>
        <stp>dividend-date</stp>
        <tr r="M42" s="1"/>
      </tp>
      <tp>
        <v>3435685</v>
        <stp/>
        <stp>TCEHY</stp>
        <stp>total-volume</stp>
        <tr r="G44" s="1"/>
      </tp>
      <tp t="s">
        <v>2020-08-13 00:00:00.000</v>
        <stp/>
        <stp>RTX</stp>
        <stp>dividend-date</stp>
        <tr r="M37" s="1"/>
      </tp>
      <tp>
        <v>69.58</v>
        <stp/>
        <stp>TCEHY</stp>
        <stp>ask-price</stp>
        <tr r="E44" s="1"/>
      </tp>
      <tp>
        <v>32.479999999999997</v>
        <stp/>
        <stp>MPNGF</stp>
        <stp>close-price</stp>
        <tr r="F22" s="1"/>
      </tp>
      <tp t="s">
        <v>2020-07-09 00:00:00.000</v>
        <stp/>
        <stp>SPG</stp>
        <stp>dividend-date</stp>
        <tr r="M41" s="1"/>
      </tp>
      <tp>
        <v>2.89</v>
        <stp/>
        <stp>BMY</stp>
        <stp>dividend-yield</stp>
        <tr r="L6" s="1"/>
      </tp>
      <tp>
        <v>2.4</v>
        <stp/>
        <stp>BND</stp>
        <stp>dividend-yield</stp>
        <tr r="L7" s="1"/>
      </tp>
      <tp t="e">
        <v>#N/A</v>
        <stp/>
        <stp>GLD</stp>
        <stp>dividend-yield</stp>
        <tr r="L10" s="1"/>
      </tp>
      <tp>
        <v>2.64</v>
        <stp/>
        <stp>JNJ</stp>
        <stp>dividend-yield</stp>
        <tr r="L15" s="1"/>
      </tp>
      <tp>
        <v>2.35</v>
        <stp/>
        <stp>MDT</stp>
        <stp>dividend-yield</stp>
        <tr r="L19" s="1"/>
      </tp>
      <tp t="e">
        <v>#N/A</v>
        <stp/>
        <stp>MDP</stp>
        <stp>dividend-yield</stp>
        <tr r="L18" s="1"/>
      </tp>
      <tp>
        <v>3.64</v>
        <stp/>
        <stp>MMM</stp>
        <stp>dividend-yield</stp>
        <tr r="L20" s="1"/>
      </tp>
      <tp>
        <v>6.4</v>
        <stp/>
        <stp>LYB</stp>
        <stp>dividend-yield</stp>
        <tr r="L16" s="1"/>
      </tp>
      <tp>
        <v>3.6</v>
        <stp/>
        <stp>NUE</stp>
        <stp>dividend-yield</stp>
        <tr r="L27" s="1"/>
      </tp>
      <tp>
        <v>1.53</v>
        <stp/>
        <stp>NEM</stp>
        <stp>dividend-yield</stp>
        <tr r="L24" s="1"/>
      </tp>
      <tp t="e">
        <v>#N/A</v>
        <stp/>
        <stp>NOK</stp>
        <stp>dividend-yield</stp>
        <tr r="L26" s="1"/>
      </tp>
      <tp>
        <v>0.57999999999999996</v>
        <stp/>
        <stp>QQQ</stp>
        <stp>dividend-yield</stp>
        <tr r="L36" s="1"/>
      </tp>
      <tp>
        <v>6.53</v>
        <stp/>
        <stp>PRU</stp>
        <stp>dividend-yield</stp>
        <tr r="L34" s="1"/>
      </tp>
      <tp t="e">
        <v>#N/A</v>
        <stp/>
        <stp>PAC</stp>
        <stp>dividend-yield</stp>
        <tr r="L29" s="1"/>
      </tp>
      <tp>
        <v>3</v>
        <stp/>
        <stp>PEP</stp>
        <stp>dividend-yield</stp>
        <tr r="L31" s="1"/>
      </tp>
      <tp>
        <v>3.91</v>
        <stp/>
        <stp>PFE</stp>
        <stp>dividend-yield</stp>
        <tr r="L32" s="1"/>
      </tp>
      <tp>
        <v>1.69</v>
        <stp/>
        <stp>SPY</stp>
        <stp>dividend-yield</stp>
        <tr r="L42" s="1"/>
      </tp>
      <tp>
        <v>8.06</v>
        <stp/>
        <stp>SPG</stp>
        <stp>dividend-yield</stp>
        <tr r="L41" s="1"/>
      </tp>
      <tp>
        <v>2.92</v>
        <stp/>
        <stp>SNA</stp>
        <stp>dividend-yield</stp>
        <tr r="L40" s="1"/>
      </tp>
      <tp>
        <v>3.15</v>
        <stp/>
        <stp>RTX</stp>
        <stp>dividend-yield</stp>
        <tr r="L37" s="1"/>
      </tp>
      <tp>
        <v>4.32</v>
        <stp/>
        <stp>VTR</stp>
        <stp>dividend-yield</stp>
        <tr r="L50" s="1"/>
      </tp>
      <tp t="s">
        <v>2020-06-29 00:00:00.000</v>
        <stp/>
        <stp>NUE</stp>
        <stp>dividend-date</stp>
        <tr r="M27" s="1"/>
      </tp>
      <tp t="s">
        <v>2020-07-30 00:00:00.000</v>
        <stp/>
        <stp>PFE</stp>
        <stp>dividend-date</stp>
        <tr r="M32" s="1"/>
      </tp>
      <tp t="s">
        <v>2020-08-03 00:00:00.000</v>
        <stp/>
        <stp>BND</stp>
        <stp>dividend-date</stp>
        <tr r="M7" s="1"/>
      </tp>
      <tp t="s">
        <v xml:space="preserve"> </v>
        <stp/>
        <stp>GLD</stp>
        <stp>dividend-date</stp>
        <tr r="M10" s="1"/>
      </tp>
      <tp t="s">
        <v xml:space="preserve"> </v>
        <stp/>
        <stp>PAC</stp>
        <stp>dividend-date</stp>
        <tr r="M29" s="1"/>
      </tp>
      <tp t="s">
        <v>Tencent Holdings Limited Unsponsored ADR Representing B Shares (Cayman Islands)</v>
        <stp/>
        <stp>TCEHY</stp>
        <stp>description</stp>
        <tr r="B44" s="1"/>
      </tp>
      <tp t="s">
        <v>2020-06-05 00:00:00.000</v>
        <stp/>
        <stp>LYB</stp>
        <stp>dividend-date</stp>
        <tr r="M16" s="1"/>
      </tp>
      <tp t="s">
        <v>2020-08-19 00:00:00.000</v>
        <stp/>
        <stp>SNA</stp>
        <stp>dividend-date</stp>
        <tr r="M40" s="1"/>
      </tp>
      <tp>
        <v>29.69</v>
        <stp/>
        <stp>T</stp>
        <stp>last-price</stp>
        <tr r="C43" s="1"/>
      </tp>
      <tp>
        <v>204.07</v>
        <stp/>
        <stp>V</stp>
        <stp>last-price</stp>
        <tr r="C48" s="1"/>
      </tp>
      <tp>
        <v>71892</v>
        <stp/>
        <stp>V</stp>
        <stp>quote-time</stp>
        <tr r="J48" s="1"/>
      </tp>
      <tp>
        <v>72000</v>
        <stp/>
        <stp>T</stp>
        <stp>quote-time</stp>
        <tr r="J43" s="1"/>
      </tp>
      <tp>
        <v>149.81</v>
        <stp/>
        <stp>GD</stp>
        <stp>close-price</stp>
        <tr r="F9" s="1"/>
      </tp>
      <tp>
        <v>74.98</v>
        <stp/>
        <stp>JD</stp>
        <stp>close-price</stp>
        <tr r="F14" s="1"/>
      </tp>
      <tp>
        <v>19.02</v>
        <stp/>
        <stp>IQ</stp>
        <stp>close-price</stp>
        <tr r="F13" s="1"/>
      </tp>
      <tp>
        <v>43.46</v>
        <stp/>
        <stp>MO</stp>
        <stp>close-price</stp>
        <tr r="F21" s="1"/>
      </tp>
      <tp>
        <v>337.1</v>
        <stp/>
        <stp>MA</stp>
        <stp>close-price</stp>
        <tr r="F17" s="1"/>
      </tp>
      <tp>
        <v>78.06</v>
        <stp/>
        <stp>PM</stp>
        <stp>close-price</stp>
        <tr r="F33" s="1"/>
      </tp>
      <tp>
        <v>58.99</v>
        <stp/>
        <stp>VZ</stp>
        <stp>close-price</stp>
        <tr r="F51" s="1"/>
      </tp>
      <tp t="s">
        <v>2020-08-21 00:00:00.000</v>
        <stp/>
        <stp>MMM</stp>
        <stp>dividend-date</stp>
        <tr r="M20" s="1"/>
      </tp>
      <tp t="s">
        <v>2020-09-09 00:00:00.000</v>
        <stp/>
        <stp>NEM</stp>
        <stp>dividend-date</stp>
        <tr r="M24" s="1"/>
      </tp>
      <tp t="s">
        <v xml:space="preserve"> </v>
        <stp/>
        <stp>NOK</stp>
        <stp>dividend-date</stp>
        <tr r="M26" s="1"/>
      </tp>
      <tp t="s">
        <v>2020-08-24 00:00:00.000</v>
        <stp/>
        <stp>JNJ</stp>
        <stp>dividend-date</stp>
        <tr r="M15" s="1"/>
      </tp>
      <tp t="s">
        <v>Meituan Dianping Ordinary Shares Class B (Cayman Islands) (PC)</v>
        <stp/>
        <stp>MPNGF</stp>
        <stp>description</stp>
        <tr r="B22" s="1"/>
      </tp>
      <tp>
        <v>29.58</v>
        <stp/>
        <stp>CARR</stp>
        <stp>ask-price</stp>
        <tr r="E8" s="1"/>
      </tp>
      <tp>
        <v>34.74</v>
        <stp/>
        <stp>ASHR</stp>
        <stp>ask-price</stp>
        <tr r="E4" s="1"/>
      </tp>
      <tp>
        <v>39.340000000000003</v>
        <stp/>
        <stp>TWTR</stp>
        <stp>ask-price</stp>
        <tr r="E47" s="1"/>
      </tp>
      <tp>
        <v>1580.42</v>
        <stp/>
        <stp>GOOG</stp>
        <stp>close-price</stp>
        <tr r="F11" s="1"/>
      </tp>
      <tp t="e">
        <v>#N/A</v>
        <stp/>
        <stp>GOOG</stp>
        <stp>dividend-yield</stp>
        <tr r="L11" s="1"/>
      </tp>
      <tp>
        <v>49.28</v>
        <stp/>
        <stp>INTC</stp>
        <stp>close-price</stp>
        <tr r="F12" s="1"/>
      </tp>
      <tp>
        <v>65.569999999999993</v>
        <stp/>
        <stp>NEM</stp>
        <stp>close-price</stp>
        <tr r="F24" s="1"/>
      </tp>
      <tp>
        <v>4.97</v>
        <stp/>
        <stp>NOK</stp>
        <stp>close-price</stp>
        <tr r="F26" s="1"/>
      </tp>
      <tp>
        <v>44.69</v>
        <stp/>
        <stp>NUE</stp>
        <stp>close-price</stp>
        <tr r="F27" s="1"/>
      </tp>
      <tp>
        <v>1023</v>
        <stp/>
        <stp>SHOP</stp>
        <stp>ask-price</stp>
        <tr r="E39" s="1"/>
      </tp>
      <tp>
        <v>98.73</v>
        <stp/>
        <stp>MDT</stp>
        <stp>close-price</stp>
        <tr r="F19" s="1"/>
      </tp>
      <tp>
        <v>12.46</v>
        <stp/>
        <stp>MDP</stp>
        <stp>close-price</stp>
        <tr r="F18" s="1"/>
      </tp>
      <tp>
        <v>161.71</v>
        <stp/>
        <stp>MMM</stp>
        <stp>close-price</stp>
        <tr r="F20" s="1"/>
      </tp>
      <tp>
        <v>141.80000000000001</v>
        <stp/>
        <stp>TQQQ</stp>
        <stp>ask-price</stp>
        <tr r="E45" s="1"/>
      </tp>
      <tp>
        <v>18495</v>
        <stp/>
        <stp>NFLX</stp>
        <stp>quote-day</stp>
        <tr r="I25" s="1"/>
      </tp>
      <tp t="s">
        <v>2020-07-09 00:00:00.000</v>
        <stp/>
        <stp>VZ</stp>
        <stp>dividend-date</stp>
        <tr r="M51" s="1"/>
      </tp>
      <tp>
        <v>65.67</v>
        <stp/>
        <stp>LYB</stp>
        <stp>close-price</stp>
        <tr r="F16" s="1"/>
      </tp>
      <tp t="e">
        <v>#N/A</v>
        <stp/>
        <stp>BABA</stp>
        <stp>dividend-yield</stp>
        <tr r="L5" s="1"/>
      </tp>
      <tp>
        <v>94.86</v>
        <stp/>
        <stp>ABBV</stp>
        <stp>ask-price</stp>
        <tr r="E3" s="1"/>
      </tp>
      <tp>
        <v>1.1000000000000001</v>
        <stp/>
        <stp>CARR</stp>
        <stp>dividend-yield</stp>
        <tr r="L8" s="1"/>
      </tp>
      <tp>
        <v>492.3</v>
        <stp/>
        <stp>NFLX</stp>
        <stp>bid-price</stp>
        <tr r="D25" s="1"/>
      </tp>
      <tp>
        <v>269.89</v>
        <stp/>
        <stp>PANW</stp>
        <stp>ask-price</stp>
        <tr r="E30" s="1"/>
      </tp>
      <tp>
        <v>0.23</v>
        <stp/>
        <stp>TCEHY</stp>
        <stp>dividend-yield</stp>
        <tr r="L44" s="1"/>
      </tp>
      <tp>
        <v>152.76</v>
        <stp/>
        <stp>JNJ</stp>
        <stp>close-price</stp>
        <tr r="F15" s="1"/>
      </tp>
      <tp>
        <v>214.77</v>
        <stp/>
        <stp>MSFT</stp>
        <stp>ask-price</stp>
        <tr r="E23" s="1"/>
      </tp>
      <tp t="s">
        <v>PayPal Holdings, Inc. - Common Stock</v>
        <stp/>
        <stp>PYPL</stp>
        <stp>description</stp>
        <tr r="B35" s="1"/>
      </tp>
      <tp>
        <v>26.51</v>
        <stp/>
        <stp>VIAC</stp>
        <stp>close-price</stp>
        <tr r="F49" s="1"/>
      </tp>
      <tp>
        <v>0.66</v>
        <stp/>
        <stp>AAPL</stp>
        <stp>dividend-yield</stp>
        <tr r="L2" s="1"/>
      </tp>
      <tp>
        <v>4.9800000000000004</v>
        <stp/>
        <stp>ABBV</stp>
        <stp>dividend-yield</stp>
        <tr r="L3" s="1"/>
      </tp>
      <tp>
        <v>0.84</v>
        <stp/>
        <stp>ASHR</stp>
        <stp>dividend-yield</stp>
        <tr r="L4" s="1"/>
      </tp>
      <tp>
        <v>1021.12</v>
        <stp/>
        <stp>SHOP</stp>
        <stp>close-price</stp>
        <tr r="F39" s="1"/>
      </tp>
      <tp>
        <v>539.89</v>
        <stp/>
        <stp>MPNGF</stp>
        <stp>pe-ratio</stp>
        <tr r="H22" s="1"/>
      </tp>
      <tp t="e">
        <v>#N/A</v>
        <stp/>
        <stp>NFLX</stp>
        <stp>dividend-yield</stp>
        <tr r="L25" s="1"/>
      </tp>
      <tp>
        <v>0.13</v>
        <stp/>
        <stp>NVDA</stp>
        <stp>dividend-yield</stp>
        <tr r="L28" s="1"/>
      </tp>
      <tp t="s">
        <v>Twitter, Inc. Common Stock</v>
        <stp/>
        <stp>TWTR</stp>
        <stp>description</stp>
        <tr r="B47" s="1"/>
      </tp>
      <tp>
        <v>45.79</v>
        <stp/>
        <stp>TCEHY</stp>
        <stp>pe-ratio</stp>
        <tr r="H44" s="1"/>
      </tp>
      <tp t="s">
        <v xml:space="preserve"> </v>
        <stp/>
        <stp>IQ</stp>
        <stp>dividend-date</stp>
        <tr r="M13" s="1"/>
      </tp>
      <tp>
        <v>182.03</v>
        <stp/>
        <stp>GLD</stp>
        <stp>close-price</stp>
        <tr r="F10" s="1"/>
      </tp>
      <tp t="s">
        <v>NVIDIA Corporation - Common Stock</v>
        <stp/>
        <stp>NVDA</stp>
        <stp>description</stp>
        <tr r="B28" s="1"/>
      </tp>
      <tp>
        <v>214.66</v>
        <stp/>
        <stp>MSFT</stp>
        <stp>bid-price</stp>
        <tr r="D23" s="1"/>
      </tp>
      <tp>
        <v>68400</v>
        <stp/>
        <stp>PM</stp>
        <stp>trade-time</stp>
        <tr r="K33" s="1"/>
      </tp>
      <tp>
        <v>71955</v>
        <stp/>
        <stp>VZ</stp>
        <stp>trade-time</stp>
        <tr r="K51" s="1"/>
      </tp>
      <tp>
        <v>71985</v>
        <stp/>
        <stp>JD</stp>
        <stp>trade-time</stp>
        <tr r="K14" s="1"/>
      </tp>
      <tp>
        <v>71956</v>
        <stp/>
        <stp>IQ</stp>
        <stp>trade-time</stp>
        <tr r="K13" s="1"/>
      </tp>
      <tp>
        <v>71715</v>
        <stp/>
        <stp>MA</stp>
        <stp>trade-time</stp>
        <tr r="K17" s="1"/>
      </tp>
      <tp>
        <v>71498</v>
        <stp/>
        <stp>MO</stp>
        <stp>trade-time</stp>
        <tr r="K21" s="1"/>
      </tp>
      <tp>
        <v>69681</v>
        <stp/>
        <stp>GD</stp>
        <stp>trade-time</stp>
        <tr r="K9" s="1"/>
      </tp>
      <tp t="s">
        <v>Ventas, Inc. Common Stock</v>
        <stp/>
        <stp>VTR</stp>
        <stp>description</stp>
        <tr r="B50" s="1"/>
      </tp>
      <tp>
        <v>492.31</v>
        <stp/>
        <stp>NFLX</stp>
        <stp>close-price</stp>
        <tr r="F25" s="1"/>
      </tp>
      <tp>
        <v>18495</v>
        <stp/>
        <stp>TWTR</stp>
        <stp>quote-day</stp>
        <tr r="I47" s="1"/>
      </tp>
      <tp>
        <v>18495</v>
        <stp/>
        <stp>ASHR</stp>
        <stp>quote-day</stp>
        <tr r="I4" s="1"/>
      </tp>
      <tp>
        <v>18495</v>
        <stp/>
        <stp>CARR</stp>
        <stp>quote-day</stp>
        <tr r="I8" s="1"/>
      </tp>
      <tp>
        <v>492.8</v>
        <stp/>
        <stp>NFLX</stp>
        <stp>ask-price</stp>
        <tr r="E25" s="1"/>
      </tp>
      <tp>
        <v>268.75</v>
        <stp/>
        <stp>PANW</stp>
        <stp>bid-price</stp>
        <tr r="D30" s="1"/>
      </tp>
      <tp>
        <v>18495</v>
        <stp/>
        <stp>TQQQ</stp>
        <stp>quote-day</stp>
        <tr r="I45" s="1"/>
      </tp>
      <tp>
        <v>94.74</v>
        <stp/>
        <stp>ABBV</stp>
        <stp>bid-price</stp>
        <tr r="D3" s="1"/>
      </tp>
      <tp>
        <v>0.96</v>
        <stp/>
        <stp>MSFT</stp>
        <stp>dividend-yield</stp>
        <tr r="L23" s="1"/>
      </tp>
      <tp>
        <v>18495</v>
        <stp/>
        <stp>SHOP</stp>
        <stp>quote-day</stp>
        <tr r="I39" s="1"/>
      </tp>
      <tp>
        <v>1.7500000000000002E-2</v>
        <stp/>
        <stp>VZ</stp>
        <stp>volatility</stp>
        <tr r="N51" s="1"/>
      </tp>
      <tp>
        <v>3.0200000000000001E-2</v>
        <stp/>
        <stp>PM</stp>
        <stp>volatility</stp>
        <tr r="N33" s="1"/>
      </tp>
      <tp>
        <v>2.35E-2</v>
        <stp/>
        <stp>MA</stp>
        <stp>volatility</stp>
        <tr r="N17" s="1"/>
      </tp>
      <tp>
        <v>2.53E-2</v>
        <stp/>
        <stp>MO</stp>
        <stp>volatility</stp>
        <tr r="N21" s="1"/>
      </tp>
      <tp>
        <v>2.0899999999999998E-2</v>
        <stp/>
        <stp>JD</stp>
        <stp>volatility</stp>
        <tr r="N14" s="1"/>
      </tp>
      <tp>
        <v>4.0599999999999997E-2</v>
        <stp/>
        <stp>IQ</stp>
        <stp>volatility</stp>
        <tr r="N13" s="1"/>
      </tp>
      <tp>
        <v>4.8500000000000001E-2</v>
        <stp/>
        <stp>GD</stp>
        <stp>volatility</stp>
        <tr r="N9" s="1"/>
      </tp>
      <tp t="s">
        <v>Tesla, Inc.  - Common Stock</v>
        <stp/>
        <stp>TSLA</stp>
        <stp>description</stp>
        <tr r="B46" s="1"/>
      </tp>
      <tp t="s">
        <v>Xtrackers Harvest CSI 300 China A-Shares ETF</v>
        <stp/>
        <stp>ASHR</stp>
        <stp>description</stp>
        <tr r="B4" s="1"/>
      </tp>
      <tp t="s">
        <v>Microsoft Corporation - Common Stock</v>
        <stp/>
        <stp>MSFT</stp>
        <stp>description</stp>
        <tr r="B23" s="1"/>
      </tp>
      <tp>
        <v>141.72999999999999</v>
        <stp/>
        <stp>TQQQ</stp>
        <stp>bid-price</stp>
        <tr r="D45" s="1"/>
      </tp>
      <tp t="s">
        <v>Snap-On Incorporated Common Stock</v>
        <stp/>
        <stp>SNA</stp>
        <stp>description</stp>
        <tr r="B40" s="1"/>
      </tp>
      <tp t="s">
        <v>Simon Property Group, Inc. Common Stock</v>
        <stp/>
        <stp>SPG</stp>
        <stp>description</stp>
        <tr r="B41" s="1"/>
      </tp>
      <tp t="s">
        <v>SPDR S&amp;P 500</v>
        <stp/>
        <stp>SPY</stp>
        <stp>description</stp>
        <tr r="B42" s="1"/>
      </tp>
      <tp>
        <v>18495</v>
        <stp/>
        <stp>PANW</stp>
        <stp>quote-day</stp>
        <tr r="I30" s="1"/>
      </tp>
      <tp>
        <v>45.99</v>
        <stp/>
        <stp>SCCO</stp>
        <stp>close-price</stp>
        <tr r="F38" s="1"/>
      </tp>
      <tp>
        <v>1018.01</v>
        <stp/>
        <stp>SHOP</stp>
        <stp>bid-price</stp>
        <tr r="D39" s="1"/>
      </tp>
      <tp t="s">
        <v>Raytheon Technologies Corporation Common Stock</v>
        <stp/>
        <stp>RTX</stp>
        <stp>description</stp>
        <tr r="B37" s="1"/>
      </tp>
      <tp>
        <v>94.86</v>
        <stp/>
        <stp>ABBV</stp>
        <stp>close-price</stp>
        <tr r="F3" s="1"/>
      </tp>
      <tp>
        <v>18495</v>
        <stp/>
        <stp>ABBV</stp>
        <stp>quote-day</stp>
        <tr r="I3" s="1"/>
      </tp>
      <tp>
        <v>88.77</v>
        <stp/>
        <stp>BND</stp>
        <stp>close-price</stp>
        <tr r="F7" s="1"/>
      </tp>
      <tp>
        <v>62.19</v>
        <stp/>
        <stp>BMY</stp>
        <stp>close-price</stp>
        <tr r="F6" s="1"/>
      </tp>
      <tp t="s">
        <v>2020-07-09 00:00:00.000</v>
        <stp/>
        <stp>T</stp>
        <stp>dividend-date</stp>
        <tr r="M43" s="1"/>
      </tp>
      <tp t="s">
        <v>ProShares UltraPro QQQ</v>
        <stp/>
        <stp>TQQQ</stp>
        <stp>description</stp>
        <tr r="B45" s="1"/>
      </tp>
      <tp t="s">
        <v>Invesco QQQ Trust, Series 1</v>
        <stp/>
        <stp>QQQ</stp>
        <stp>description</stp>
        <tr r="B36" s="1"/>
      </tp>
      <tp>
        <v>269.33</v>
        <stp/>
        <stp>PANW</stp>
        <stp>close-price</stp>
        <tr r="F30" s="1"/>
      </tp>
      <tp>
        <v>265.8</v>
        <stp/>
        <stp>BABA</stp>
        <stp>close-price</stp>
        <tr r="F5" s="1"/>
      </tp>
      <tp>
        <v>497.48</v>
        <stp/>
        <stp>AAPL</stp>
        <stp>close-price</stp>
        <tr r="F2" s="1"/>
      </tp>
      <tp>
        <v>29.52</v>
        <stp/>
        <stp>CARR</stp>
        <stp>close-price</stp>
        <tr r="F8" s="1"/>
      </tp>
      <tp>
        <v>28.75</v>
        <stp/>
        <stp>CARR</stp>
        <stp>bid-price</stp>
        <tr r="D8" s="1"/>
      </tp>
      <tp>
        <v>34.450000000000003</v>
        <stp/>
        <stp>ASHR</stp>
        <stp>bid-price</stp>
        <tr r="D4" s="1"/>
      </tp>
      <tp>
        <v>2.68</v>
        <stp/>
        <stp>INTC</stp>
        <stp>dividend-yield</stp>
        <tr r="L12" s="1"/>
      </tp>
      <tp>
        <v>39.299999999999997</v>
        <stp/>
        <stp>TWTR</stp>
        <stp>bid-price</stp>
        <tr r="D47" s="1"/>
      </tp>
      <tp t="s">
        <v>Grupo Aeroportuario Del Pacifico, S.A. B. de C.V. Grupo Aeroportuario Del Pacifi</v>
        <stp/>
        <stp>PAC</stp>
        <stp>description</stp>
        <tr r="B29" s="1"/>
      </tp>
      <tp t="s">
        <v>Pfizer, Inc. Common Stock</v>
        <stp/>
        <stp>PFE</stp>
        <stp>description</stp>
        <tr r="B32" s="1"/>
      </tp>
      <tp t="s">
        <v>PepsiCo, Inc. - Common Stock</v>
        <stp/>
        <stp>PEP</stp>
        <stp>description</stp>
        <tr r="B31" s="1"/>
      </tp>
      <tp t="s">
        <v>Prudential Financial, Inc. Common Stock</v>
        <stp/>
        <stp>PRU</stp>
        <stp>description</stp>
        <tr r="B34" s="1"/>
      </tp>
      <tp>
        <v>18495</v>
        <stp/>
        <stp>MSFT</stp>
        <stp>quote-day</stp>
        <tr r="I23" s="1"/>
      </tp>
      <tp t="s">
        <v>2020-08-13 00:00:00.000</v>
        <stp/>
        <stp>V</stp>
        <stp>dividend-date</stp>
        <tr r="M48" s="1"/>
      </tp>
      <tp t="s">
        <v>Alphabet Inc. - Class C Capital Stock</v>
        <stp/>
        <stp>GOOG</stp>
        <stp>description</stp>
        <tr r="B11" s="1"/>
      </tp>
      <tp>
        <v>3.62</v>
        <stp/>
        <stp>VIAC</stp>
        <stp>dividend-yield</stp>
        <tr r="L49" s="1"/>
      </tp>
      <tp>
        <v>498.95</v>
        <stp/>
        <stp>AAPL</stp>
        <stp>bid-price</stp>
        <tr r="D2" s="1"/>
      </tp>
      <tp>
        <v>49.12</v>
        <stp/>
        <stp>INTC</stp>
        <stp>ask-price</stp>
        <tr r="E12" s="1"/>
      </tp>
      <tp>
        <v>26.51</v>
        <stp/>
        <stp>VIAC</stp>
        <stp>ask-price</stp>
        <tr r="E49" s="1"/>
      </tp>
      <tp>
        <v>196.79</v>
        <stp/>
        <stp>PYPL</stp>
        <stp>bid-price</stp>
        <tr r="D35" s="1"/>
      </tp>
      <tp t="s">
        <v>Intel Corporation - Common Stock</v>
        <stp/>
        <stp>INTC</stp>
        <stp>description</stp>
        <tr r="B12" s="1"/>
      </tp>
      <tp t="s">
        <v>Newmont Corporation</v>
        <stp/>
        <stp>NEM</stp>
        <stp>description</stp>
        <tr r="B24" s="1"/>
      </tp>
      <tp t="s">
        <v>Nokia Corporation Sponsored American Depositary Shares</v>
        <stp/>
        <stp>NOK</stp>
        <stp>description</stp>
        <tr r="B26" s="1"/>
      </tp>
      <tp t="s">
        <v>Nucor Corporation Common Stock</v>
        <stp/>
        <stp>NUE</stp>
        <stp>description</stp>
        <tr r="B27" s="1"/>
      </tp>
      <tp>
        <v>0.02</v>
        <stp/>
        <stp>TQQQ</stp>
        <stp>dividend-yield</stp>
        <tr r="L45" s="1"/>
      </tp>
      <tp t="e">
        <v>#N/A</v>
        <stp/>
        <stp>TSLA</stp>
        <stp>dividend-yield</stp>
        <tr r="L46" s="1"/>
      </tp>
      <tp>
        <v>45.99</v>
        <stp/>
        <stp>SCCO</stp>
        <stp>bid-price</stp>
        <tr r="D38" s="1"/>
      </tp>
      <tp t="e">
        <v>#N/A</v>
        <stp/>
        <stp>TWTR</stp>
        <stp>dividend-yield</stp>
        <tr r="L47" s="1"/>
      </tp>
      <tp t="s">
        <v>Meredith Corporation Common Stock</v>
        <stp/>
        <stp>MDP</stp>
        <stp>description</stp>
        <tr r="B18" s="1"/>
      </tp>
      <tp t="s">
        <v>Medtronic plc. Ordinary Shares</v>
        <stp/>
        <stp>MDT</stp>
        <stp>description</stp>
        <tr r="B19" s="1"/>
      </tp>
      <tp t="s">
        <v>3M Company Common Stock</v>
        <stp/>
        <stp>MMM</stp>
        <stp>description</stp>
        <tr r="B20" s="1"/>
      </tp>
      <tp>
        <v>266.67</v>
        <stp/>
        <stp>BABA</stp>
        <stp>ask-price</stp>
        <tr r="E5" s="1"/>
      </tp>
      <tp>
        <v>507.4</v>
        <stp/>
        <stp>NVDA</stp>
        <stp>ask-price</stp>
        <tr r="E28" s="1"/>
      </tp>
      <tp>
        <v>2045</v>
        <stp/>
        <stp>TSLA</stp>
        <stp>ask-price</stp>
        <tr r="E46" s="1"/>
      </tp>
      <tp t="s">
        <v>LyondellBasell Industries NV Ordinary Shares Class A (Netherlands)</v>
        <stp/>
        <stp>LYB</stp>
        <stp>description</stp>
        <tr r="B16" s="1"/>
      </tp>
      <tp>
        <v>18495</v>
        <stp/>
        <stp>SCCO</stp>
        <stp>quote-day</stp>
        <tr r="I38" s="1"/>
      </tp>
      <tp t="s">
        <v>2020-06-19 00:00:00.000</v>
        <stp/>
        <stp>PM</stp>
        <stp>dividend-date</stp>
        <tr r="M33" s="1"/>
      </tp>
      <tp>
        <v>1587.87</v>
        <stp/>
        <stp>GOOG</stp>
        <stp>ask-price</stp>
        <tr r="E11" s="1"/>
      </tp>
      <tp>
        <v>3.48</v>
        <stp/>
        <stp>SCCO</stp>
        <stp>dividend-yield</stp>
        <tr r="L38" s="1"/>
      </tp>
      <tp t="e">
        <v>#N/A</v>
        <stp/>
        <stp>SHOP</stp>
        <stp>dividend-yield</stp>
        <tr r="L39" s="1"/>
      </tp>
      <tp t="s">
        <v>Johnson &amp; Johnson Common Stock</v>
        <stp/>
        <stp>JNJ</stp>
        <stp>description</stp>
        <tr r="B15" s="1"/>
      </tp>
      <tp t="e">
        <v>#N/A</v>
        <stp/>
        <stp>PANW</stp>
        <stp>dividend-yield</stp>
        <tr r="L30" s="1"/>
      </tp>
      <tp t="s">
        <v>ViacomCBS Inc. - Class B Common Stock</v>
        <stp/>
        <stp>VIAC</stp>
        <stp>description</stp>
        <tr r="B49" s="1"/>
      </tp>
      <tp t="e">
        <v>#N/A</v>
        <stp/>
        <stp>PYPL</stp>
        <stp>dividend-yield</stp>
        <tr r="L35" s="1"/>
      </tp>
      <tp t="s">
        <v>#WatingDataForData</v>
        <stp/>
        <stp>MPNGF</stp>
        <stp>dividend-yield</stp>
        <tr r="L22" s="1"/>
      </tp>
      <tp t="s">
        <v>2020-09-14 00:00:00.000</v>
        <stp/>
        <stp>MO</stp>
        <stp>dividend-date</stp>
        <tr r="M21" s="1"/>
      </tp>
      <tp>
        <v>196.79</v>
        <stp/>
        <stp>PYPL</stp>
        <stp>close-price</stp>
        <tr r="F35" s="1"/>
      </tp>
      <tp t="s">
        <v>Shopify Inc. Class A Subordinate Voting Shares</v>
        <stp/>
        <stp>SHOP</stp>
        <stp>description</stp>
        <tr r="B39" s="1"/>
      </tp>
      <tp>
        <v>18495</v>
        <stp/>
        <stp>PYPL</stp>
        <stp>quote-day</stp>
        <tr r="I35" s="1"/>
      </tp>
      <tp>
        <v>18495</v>
        <stp/>
        <stp>AAPL</stp>
        <stp>quote-day</stp>
        <tr r="I2" s="1"/>
      </tp>
      <tp t="s">
        <v>SPDR Gold Trust</v>
        <stp/>
        <stp>GLD</stp>
        <stp>description</stp>
        <tr r="B10" s="1"/>
      </tp>
      <tp>
        <v>18495</v>
        <stp/>
        <stp>VIAC</stp>
        <stp>quote-day</stp>
        <tr r="I49" s="1"/>
      </tp>
      <tp>
        <v>18495</v>
        <stp/>
        <stp>INTC</stp>
        <stp>quote-day</stp>
        <tr r="I12" s="1"/>
      </tp>
      <tp>
        <v>39.26</v>
        <stp/>
        <stp>TWTR</stp>
        <stp>close-price</stp>
        <tr r="F47" s="1"/>
      </tp>
      <tp t="s">
        <v>2020-07-08 00:00:00.000</v>
        <stp/>
        <stp>MA</stp>
        <stp>dividend-date</stp>
        <tr r="M17" s="1"/>
      </tp>
      <tp t="s">
        <v>Netflix, Inc. - Common Stock</v>
        <stp/>
        <stp>NFLX</stp>
        <stp>description</stp>
        <tr r="B25" s="1"/>
      </tp>
      <tp>
        <v>72000</v>
        <stp/>
        <stp>VZ</stp>
        <stp>quote-time</stp>
        <tr r="J51" s="1"/>
      </tp>
      <tp>
        <v>72000</v>
        <stp/>
        <stp>PM</stp>
        <stp>quote-time</stp>
        <tr r="J33" s="1"/>
      </tp>
      <tp>
        <v>72000</v>
        <stp/>
        <stp>MO</stp>
        <stp>quote-time</stp>
        <tr r="J21" s="1"/>
      </tp>
      <tp>
        <v>70594</v>
        <stp/>
        <stp>MA</stp>
        <stp>quote-time</stp>
        <tr r="J17" s="1"/>
      </tp>
      <tp>
        <v>71956</v>
        <stp/>
        <stp>IQ</stp>
        <stp>quote-time</stp>
        <tr r="J13" s="1"/>
      </tp>
      <tp>
        <v>71985</v>
        <stp/>
        <stp>JD</stp>
        <stp>quote-time</stp>
        <tr r="J14" s="1"/>
      </tp>
      <tp>
        <v>72000</v>
        <stp/>
        <stp>GD</stp>
        <stp>quote-time</stp>
        <tr r="J9" s="1"/>
      </tp>
      <tp>
        <v>507.34</v>
        <stp/>
        <stp>NVDA</stp>
        <stp>close-price</stp>
        <tr r="F28" s="1"/>
      </tp>
      <tp>
        <v>58.87</v>
        <stp/>
        <stp>VZ</stp>
        <stp>last-price</stp>
        <tr r="C51" s="1"/>
      </tp>
      <tp>
        <v>78.06</v>
        <stp/>
        <stp>PM</stp>
        <stp>last-price</stp>
        <tr r="C33" s="1"/>
      </tp>
      <tp>
        <v>149.5</v>
        <stp/>
        <stp>GD</stp>
        <stp>last-price</stp>
        <tr r="C9" s="1"/>
      </tp>
      <tp>
        <v>337.21</v>
        <stp/>
        <stp>MA</stp>
        <stp>last-price</stp>
        <tr r="C17" s="1"/>
      </tp>
      <tp>
        <v>43.53</v>
        <stp/>
        <stp>MO</stp>
        <stp>last-price</stp>
        <tr r="C21" s="1"/>
      </tp>
      <tp>
        <v>18.989999999999998</v>
        <stp/>
        <stp>IQ</stp>
        <stp>last-price</stp>
        <tr r="C13" s="1"/>
      </tp>
      <tp>
        <v>75.099999999999994</v>
        <stp/>
        <stp>JD</stp>
        <stp>last-price</stp>
        <tr r="C14" s="1"/>
      </tp>
      <tp>
        <v>41.64</v>
        <stp/>
        <stp>VTR</stp>
        <stp>close-price</stp>
        <tr r="F50" s="1"/>
      </tp>
      <tp>
        <v>1580.42</v>
        <stp/>
        <stp>GOOG</stp>
        <stp>bid-price</stp>
        <tr r="D11" s="1"/>
      </tp>
      <tp>
        <v>18495</v>
        <stp/>
        <stp>TSLA</stp>
        <stp>quote-day</stp>
        <tr r="I46" s="1"/>
      </tp>
      <tp>
        <v>18495</v>
        <stp/>
        <stp>NVDA</stp>
        <stp>quote-day</stp>
        <tr r="I28" s="1"/>
      </tp>
      <tp>
        <v>18495</v>
        <stp/>
        <stp>BABA</stp>
        <stp>quote-day</stp>
        <tr r="I5" s="1"/>
      </tp>
      <tp>
        <v>266.20999999999998</v>
        <stp/>
        <stp>BABA</stp>
        <stp>bid-price</stp>
        <tr r="D5" s="1"/>
      </tp>
      <tp>
        <v>507</v>
        <stp/>
        <stp>NVDA</stp>
        <stp>bid-price</stp>
        <tr r="D28" s="1"/>
      </tp>
      <tp t="s">
        <v>Southern Copper Corporation Common Stock</v>
        <stp/>
        <stp>SCCO</stp>
        <stp>description</stp>
        <tr r="B38" s="1"/>
      </tp>
      <tp>
        <v>2042</v>
        <stp/>
        <stp>TSLA</stp>
        <stp>bid-price</stp>
        <tr r="D46" s="1"/>
      </tp>
      <tp>
        <v>2049.98</v>
        <stp/>
        <stp>TSLA</stp>
        <stp>close-price</stp>
        <tr r="F46" s="1"/>
      </tp>
      <tp>
        <v>34.450000000000003</v>
        <stp/>
        <stp>ASHR</stp>
        <stp>close-price</stp>
        <tr r="F4" s="1"/>
      </tp>
      <tp>
        <v>213.02</v>
        <stp/>
        <stp>MSFT</stp>
        <stp>close-price</stp>
        <tr r="F23" s="1"/>
      </tp>
      <tp>
        <v>18495</v>
        <stp/>
        <stp>GOOG</stp>
        <stp>quote-day</stp>
        <tr r="I11" s="1"/>
      </tp>
      <tp>
        <v>147.9</v>
        <stp/>
        <stp>SNA</stp>
        <stp>close-price</stp>
        <tr r="F40" s="1"/>
      </tp>
      <tp>
        <v>339.48</v>
        <stp/>
        <stp>SPY</stp>
        <stp>close-price</stp>
        <tr r="F42" s="1"/>
      </tp>
      <tp>
        <v>64.52</v>
        <stp/>
        <stp>SPG</stp>
        <stp>close-price</stp>
        <tr r="F41" s="1"/>
      </tp>
      <tp t="s">
        <v>AbbVie Inc. Common Stock</v>
        <stp/>
        <stp>ABBV</stp>
        <stp>description</stp>
        <tr r="B3" s="1"/>
      </tp>
      <tp>
        <v>47.98</v>
        <stp/>
        <stp>SCCO</stp>
        <stp>ask-price</stp>
        <tr r="E38" s="1"/>
      </tp>
      <tp t="s">
        <v>Vanguard Total Bond Market ETF</v>
        <stp/>
        <stp>BND</stp>
        <stp>description</stp>
        <tr r="B7" s="1"/>
      </tp>
      <tp t="s">
        <v>Bristol-Myers Squibb Company Common Stock</v>
        <stp/>
        <stp>BMY</stp>
        <stp>description</stp>
        <tr r="B6" s="1"/>
      </tp>
      <tp t="s">
        <v xml:space="preserve"> </v>
        <stp/>
        <stp>JD</stp>
        <stp>dividend-date</stp>
        <tr r="M14" s="1"/>
      </tp>
      <tp t="s">
        <v>2020-10-08 00:00:00.000</v>
        <stp/>
        <stp>GD</stp>
        <stp>dividend-date</stp>
        <tr r="M9" s="1"/>
      </tp>
      <tp>
        <v>60.27</v>
        <stp/>
        <stp>RTX</stp>
        <stp>close-price</stp>
        <tr r="F37" s="1"/>
      </tp>
      <tp t="s">
        <v>Palo Alto Networks, Inc. Common Stock</v>
        <stp/>
        <stp>PANW</stp>
        <stp>description</stp>
        <tr r="B30" s="1"/>
      </tp>
      <tp>
        <v>498.97</v>
        <stp/>
        <stp>AAPL</stp>
        <stp>ask-price</stp>
        <tr r="E2" s="1"/>
      </tp>
      <tp>
        <v>49.09</v>
        <stp/>
        <stp>INTC</stp>
        <stp>bid-price</stp>
        <tr r="D12" s="1"/>
      </tp>
      <tp t="s">
        <v>Alibaba Group Holding Limited American Depositary Shares each representing eight</v>
        <stp/>
        <stp>BABA</stp>
        <stp>description</stp>
        <tr r="B5" s="1"/>
      </tp>
      <tp>
        <v>26.43</v>
        <stp/>
        <stp>VIAC</stp>
        <stp>bid-price</stp>
        <tr r="D49" s="1"/>
      </tp>
      <tp>
        <v>197.3</v>
        <stp/>
        <stp>PYPL</stp>
        <stp>ask-price</stp>
        <tr r="E35" s="1"/>
      </tp>
      <tp t="s">
        <v>Apple Inc. - Common Stock</v>
        <stp/>
        <stp>AAPL</stp>
        <stp>description</stp>
        <tr r="B2" s="1"/>
      </tp>
      <tp t="s">
        <v>Carrier Global Corporation Common Stock</v>
        <stp/>
        <stp>CARR</stp>
        <stp>description</stp>
        <tr r="B8" s="1"/>
      </tp>
      <tp>
        <v>141.32</v>
        <stp/>
        <stp>TQQQ</stp>
        <stp>close-price</stp>
        <tr r="F45" s="1"/>
      </tp>
      <tp>
        <v>281.87</v>
        <stp/>
        <stp>QQQ</stp>
        <stp>close-price</stp>
        <tr r="F36" s="1"/>
      </tp>
      <tp>
        <v>76.650000000000006</v>
        <stp/>
        <stp>PAC</stp>
        <stp>close-price</stp>
        <tr r="F29" s="1"/>
      </tp>
      <tp>
        <v>38.880000000000003</v>
        <stp/>
        <stp>PFE</stp>
        <stp>close-price</stp>
        <tr r="F32" s="1"/>
      </tp>
      <tp>
        <v>136.46</v>
        <stp/>
        <stp>PEP</stp>
        <stp>close-price</stp>
        <tr r="F31" s="1"/>
      </tp>
      <tp>
        <v>67.41</v>
        <stp/>
        <stp>PRU</stp>
        <stp>close-price</stp>
        <tr r="F34" s="1"/>
      </tp>
      <tp>
        <v>71811</v>
        <stp/>
        <stp>GOOG</stp>
        <stp>trade-time</stp>
        <tr r="K11" s="1"/>
      </tp>
      <tp>
        <v>1.35E-2</v>
        <stp/>
        <stp>BABA</stp>
        <stp>volatility</stp>
        <tr r="N5" s="1"/>
      </tp>
      <tp t="e">
        <v>#N/A</v>
        <stp/>
        <stp>QQQ</stp>
        <stp>pe-ratio</stp>
        <tr r="H36" s="1"/>
      </tp>
      <tp>
        <v>77.8</v>
        <stp/>
        <stp>PM</stp>
        <stp>bid-price</stp>
        <tr r="D33" s="1"/>
      </tp>
      <tp>
        <v>16.727499999999999</v>
        <stp/>
        <stp>PM</stp>
        <stp>pe-ratio</stp>
        <tr r="H33" s="1"/>
      </tp>
      <tp>
        <v>6.4199999999999993E-2</v>
        <stp/>
        <stp>TCEHY</stp>
        <stp>volatility</stp>
        <tr r="N44" s="1"/>
      </tp>
      <tp>
        <v>11.3338</v>
        <stp/>
        <stp>SPG</stp>
        <stp>pe-ratio</stp>
        <tr r="H41" s="1"/>
      </tp>
      <tp>
        <v>71763</v>
        <stp/>
        <stp>VIAC</stp>
        <stp>quote-time</stp>
        <tr r="J49" s="1"/>
      </tp>
      <tp t="e">
        <v>#N/A</v>
        <stp/>
        <stp>SPY</stp>
        <stp>pe-ratio</stp>
        <tr r="H42" s="1"/>
      </tp>
      <tp>
        <v>2.98E-2</v>
        <stp/>
        <stp>CARR</stp>
        <stp>volatility</stp>
        <tr r="N8" s="1"/>
      </tp>
      <tp>
        <v>204.13</v>
        <stp/>
        <stp>V</stp>
        <stp>close-price</stp>
        <tr r="F48" s="1"/>
      </tp>
      <tp>
        <v>29.69</v>
        <stp/>
        <stp>T</stp>
        <stp>close-price</stp>
        <tr r="F43" s="1"/>
      </tp>
      <tp>
        <v>26.4</v>
        <stp/>
        <stp>VIAC</stp>
        <stp>last-price</stp>
        <tr r="C49" s="1"/>
      </tp>
      <tp>
        <v>9998308</v>
        <stp/>
        <stp>V</stp>
        <stp>total-volume</stp>
        <tr r="G48" s="1"/>
      </tp>
      <tp>
        <v>24883645</v>
        <stp/>
        <stp>T</stp>
        <stp>total-volume</stp>
        <tr r="G43" s="1"/>
      </tp>
      <tp>
        <v>43.31</v>
        <stp/>
        <stp>MO</stp>
        <stp>bid-price</stp>
        <tr r="D21" s="1"/>
      </tp>
      <tp>
        <v>1.37E-2</v>
        <stp/>
        <stp>ASHR</stp>
        <stp>volatility</stp>
        <tr r="N4" s="1"/>
      </tp>
      <tp>
        <v>71998</v>
        <stp/>
        <stp>TQQQ</stp>
        <stp>quote-time</stp>
        <tr r="J45" s="1"/>
      </tp>
      <tp>
        <v>71998</v>
        <stp/>
        <stp>TSLA</stp>
        <stp>quote-time</stp>
        <tr r="J46" s="1"/>
      </tp>
      <tp>
        <v>72000</v>
        <stp/>
        <stp>TWTR</stp>
        <stp>quote-time</stp>
        <tr r="J47" s="1"/>
      </tp>
      <tp>
        <v>1.72E-2</v>
        <stp/>
        <stp>ABBV</stp>
        <stp>volatility</stp>
        <tr r="N3" s="1"/>
      </tp>
      <tp>
        <v>1.0500000000000001E-2</v>
        <stp/>
        <stp>AAPL</stp>
        <stp>volatility</stp>
        <tr r="N2" s="1"/>
      </tp>
      <tp t="e">
        <v>#N/A</v>
        <stp/>
        <stp>PRU</stp>
        <stp>pe-ratio</stp>
        <tr r="H34" s="1"/>
      </tp>
      <tp>
        <v>337.47</v>
        <stp/>
        <stp>MA</stp>
        <stp>ask-price</stp>
        <tr r="E17" s="1"/>
      </tp>
      <tp>
        <v>2045</v>
        <stp/>
        <stp>TSLA</stp>
        <stp>last-price</stp>
        <tr r="C46" s="1"/>
      </tp>
      <tp>
        <v>141.75</v>
        <stp/>
        <stp>TQQQ</stp>
        <stp>last-price</stp>
        <tr r="C45" s="1"/>
      </tp>
      <tp>
        <v>39.340000000000003</v>
        <stp/>
        <stp>TWTR</stp>
        <stp>last-price</stp>
        <tr r="C47" s="1"/>
      </tp>
      <tp>
        <v>60164</v>
        <stp/>
        <stp>TCEHY</stp>
        <stp>trade-time</stp>
        <tr r="K44" s="1"/>
      </tp>
      <tp>
        <v>26.702100000000002</v>
        <stp/>
        <stp>NUE</stp>
        <stp>pe-ratio</stp>
        <tr r="H27" s="1"/>
      </tp>
      <tp>
        <v>72000</v>
        <stp/>
        <stp>SHOP</stp>
        <stp>quote-time</stp>
        <tr r="J39" s="1"/>
      </tp>
      <tp>
        <v>18495</v>
        <stp/>
        <stp>MO</stp>
        <stp>quote-day</stp>
        <tr r="I21" s="1"/>
      </tp>
      <tp>
        <v>66407</v>
        <stp/>
        <stp>SCCO</stp>
        <stp>quote-time</stp>
        <tr r="J38" s="1"/>
      </tp>
      <tp>
        <v>69807</v>
        <stp/>
        <stp>CARR</stp>
        <stp>trade-time</stp>
        <tr r="K8" s="1"/>
      </tp>
      <tp>
        <v>45.99</v>
        <stp/>
        <stp>SCCO</stp>
        <stp>last-price</stp>
        <tr r="C38" s="1"/>
      </tp>
      <tp>
        <v>1021</v>
        <stp/>
        <stp>SHOP</stp>
        <stp>last-price</stp>
        <tr r="C39" s="1"/>
      </tp>
      <tp t="s">
        <v xml:space="preserve"> </v>
        <stp/>
        <stp>PYPL</stp>
        <stp>dividend-date</stp>
        <tr r="M35" s="1"/>
      </tp>
      <tp>
        <v>147.7713</v>
        <stp/>
        <stp>RTX</stp>
        <stp>pe-ratio</stp>
        <tr r="H37" s="1"/>
      </tp>
      <tp t="s">
        <v>2020-08-07 00:00:00.000</v>
        <stp/>
        <stp>AAPL</stp>
        <stp>dividend-date</stp>
        <tr r="M2" s="1"/>
      </tp>
      <tp>
        <v>38.073300000000003</v>
        <stp/>
        <stp>VTR</stp>
        <stp>pe-ratio</stp>
        <tr r="H50" s="1"/>
      </tp>
      <tp>
        <v>4.53E-2</v>
        <stp/>
        <stp>GOOG</stp>
        <stp>volatility</stp>
        <tr r="N11" s="1"/>
      </tp>
      <tp>
        <v>71997</v>
        <stp/>
        <stp>BABA</stp>
        <stp>trade-time</stp>
        <tr r="K5" s="1"/>
      </tp>
      <tp t="s">
        <v>2020-08-11 00:00:00.000</v>
        <stp/>
        <stp>SCCO</stp>
        <stp>dividend-date</stp>
        <tr r="M38" s="1"/>
      </tp>
      <tp>
        <v>72000</v>
        <stp/>
        <stp>ASHR</stp>
        <stp>trade-time</stp>
        <tr r="K4" s="1"/>
      </tp>
      <tp>
        <v>18495</v>
        <stp/>
        <stp>PM</stp>
        <stp>quote-day</stp>
        <tr r="I33" s="1"/>
      </tp>
      <tp>
        <v>71998</v>
        <stp/>
        <stp>AAPL</stp>
        <stp>trade-time</stp>
        <tr r="K2" s="1"/>
      </tp>
      <tp>
        <v>71997</v>
        <stp/>
        <stp>ABBV</stp>
        <stp>trade-time</stp>
        <tr r="K3" s="1"/>
      </tp>
      <tp>
        <v>150.97</v>
        <stp/>
        <stp>GD</stp>
        <stp>ask-price</stp>
        <tr r="E9" s="1"/>
      </tp>
      <tp>
        <v>75.099999999999994</v>
        <stp/>
        <stp>JD</stp>
        <stp>ask-price</stp>
        <tr r="E14" s="1"/>
      </tp>
      <tp>
        <v>54430</v>
        <stp/>
        <stp>MPNGF</stp>
        <stp>quote-time</stp>
        <tr r="J22" s="1"/>
      </tp>
      <tp>
        <v>12.7562</v>
        <stp/>
        <stp>VZ</stp>
        <stp>pe-ratio</stp>
        <tr r="H51" s="1"/>
      </tp>
      <tp>
        <v>71928</v>
        <stp/>
        <stp>PYPL</stp>
        <stp>quote-time</stp>
        <tr r="J35" s="1"/>
      </tp>
      <tp>
        <v>72000</v>
        <stp/>
        <stp>PANW</stp>
        <stp>quote-time</stp>
        <tr r="J30" s="1"/>
      </tp>
      <tp>
        <v>32.479999999999997</v>
        <stp/>
        <stp>MPNGF</stp>
        <stp>last-price</stp>
        <tr r="C22" s="1"/>
      </tp>
      <tp>
        <v>269.89</v>
        <stp/>
        <stp>PANW</stp>
        <stp>last-price</stp>
        <tr r="C30" s="1"/>
      </tp>
      <tp>
        <v>197.27</v>
        <stp/>
        <stp>PYPL</stp>
        <stp>last-price</stp>
        <tr r="C35" s="1"/>
      </tp>
      <tp t="s">
        <v xml:space="preserve"> </v>
        <stp/>
        <stp>TSLA</stp>
        <stp>dividend-date</stp>
        <tr r="M46" s="1"/>
      </tp>
      <tp>
        <v>10.8042</v>
        <stp/>
        <stp>LYB</stp>
        <stp>pe-ratio</stp>
        <tr r="H16" s="1"/>
      </tp>
      <tp t="s">
        <v xml:space="preserve"> </v>
        <stp/>
        <stp>BABA</stp>
        <stp>dividend-date</stp>
        <tr r="M5" s="1"/>
      </tp>
      <tp>
        <v>6</v>
        <stp/>
        <stp>PM</stp>
        <stp>dividend-yield</stp>
        <tr r="L33" s="1"/>
      </tp>
      <tp>
        <v>4.17</v>
        <stp/>
        <stp>VZ</stp>
        <stp>dividend-yield</stp>
        <tr r="L51" s="1"/>
      </tp>
      <tp>
        <v>2.94</v>
        <stp/>
        <stp>GD</stp>
        <stp>dividend-yield</stp>
        <tr r="L9" s="1"/>
      </tp>
      <tp t="e">
        <v>#N/A</v>
        <stp/>
        <stp>IQ</stp>
        <stp>dividend-yield</stp>
        <tr r="L13" s="1"/>
      </tp>
      <tp t="e">
        <v>#N/A</v>
        <stp/>
        <stp>JD</stp>
        <stp>dividend-yield</stp>
        <tr r="L14" s="1"/>
      </tp>
      <tp>
        <v>0.47</v>
        <stp/>
        <stp>MA</stp>
        <stp>dividend-yield</stp>
        <tr r="L17" s="1"/>
      </tp>
      <tp>
        <v>7.92</v>
        <stp/>
        <stp>MO</stp>
        <stp>dividend-yield</stp>
        <tr r="L21" s="1"/>
      </tp>
      <tp t="s">
        <v>2020-09-01 00:00:00.000</v>
        <stp/>
        <stp>NVDA</stp>
        <stp>dividend-date</stp>
        <tr r="M28" s="1"/>
      </tp>
      <tp>
        <v>20535029</v>
        <stp/>
        <stp>TQQQ</stp>
        <stp>total-volume</stp>
        <tr r="G45" s="1"/>
      </tp>
      <tp>
        <v>71992</v>
        <stp/>
        <stp>NVDA</stp>
        <stp>trade-time</stp>
        <tr r="K28" s="1"/>
      </tp>
      <tp>
        <v>71996</v>
        <stp/>
        <stp>NFLX</stp>
        <stp>trade-time</stp>
        <tr r="K25" s="1"/>
      </tp>
      <tp>
        <v>84513660</v>
        <stp/>
        <stp>AAPL</stp>
        <stp>total-volume</stp>
        <tr r="G2" s="1"/>
      </tp>
      <tp>
        <v>6092535</v>
        <stp/>
        <stp>PYPL</stp>
        <stp>total-volume</stp>
        <tr r="G35" s="1"/>
      </tp>
      <tp>
        <v>75</v>
        <stp/>
        <stp>JD</stp>
        <stp>bid-price</stp>
        <tr r="D14" s="1"/>
      </tp>
      <tp>
        <v>149.5</v>
        <stp/>
        <stp>GD</stp>
        <stp>bid-price</stp>
        <tr r="D9" s="1"/>
      </tp>
      <tp t="s">
        <v>2020-09-14 00:00:00.000</v>
        <stp/>
        <stp>VIAC</stp>
        <stp>dividend-date</stp>
        <tr r="M49" s="1"/>
      </tp>
      <tp>
        <v>71998</v>
        <stp/>
        <stp>MSFT</stp>
        <stp>trade-time</stp>
        <tr r="K23" s="1"/>
      </tp>
      <tp>
        <v>18495</v>
        <stp/>
        <stp>MA</stp>
        <stp>quote-day</stp>
        <tr r="I17" s="1"/>
      </tp>
      <tp t="s">
        <v>2020-08-06 00:00:00.000</v>
        <stp/>
        <stp>INTC</stp>
        <stp>dividend-date</stp>
        <tr r="M12" s="1"/>
      </tp>
      <tp>
        <v>1.41E-2</v>
        <stp/>
        <stp>INTC</stp>
        <stp>volatility</stp>
        <tr r="N12" s="1"/>
      </tp>
      <tp>
        <v>3112558</v>
        <stp/>
        <stp>CARR</stp>
        <stp>total-volume</stp>
        <tr r="G8" s="1"/>
      </tp>
      <tp>
        <v>1.7600000000000001E-2</v>
        <stp/>
        <stp>NVDA</stp>
        <stp>volatility</stp>
        <tr r="N28" s="1"/>
      </tp>
      <tp>
        <v>3.27E-2</v>
        <stp/>
        <stp>NFLX</stp>
        <stp>volatility</stp>
        <tr r="N25" s="1"/>
      </tp>
      <tp>
        <v>337.21</v>
        <stp/>
        <stp>MA</stp>
        <stp>bid-price</stp>
        <tr r="D17" s="1"/>
      </tp>
      <tp>
        <v>9758567</v>
        <stp/>
        <stp>TWTR</stp>
        <stp>total-volume</stp>
        <tr r="G47" s="1"/>
      </tp>
      <tp>
        <v>34316470</v>
        <stp/>
        <stp>INTC</stp>
        <stp>total-volume</stp>
        <tr r="G12" s="1"/>
      </tp>
      <tp>
        <v>43.55</v>
        <stp/>
        <stp>MO</stp>
        <stp>ask-price</stp>
        <tr r="E21" s="1"/>
      </tp>
      <tp>
        <v>71998</v>
        <stp/>
        <stp>INTC</stp>
        <stp>trade-time</stp>
        <tr r="K12" s="1"/>
      </tp>
      <tp t="s">
        <v xml:space="preserve"> </v>
        <stp/>
        <stp>GOOG</stp>
        <stp>dividend-date</stp>
        <tr r="M11" s="1"/>
      </tp>
      <tp>
        <v>1.77E-2</v>
        <stp/>
        <stp>MSFT</stp>
        <stp>volatility</stp>
        <tr r="N23" s="1"/>
      </tp>
      <tp>
        <v>18495</v>
        <stp/>
        <stp>JD</stp>
        <stp>quote-day</stp>
        <tr r="I14" s="1"/>
      </tp>
      <tp>
        <v>18495</v>
        <stp/>
        <stp>GD</stp>
        <stp>quote-day</stp>
        <tr r="I9" s="1"/>
      </tp>
      <tp>
        <v>78.290000000000006</v>
        <stp/>
        <stp>PM</stp>
        <stp>ask-price</stp>
        <tr r="E33" s="1"/>
      </tp>
      <tp>
        <v>22.1599</v>
        <stp/>
        <stp>PAC</stp>
        <stp>pe-ratio</stp>
        <tr r="H29" s="1"/>
      </tp>
      <tp>
        <v>71960</v>
        <stp/>
        <stp>GOOG</stp>
        <stp>quote-time</stp>
        <tr r="J11" s="1"/>
      </tp>
      <tp>
        <v>1581.8</v>
        <stp/>
        <stp>GOOG</stp>
        <stp>last-price</stp>
        <tr r="C11" s="1"/>
      </tp>
      <tp t="s">
        <v>AT&amp;T Inc.</v>
        <stp/>
        <stp>T</stp>
        <stp>description</stp>
        <tr r="B43" s="1"/>
      </tp>
      <tp t="s">
        <v>Visa Inc.</v>
        <stp/>
        <stp>V</stp>
        <stp>description</stp>
        <tr r="B48" s="1"/>
      </tp>
      <tp>
        <v>18495</v>
        <stp/>
        <stp>VZ</stp>
        <stp>quote-day</stp>
        <tr r="I51" s="1"/>
      </tp>
      <tp>
        <v>3.6900000000000002E-2</v>
        <stp/>
        <stp>SCCO</stp>
        <stp>volatility</stp>
        <tr r="N38" s="1"/>
      </tp>
      <tp>
        <v>71548</v>
        <stp/>
        <stp>VIAC</stp>
        <stp>trade-time</stp>
        <tr r="K49" s="1"/>
      </tp>
      <tp t="s">
        <v xml:space="preserve"> </v>
        <stp/>
        <stp>NFLX</stp>
        <stp>dividend-date</stp>
        <tr r="M25" s="1"/>
      </tp>
      <tp>
        <v>5.7099999999999998E-2</v>
        <stp/>
        <stp>SHOP</stp>
        <stp>volatility</stp>
        <tr r="N39" s="1"/>
      </tp>
      <tp>
        <v>3952598</v>
        <stp/>
        <stp>ASHR</stp>
        <stp>total-volume</stp>
        <tr r="G4" s="1"/>
      </tp>
      <tp t="s">
        <v>#WatingDataForData</v>
        <stp/>
        <stp>MPNGF</stp>
        <stp>volatility</stp>
        <tr r="N22" s="1"/>
      </tp>
      <tp>
        <v>3.1199999999999999E-2</v>
        <stp/>
        <stp>PYPL</stp>
        <stp>volatility</stp>
        <tr r="N35" s="1"/>
      </tp>
      <tp>
        <v>5.2999999999999999E-2</v>
        <stp/>
        <stp>PANW</stp>
        <stp>volatility</stp>
        <tr r="N30" s="1"/>
      </tp>
      <tp>
        <v>71973</v>
        <stp/>
        <stp>TWTR</stp>
        <stp>trade-time</stp>
        <tr r="K47" s="1"/>
      </tp>
      <tp>
        <v>71998</v>
        <stp/>
        <stp>TQQQ</stp>
        <stp>trade-time</stp>
        <tr r="K45" s="1"/>
      </tp>
      <tp>
        <v>71999</v>
        <stp/>
        <stp>TSLA</stp>
        <stp>trade-time</stp>
        <tr r="K46" s="1"/>
      </tp>
      <tp>
        <v>18.989999999999998</v>
        <stp/>
        <stp>IQ</stp>
        <stp>ask-price</stp>
        <tr r="E13" s="1"/>
      </tp>
      <tp>
        <v>57595</v>
        <stp/>
        <stp>TCEHY</stp>
        <stp>quote-time</stp>
        <tr r="J44" s="1"/>
      </tp>
      <tp>
        <v>13.354900000000001</v>
        <stp/>
        <stp>NEM</stp>
        <stp>pe-ratio</stp>
        <tr r="H24" s="1"/>
      </tp>
      <tp>
        <v>71999</v>
        <stp/>
        <stp>SHOP</stp>
        <stp>trade-time</stp>
        <tr r="K39" s="1"/>
      </tp>
      <tp>
        <v>72000</v>
        <stp/>
        <stp>CARR</stp>
        <stp>quote-time</stp>
        <tr r="J8" s="1"/>
      </tp>
      <tp>
        <v>27.790800000000001</v>
        <stp/>
        <stp>PEP</stp>
        <stp>pe-ratio</stp>
        <tr r="H31" s="1"/>
      </tp>
      <tp>
        <v>2.4E-2</v>
        <stp/>
        <stp>VIAC</stp>
        <stp>volatility</stp>
        <tr r="N49" s="1"/>
      </tp>
      <tp>
        <v>68400</v>
        <stp/>
        <stp>SCCO</stp>
        <stp>trade-time</stp>
        <tr r="K38" s="1"/>
      </tp>
      <tp>
        <v>204.13</v>
        <stp/>
        <stp>V</stp>
        <stp>ask-price</stp>
        <tr r="E48" s="1"/>
      </tp>
      <tp>
        <v>69.55</v>
        <stp/>
        <stp>TCEHY</stp>
        <stp>last-price</stp>
        <tr r="C44" s="1"/>
      </tp>
      <tp>
        <v>29.58</v>
        <stp/>
        <stp>CARR</stp>
        <stp>last-price</stp>
        <tr r="C8" s="1"/>
      </tp>
      <tp>
        <v>72000</v>
        <stp/>
        <stp>BABA</stp>
        <stp>quote-time</stp>
        <tr r="J5" s="1"/>
      </tp>
      <tp t="e">
        <v>#N/A</v>
        <stp/>
        <stp>MDP</stp>
        <stp>pe-ratio</stp>
        <tr r="H18" s="1"/>
      </tp>
      <tp>
        <v>28.229700000000001</v>
        <stp/>
        <stp>MDT</stp>
        <stp>pe-ratio</stp>
        <tr r="H19" s="1"/>
      </tp>
      <tp>
        <v>3921293</v>
        <stp/>
        <stp>NFLX</stp>
        <stp>total-volume</stp>
        <tr r="G25" s="1"/>
      </tp>
      <tp>
        <v>21489559</v>
        <stp/>
        <stp>TSLA</stp>
        <stp>total-volume</stp>
        <tr r="G46" s="1"/>
      </tp>
      <tp>
        <v>266.64999999999998</v>
        <stp/>
        <stp>BABA</stp>
        <stp>last-price</stp>
        <tr r="C5" s="1"/>
      </tp>
      <tp>
        <v>13.305999999999999</v>
        <stp/>
        <stp>GD</stp>
        <stp>pe-ratio</stp>
        <tr r="H9" s="1"/>
      </tp>
      <tp>
        <v>2.3900000000000001E-2</v>
        <stp/>
        <stp>TWTR</stp>
        <stp>volatility</stp>
        <tr r="N47" s="1"/>
      </tp>
      <tp>
        <v>4.2999999999999997E-2</v>
        <stp/>
        <stp>TSLA</stp>
        <stp>volatility</stp>
        <tr r="N46" s="1"/>
      </tp>
      <tp>
        <v>2.0799999999999999E-2</v>
        <stp/>
        <stp>TQQQ</stp>
        <stp>volatility</stp>
        <tr r="N45" s="1"/>
      </tp>
      <tp>
        <v>71865</v>
        <stp/>
        <stp>ASHR</stp>
        <stp>quote-time</stp>
        <tr r="J4" s="1"/>
      </tp>
      <tp>
        <v>71993</v>
        <stp/>
        <stp>AAPL</stp>
        <stp>quote-time</stp>
        <tr r="J2" s="1"/>
      </tp>
      <tp>
        <v>72000</v>
        <stp/>
        <stp>ABBV</stp>
        <stp>quote-time</stp>
        <tr r="J3" s="1"/>
      </tp>
      <tp>
        <v>29.78</v>
        <stp/>
        <stp>T</stp>
        <stp>ask-price</stp>
        <tr r="E43" s="1"/>
      </tp>
      <tp>
        <v>1287376</v>
        <stp/>
        <stp>SHOP</stp>
        <stp>total-volume</stp>
        <tr r="G39" s="1"/>
      </tp>
      <tp>
        <v>1446453</v>
        <stp/>
        <stp>GOOG</stp>
        <stp>total-volume</stp>
        <tr r="G11" s="1"/>
      </tp>
      <tp>
        <v>94.86</v>
        <stp/>
        <stp>ABBV</stp>
        <stp>last-price</stp>
        <tr r="C3" s="1"/>
      </tp>
      <tp>
        <v>498.95</v>
        <stp/>
        <stp>AAPL</stp>
        <stp>last-price</stp>
        <tr r="C2" s="1"/>
      </tp>
      <tp>
        <v>34.450000000000003</v>
        <stp/>
        <stp>ASHR</stp>
        <stp>last-price</stp>
        <tr r="C4" s="1"/>
      </tp>
      <tp>
        <v>57241</v>
        <stp/>
        <stp>MPNGF</stp>
        <stp>trade-time</stp>
        <tr r="K22" s="1"/>
      </tp>
      <tp>
        <v>71991</v>
        <stp/>
        <stp>PYPL</stp>
        <stp>trade-time</stp>
        <tr r="K35" s="1"/>
      </tp>
      <tp>
        <v>15.8233</v>
        <stp/>
        <stp>PFE</stp>
        <stp>pe-ratio</stp>
        <tr r="H32" s="1"/>
      </tp>
      <tp>
        <v>71994</v>
        <stp/>
        <stp>PANW</stp>
        <stp>trade-time</stp>
        <tr r="K30" s="1"/>
      </tp>
      <tp>
        <v>1446328</v>
        <stp/>
        <stp>PANW</stp>
        <stp>total-volume</stp>
        <tr r="G30" s="1"/>
      </tp>
      <tp>
        <v>58.8</v>
        <stp/>
        <stp>VZ</stp>
        <stp>bid-price</stp>
        <tr r="D51" s="1"/>
      </tp>
      <tp t="e">
        <v>#N/A</v>
        <stp/>
        <stp>IQ</stp>
        <stp>pe-ratio</stp>
        <tr r="H13" s="1"/>
      </tp>
      <tp t="s">
        <v>2019-12-24 00:00:00.000</v>
        <stp/>
        <stp>TQQQ</stp>
        <stp>dividend-date</stp>
        <tr r="M45" s="1"/>
      </tp>
      <tp>
        <v>4982190</v>
        <stp/>
        <stp>VIAC</stp>
        <stp>total-volume</stp>
        <tr r="G49" s="1"/>
      </tp>
      <tp>
        <v>59.09</v>
        <stp/>
        <stp>VZ</stp>
        <stp>ask-price</stp>
        <tr r="E51" s="1"/>
      </tp>
      <tp t="s">
        <v xml:space="preserve"> </v>
        <stp/>
        <stp>SHOP</stp>
        <stp>dividend-date</stp>
        <tr r="M39" s="1"/>
      </tp>
      <tp>
        <v>71992</v>
        <stp/>
        <stp>NVDA</stp>
        <stp>quote-time</stp>
        <tr r="J28" s="1"/>
      </tp>
      <tp>
        <v>71994</v>
        <stp/>
        <stp>NFLX</stp>
        <stp>quote-time</stp>
        <tr r="J25" s="1"/>
      </tp>
      <tp>
        <v>29.7</v>
        <stp/>
        <stp>T</stp>
        <stp>bid-price</stp>
        <tr r="D43" s="1"/>
      </tp>
      <tp>
        <v>492.8</v>
        <stp/>
        <stp>NFLX</stp>
        <stp>last-price</stp>
        <tr r="C25" s="1"/>
      </tp>
      <tp>
        <v>507</v>
        <stp/>
        <stp>NVDA</stp>
        <stp>last-price</stp>
        <tr r="C28" s="1"/>
      </tp>
      <tp>
        <v>71998</v>
        <stp/>
        <stp>MSFT</stp>
        <stp>quote-time</stp>
        <tr r="J23" s="1"/>
      </tp>
      <tp>
        <v>18495</v>
        <stp/>
        <stp>IQ</stp>
        <stp>quote-day</stp>
        <tr r="I13" s="1"/>
      </tp>
      <tp>
        <v>461654</v>
        <stp/>
        <stp>SCCO</stp>
        <stp>total-volume</stp>
        <tr r="G38" s="1"/>
      </tp>
      <tp>
        <v>214.72</v>
        <stp/>
        <stp>MSFT</stp>
        <stp>last-price</stp>
        <tr r="C23" s="1"/>
      </tp>
      <tp>
        <v>36.969000000000001</v>
        <stp/>
        <stp>JD</stp>
        <stp>pe-ratio</stp>
        <tr r="H14" s="1"/>
      </tp>
      <tp t="s">
        <v xml:space="preserve"> </v>
        <stp/>
        <stp>TWTR</stp>
        <stp>dividend-date</stp>
        <tr r="M47" s="1"/>
      </tp>
      <tp t="s">
        <v>2019-12-18 00:00:00.000</v>
        <stp/>
        <stp>ASHR</stp>
        <stp>dividend-date</stp>
        <tr r="M4" s="1"/>
      </tp>
      <tp t="s">
        <v>2020-06-25 00:00:00.000</v>
        <stp/>
        <stp>CARR</stp>
        <stp>dividend-date</stp>
        <tr r="M8" s="1"/>
      </tp>
      <tp>
        <v>204.01</v>
        <stp/>
        <stp>V</stp>
        <stp>bid-price</stp>
        <tr r="D48" s="1"/>
      </tp>
      <tp>
        <v>5268986</v>
        <stp/>
        <stp>ABBV</stp>
        <stp>total-volume</stp>
        <tr r="G3" s="1"/>
      </tp>
      <tp>
        <v>25648217</v>
        <stp/>
        <stp>BABA</stp>
        <stp>total-volume</stp>
        <tr r="G5" s="1"/>
      </tp>
      <tp>
        <v>46.819000000000003</v>
        <stp/>
        <stp>MA</stp>
        <stp>pe-ratio</stp>
        <tr r="H17" s="1"/>
      </tp>
      <tp t="e">
        <v>#N/A</v>
        <stp/>
        <stp>MO</stp>
        <stp>pe-ratio</stp>
        <tr r="H21" s="1"/>
      </tp>
      <tp>
        <v>18.332100000000001</v>
        <stp/>
        <stp>MMM</stp>
        <stp>pe-ratio</stp>
        <tr r="H20" s="1"/>
      </tp>
      <tp t="e">
        <v>#N/A</v>
        <stp/>
        <stp>BMY</stp>
        <stp>pe-ratio</stp>
        <tr r="H6" s="1"/>
      </tp>
      <tp>
        <v>18.95</v>
        <stp/>
        <stp>IQ</stp>
        <stp>bid-price</stp>
        <tr r="D13" s="1"/>
      </tp>
      <tp>
        <v>18495</v>
        <stp/>
        <stp>V</stp>
        <stp>quote-day</stp>
        <tr r="I48" s="1"/>
      </tp>
      <tp>
        <v>5.7831999999999999</v>
        <stp/>
        <stp>GLD</stp>
        <stp>pe-ratio</stp>
        <tr r="H10" s="1"/>
      </tp>
      <tp t="s">
        <v>2020-08-19 00:00:00.000</v>
        <stp/>
        <stp>MSFT</stp>
        <stp>dividend-date</stp>
        <tr r="M23" s="1"/>
      </tp>
      <tp>
        <v>24996738</v>
        <stp/>
        <stp>NVDA</stp>
        <stp>total-volume</stp>
        <tr r="G28" s="1"/>
      </tp>
      <tp>
        <v>37.872199999999999</v>
        <stp/>
        <stp>NOK</stp>
        <stp>pe-ratio</stp>
        <tr r="H26" s="1"/>
      </tp>
      <tp t="s">
        <v xml:space="preserve"> </v>
        <stp/>
        <stp>PANW</stp>
        <stp>dividend-date</stp>
        <tr r="M30" s="1"/>
      </tp>
      <tp>
        <v>71998</v>
        <stp/>
        <stp>INTC</stp>
        <stp>quote-time</stp>
        <tr r="J12" s="1"/>
      </tp>
      <tp>
        <v>49.12</v>
        <stp/>
        <stp>INTC</stp>
        <stp>last-price</stp>
        <tr r="C12" s="1"/>
      </tp>
      <tp>
        <v>18495</v>
        <stp/>
        <stp>T</stp>
        <stp>quote-day</stp>
        <tr r="I43" s="1"/>
      </tp>
      <tp>
        <v>27.401700000000002</v>
        <stp/>
        <stp>JNJ</stp>
        <stp>pe-ratio</stp>
        <tr r="H15" s="1"/>
      </tp>
      <tp>
        <v>14.269500000000001</v>
        <stp/>
        <stp>SNA</stp>
        <stp>pe-ratio</stp>
        <tr r="H40" s="1"/>
      </tp>
      <tp>
        <v>14.498100000000001</v>
        <stp/>
        <stp>BND</stp>
        <stp>pe-ratio</stp>
        <tr r="H7" s="1"/>
      </tp>
      <tp t="s">
        <v>2020-07-14 00:00:00.000</v>
        <stp/>
        <stp>ABBV</stp>
        <stp>dividend-date</stp>
        <tr r="M3" s="1"/>
      </tp>
      <tp>
        <v>36249319</v>
        <stp/>
        <stp>MSFT</stp>
        <stp>total-volume</stp>
        <tr r="G23" s="1"/>
      </tp>
      <tp>
        <v>71977</v>
        <stp/>
        <stp>QQQ</stp>
        <stp>quote-time</stp>
        <tr r="J36" s="1"/>
      </tp>
      <tp>
        <v>71961</v>
        <stp/>
        <stp>PRU</stp>
        <stp>quote-time</stp>
        <tr r="J34" s="1"/>
      </tp>
      <tp>
        <v>66856</v>
        <stp/>
        <stp>PEP</stp>
        <stp>quote-time</stp>
        <tr r="J31" s="1"/>
      </tp>
      <tp>
        <v>72000</v>
        <stp/>
        <stp>PFE</stp>
        <stp>quote-time</stp>
        <tr r="J32" s="1"/>
      </tp>
      <tp>
        <v>72000</v>
        <stp/>
        <stp>PAC</stp>
        <stp>quote-time</stp>
        <tr r="J29" s="1"/>
      </tp>
      <tp>
        <v>72000</v>
        <stp/>
        <stp>SPY</stp>
        <stp>quote-time</stp>
        <tr r="J42" s="1"/>
      </tp>
      <tp>
        <v>71896</v>
        <stp/>
        <stp>SPG</stp>
        <stp>quote-time</stp>
        <tr r="J41" s="1"/>
      </tp>
      <tp>
        <v>72000</v>
        <stp/>
        <stp>SNA</stp>
        <stp>quote-time</stp>
        <tr r="J40" s="1"/>
      </tp>
      <tp>
        <v>72000</v>
        <stp/>
        <stp>RTX</stp>
        <stp>quote-time</stp>
        <tr r="J37" s="1"/>
      </tp>
      <tp>
        <v>66011</v>
        <stp/>
        <stp>VTR</stp>
        <stp>quote-time</stp>
        <tr r="J50" s="1"/>
      </tp>
      <tp>
        <v>64</v>
        <stp/>
        <stp>PAC</stp>
        <stp>bid-price</stp>
        <tr r="D29" s="1"/>
      </tp>
      <tp>
        <v>71947</v>
        <stp/>
        <stp>JNJ</stp>
        <stp>quote-time</stp>
        <tr r="J15" s="1"/>
      </tp>
      <tp>
        <v>72000</v>
        <stp/>
        <stp>MMM</stp>
        <stp>quote-time</stp>
        <tr r="J20" s="1"/>
      </tp>
      <tp>
        <v>72000</v>
        <stp/>
        <stp>MDT</stp>
        <stp>quote-time</stp>
        <tr r="J19" s="1"/>
      </tp>
      <tp>
        <v>72000</v>
        <stp/>
        <stp>MDP</stp>
        <stp>quote-time</stp>
        <tr r="J18" s="1"/>
      </tp>
      <tp>
        <v>71179</v>
        <stp/>
        <stp>LYB</stp>
        <stp>quote-time</stp>
        <tr r="J16" s="1"/>
      </tp>
      <tp>
        <v>64800</v>
        <stp/>
        <stp>NUE</stp>
        <stp>quote-time</stp>
        <tr r="J27" s="1"/>
      </tp>
      <tp>
        <v>72000</v>
        <stp/>
        <stp>NOK</stp>
        <stp>quote-time</stp>
        <tr r="J26" s="1"/>
      </tp>
      <tp>
        <v>72000</v>
        <stp/>
        <stp>NEM</stp>
        <stp>quote-time</stp>
        <tr r="J24" s="1"/>
      </tp>
      <tp>
        <v>72000</v>
        <stp/>
        <stp>BMY</stp>
        <stp>quote-time</stp>
        <tr r="J6" s="1"/>
      </tp>
      <tp>
        <v>71803</v>
        <stp/>
        <stp>BND</stp>
        <stp>quote-time</stp>
        <tr r="J7" s="1"/>
      </tp>
      <tp>
        <v>72000</v>
        <stp/>
        <stp>GLD</stp>
        <stp>quote-time</stp>
        <tr r="J10" s="1"/>
      </tp>
      <tp>
        <v>62.19</v>
        <stp/>
        <stp>BMY</stp>
        <stp>last-price</stp>
        <tr r="C6" s="1"/>
      </tp>
      <tp>
        <v>88.88</v>
        <stp/>
        <stp>BND</stp>
        <stp>last-price</stp>
        <tr r="C7" s="1"/>
      </tp>
      <tp>
        <v>182.03</v>
        <stp/>
        <stp>GLD</stp>
        <stp>last-price</stp>
        <tr r="C10" s="1"/>
      </tp>
      <tp>
        <v>153.44999999999999</v>
        <stp/>
        <stp>JNJ</stp>
        <stp>last-price</stp>
        <tr r="C15" s="1"/>
      </tp>
      <tp>
        <v>18495</v>
        <stp/>
        <stp>NUE</stp>
        <stp>quote-day</stp>
        <tr r="I27" s="1"/>
      </tp>
      <tp>
        <v>18495</v>
        <stp/>
        <stp>PFE</stp>
        <stp>quote-day</stp>
        <tr r="I32" s="1"/>
      </tp>
      <tp>
        <v>44.69</v>
        <stp/>
        <stp>NUE</stp>
        <stp>last-price</stp>
        <tr r="C27" s="1"/>
      </tp>
      <tp>
        <v>65.459999999999994</v>
        <stp/>
        <stp>NEM</stp>
        <stp>last-price</stp>
        <tr r="C24" s="1"/>
      </tp>
      <tp>
        <v>4.96</v>
        <stp/>
        <stp>NOK</stp>
        <stp>last-price</stp>
        <tr r="C26" s="1"/>
      </tp>
      <tp>
        <v>65.67</v>
        <stp/>
        <stp>LYB</stp>
        <stp>last-price</stp>
        <tr r="C16" s="1"/>
      </tp>
      <tp>
        <v>98.73</v>
        <stp/>
        <stp>MDT</stp>
        <stp>last-price</stp>
        <tr r="C19" s="1"/>
      </tp>
      <tp>
        <v>12.46</v>
        <stp/>
        <stp>MDP</stp>
        <stp>last-price</stp>
        <tr r="C18" s="1"/>
      </tp>
      <tp>
        <v>161.30000000000001</v>
        <stp/>
        <stp>MMM</stp>
        <stp>last-price</stp>
        <tr r="C20" s="1"/>
      </tp>
      <tp>
        <v>60.3</v>
        <stp/>
        <stp>RTX</stp>
        <stp>last-price</stp>
        <tr r="C37" s="1"/>
      </tp>
      <tp>
        <v>64.52</v>
        <stp/>
        <stp>SPG</stp>
        <stp>last-price</stp>
        <tr r="C41" s="1"/>
      </tp>
      <tp>
        <v>339.48</v>
        <stp/>
        <stp>SPY</stp>
        <stp>last-price</stp>
        <tr r="C42" s="1"/>
      </tp>
      <tp>
        <v>147.9</v>
        <stp/>
        <stp>SNA</stp>
        <stp>last-price</stp>
        <tr r="C40" s="1"/>
      </tp>
      <tp>
        <v>67.48</v>
        <stp/>
        <stp>PRU</stp>
        <stp>last-price</stp>
        <tr r="C34" s="1"/>
      </tp>
      <tp>
        <v>136.46</v>
        <stp/>
        <stp>PEP</stp>
        <stp>last-price</stp>
        <tr r="C31" s="1"/>
      </tp>
      <tp>
        <v>38.85</v>
        <stp/>
        <stp>PFE</stp>
        <stp>last-price</stp>
        <tr r="C32" s="1"/>
      </tp>
      <tp>
        <v>76.650000000000006</v>
        <stp/>
        <stp>PAC</stp>
        <stp>last-price</stp>
        <tr r="C29" s="1"/>
      </tp>
      <tp>
        <v>282.25</v>
        <stp/>
        <stp>QQQ</stp>
        <stp>last-price</stp>
        <tr r="C36" s="1"/>
      </tp>
      <tp>
        <v>41.64</v>
        <stp/>
        <stp>VTR</stp>
        <stp>last-price</stp>
        <tr r="C50" s="1"/>
      </tp>
      <tp>
        <v>161.99</v>
        <stp/>
        <stp>MMM</stp>
        <stp>ask-price</stp>
        <tr r="E20" s="1"/>
      </tp>
      <tp>
        <v>65.66</v>
        <stp/>
        <stp>NEM</stp>
        <stp>ask-price</stp>
        <tr r="E24" s="1"/>
      </tp>
      <tp>
        <v>65.33</v>
        <stp/>
        <stp>LYB</stp>
        <stp>bid-price</stp>
        <tr r="D16" s="1"/>
      </tp>
      <tp>
        <v>11059276</v>
        <stp/>
        <stp>VZ</stp>
        <stp>total-volume</stp>
        <tr r="G51" s="1"/>
      </tp>
      <tp>
        <v>18495</v>
        <stp/>
        <stp>GLD</stp>
        <stp>quote-day</stp>
        <tr r="I10" s="1"/>
      </tp>
      <tp>
        <v>18495</v>
        <stp/>
        <stp>BND</stp>
        <stp>quote-day</stp>
        <tr r="I7" s="1"/>
      </tp>
      <tp>
        <v>1502966</v>
        <stp/>
        <stp>NUE</stp>
        <stp>total-volume</stp>
        <tr r="G27" s="1"/>
      </tp>
      <tp>
        <v>138.91999999999999</v>
        <stp/>
        <stp>SNA</stp>
        <stp>bid-price</stp>
        <tr r="D40" s="1"/>
      </tp>
      <tp>
        <v>18495</v>
        <stp/>
        <stp>SPG</stp>
        <stp>quote-day</stp>
        <tr r="I41" s="1"/>
      </tp>
      <tp>
        <v>1810244</v>
        <stp/>
        <stp>VTR</stp>
        <stp>total-volume</stp>
        <tr r="G50" s="1"/>
      </tp>
      <tp>
        <v>7067375</v>
        <stp/>
        <stp>RTX</stp>
        <stp>total-volume</stp>
        <tr r="G37" s="1"/>
      </tp>
      <tp>
        <v>18.129200000000001</v>
        <stp/>
        <stp>T</stp>
        <stp>pe-ratio</stp>
        <tr r="H43" s="1"/>
      </tp>
      <tp>
        <v>38.816899999999997</v>
        <stp/>
        <stp>V</stp>
        <stp>pe-ratio</stp>
        <tr r="H48" s="1"/>
      </tp>
      <tp>
        <v>64.319999999999993</v>
        <stp/>
        <stp>SPG</stp>
        <stp>bid-price</stp>
        <tr r="D41" s="1"/>
      </tp>
      <tp>
        <v>18495</v>
        <stp/>
        <stp>SNA</stp>
        <stp>quote-day</stp>
        <tr r="I40" s="1"/>
      </tp>
      <tp>
        <v>1697550</v>
        <stp/>
        <stp>PRU</stp>
        <stp>total-volume</stp>
        <tr r="G34" s="1"/>
      </tp>
      <tp>
        <v>34748934</v>
        <stp/>
        <stp>QQQ</stp>
        <stp>total-volume</stp>
        <tr r="G36" s="1"/>
      </tp>
      <tp>
        <v>38.81</v>
        <stp/>
        <stp>PFE</stp>
        <stp>bid-price</stp>
        <tr r="D32" s="1"/>
      </tp>
      <tp>
        <v>44.55</v>
        <stp/>
        <stp>NUE</stp>
        <stp>bid-price</stp>
        <tr r="D27" s="1"/>
      </tp>
      <tp>
        <v>153.44999999999999</v>
        <stp/>
        <stp>JNJ</stp>
        <stp>ask-price</stp>
        <tr r="E15" s="1"/>
      </tp>
      <tp>
        <v>18495</v>
        <stp/>
        <stp>PAC</stp>
        <stp>quote-day</stp>
        <tr r="I29" s="1"/>
      </tp>
      <tp>
        <v>7.01</v>
        <stp/>
        <stp>T</stp>
        <stp>dividend-yield</stp>
        <tr r="L43" s="1"/>
      </tp>
      <tp>
        <v>0.59</v>
        <stp/>
        <stp>V</stp>
        <stp>dividend-yield</stp>
        <tr r="L48" s="1"/>
      </tp>
      <tp>
        <v>3014054</v>
        <stp/>
        <stp>SPG</stp>
        <stp>total-volume</stp>
        <tr r="G41" s="1"/>
      </tp>
      <tp>
        <v>55106628</v>
        <stp/>
        <stp>SPY</stp>
        <stp>total-volume</stp>
        <tr r="G42" s="1"/>
      </tp>
      <tp>
        <v>2790343</v>
        <stp/>
        <stp>PM</stp>
        <stp>total-volume</stp>
        <tr r="G33" s="1"/>
      </tp>
      <tp>
        <v>181.85</v>
        <stp/>
        <stp>GLD</stp>
        <stp>bid-price</stp>
        <tr r="D10" s="1"/>
      </tp>
      <tp>
        <v>88.02</v>
        <stp/>
        <stp>BND</stp>
        <stp>bid-price</stp>
        <tr r="D7" s="1"/>
      </tp>
      <tp>
        <v>4.9800000000000004</v>
        <stp/>
        <stp>NOK</stp>
        <stp>ask-price</stp>
        <tr r="E26" s="1"/>
      </tp>
      <tp>
        <v>18495</v>
        <stp/>
        <stp>LYB</stp>
        <stp>quote-day</stp>
        <tr r="I16" s="1"/>
      </tp>
      <tp>
        <v>182.11</v>
        <stp/>
        <stp>GLD</stp>
        <stp>ask-price</stp>
        <tr r="E10" s="1"/>
      </tp>
      <tp>
        <v>88.88</v>
        <stp/>
        <stp>BND</stp>
        <stp>ask-price</stp>
        <tr r="E7" s="1"/>
      </tp>
      <tp>
        <v>4.9400000000000004</v>
        <stp/>
        <stp>NOK</stp>
        <stp>bid-price</stp>
        <tr r="D26" s="1"/>
      </tp>
      <tp>
        <v>18495</v>
        <stp/>
        <stp>MMM</stp>
        <stp>quote-day</stp>
        <tr r="I20" s="1"/>
      </tp>
      <tp>
        <v>18495</v>
        <stp/>
        <stp>NEM</stp>
        <stp>quote-day</stp>
        <tr r="I24" s="1"/>
      </tp>
      <tp>
        <v>38.950000000000003</v>
        <stp/>
        <stp>PFE</stp>
        <stp>ask-price</stp>
        <tr r="E32" s="1"/>
      </tp>
      <tp>
        <v>44.8</v>
        <stp/>
        <stp>NUE</stp>
        <stp>ask-price</stp>
        <tr r="E27" s="1"/>
      </tp>
      <tp>
        <v>152.94999999999999</v>
        <stp/>
        <stp>JNJ</stp>
        <stp>bid-price</stp>
        <tr r="D15" s="1"/>
      </tp>
      <tp>
        <v>64.459999999999994</v>
        <stp/>
        <stp>SPG</stp>
        <stp>ask-price</stp>
        <tr r="E41" s="1"/>
      </tp>
      <tp t="e">
        <v>#N/A</v>
        <stp/>
        <stp>TWTR</stp>
        <stp>pe-ratio</stp>
        <tr r="H47" s="1"/>
      </tp>
      <tp>
        <v>9.0663999999999998</v>
        <stp/>
        <stp>INTC</stp>
        <stp>pe-ratio</stp>
        <tr r="H12" s="1"/>
      </tp>
      <tp>
        <v>151.61000000000001</v>
        <stp/>
        <stp>SNA</stp>
        <stp>ask-price</stp>
        <tr r="E40" s="1"/>
      </tp>
      <tp t="e">
        <v>#N/A</v>
        <stp/>
        <stp>CARR</stp>
        <stp>pe-ratio</stp>
        <tr r="H8" s="1"/>
      </tp>
      <tp>
        <v>1111717</v>
        <stp/>
        <stp>LYB</stp>
        <stp>total-volume</stp>
        <tr r="G16" s="1"/>
      </tp>
      <tp>
        <v>65.67</v>
        <stp/>
        <stp>LYB</stp>
        <stp>ask-price</stp>
        <tr r="E16" s="1"/>
      </tp>
      <tp>
        <v>65.459999999999994</v>
        <stp/>
        <stp>NEM</stp>
        <stp>bid-price</stp>
        <tr r="D24" s="1"/>
      </tp>
      <tp>
        <v>161.30000000000001</v>
        <stp/>
        <stp>MMM</stp>
        <stp>bid-price</stp>
        <tr r="D20" s="1"/>
      </tp>
      <tp t="e">
        <v>#N/A</v>
        <stp/>
        <stp>TQQQ</stp>
        <stp>pe-ratio</stp>
        <tr r="H45" s="1"/>
      </tp>
      <tp>
        <v>18495</v>
        <stp/>
        <stp>NOK</stp>
        <stp>quote-day</stp>
        <tr r="I26" s="1"/>
      </tp>
      <tp>
        <v>101</v>
        <stp/>
        <stp>PAC</stp>
        <stp>ask-price</stp>
        <tr r="E29" s="1"/>
      </tp>
      <tp>
        <v>18495</v>
        <stp/>
        <stp>JNJ</stp>
        <stp>quote-day</stp>
        <tr r="I15" s="1"/>
      </tp>
      <tp>
        <v>90.321200000000005</v>
        <stp/>
        <stp>PYPL</stp>
        <stp>pe-ratio</stp>
        <tr r="H35" s="1"/>
      </tp>
      <tp>
        <v>37.810400000000001</v>
        <stp/>
        <stp>AAPL</stp>
        <stp>pe-ratio</stp>
        <tr r="H2" s="1"/>
      </tp>
      <tp>
        <v>68400</v>
        <stp/>
        <stp>VTR</stp>
        <stp>trade-time</stp>
        <tr r="K50" s="1"/>
      </tp>
      <tp>
        <v>1518919</v>
        <stp/>
        <stp>GD</stp>
        <stp>total-volume</stp>
        <tr r="G9" s="1"/>
      </tp>
      <tp>
        <v>71959</v>
        <stp/>
        <stp>PRU</stp>
        <stp>trade-time</stp>
        <tr r="K34" s="1"/>
      </tp>
      <tp>
        <v>68400</v>
        <stp/>
        <stp>PAC</stp>
        <stp>trade-time</stp>
        <tr r="K29" s="1"/>
      </tp>
      <tp>
        <v>71978</v>
        <stp/>
        <stp>PFE</stp>
        <stp>trade-time</stp>
        <tr r="K32" s="1"/>
      </tp>
      <tp>
        <v>66345</v>
        <stp/>
        <stp>PEP</stp>
        <stp>trade-time</stp>
        <tr r="K31" s="1"/>
      </tp>
      <tp>
        <v>71977</v>
        <stp/>
        <stp>QQQ</stp>
        <stp>trade-time</stp>
        <tr r="K36" s="1"/>
      </tp>
      <tp>
        <v>70020</v>
        <stp/>
        <stp>RTX</stp>
        <stp>trade-time</stp>
        <tr r="K37" s="1"/>
      </tp>
      <tp>
        <v>72000</v>
        <stp/>
        <stp>SPY</stp>
        <stp>trade-time</stp>
        <tr r="K42" s="1"/>
      </tp>
      <tp>
        <v>71896</v>
        <stp/>
        <stp>SPG</stp>
        <stp>trade-time</stp>
        <tr r="K41" s="1"/>
      </tp>
      <tp>
        <v>68400</v>
        <stp/>
        <stp>SNA</stp>
        <stp>trade-time</stp>
        <tr r="K40" s="1"/>
      </tp>
      <tp>
        <v>68400</v>
        <stp/>
        <stp>LYB</stp>
        <stp>trade-time</stp>
        <tr r="K16" s="1"/>
      </tp>
      <tp>
        <v>71552</v>
        <stp/>
        <stp>MMM</stp>
        <stp>trade-time</stp>
        <tr r="K20" s="1"/>
      </tp>
      <tp>
        <v>68400</v>
        <stp/>
        <stp>MDP</stp>
        <stp>trade-time</stp>
        <tr r="K18" s="1"/>
      </tp>
      <tp>
        <v>71493</v>
        <stp/>
        <stp>MDT</stp>
        <stp>trade-time</stp>
        <tr r="K19" s="1"/>
      </tp>
      <tp>
        <v>68400</v>
        <stp/>
        <stp>NUE</stp>
        <stp>trade-time</stp>
        <tr r="K27" s="1"/>
      </tp>
      <tp>
        <v>71821</v>
        <stp/>
        <stp>NOK</stp>
        <stp>trade-time</stp>
        <tr r="K26" s="1"/>
      </tp>
      <tp>
        <v>71607</v>
        <stp/>
        <stp>NEM</stp>
        <stp>trade-time</stp>
        <tr r="K24" s="1"/>
      </tp>
      <tp>
        <v>71993</v>
        <stp/>
        <stp>JNJ</stp>
        <stp>trade-time</stp>
        <tr r="K15" s="1"/>
      </tp>
      <tp>
        <v>72000</v>
        <stp/>
        <stp>GLD</stp>
        <stp>trade-time</stp>
        <tr r="K10" s="1"/>
      </tp>
      <tp>
        <v>71982</v>
        <stp/>
        <stp>BND</stp>
        <stp>trade-time</stp>
        <tr r="K7" s="1"/>
      </tp>
      <tp>
        <v>68400</v>
        <stp/>
        <stp>BMY</stp>
        <stp>trade-time</stp>
        <tr r="K6" s="1"/>
      </tp>
      <tp t="e">
        <v>#N/A</v>
        <stp/>
        <stp>SHOP</stp>
        <stp>pe-ratio</stp>
        <tr r="H39" s="1"/>
      </tp>
      <tp>
        <v>18495</v>
        <stp/>
        <stp>PRU</stp>
        <stp>quote-day</stp>
        <tr r="I34" s="1"/>
      </tp>
      <tp>
        <v>35.633400000000002</v>
        <stp/>
        <stp>GOOG</stp>
        <stp>pe-ratio</stp>
        <tr r="H11" s="1"/>
      </tp>
      <tp>
        <v>24162380</v>
        <stp/>
        <stp>PFE</stp>
        <stp>total-volume</stp>
        <tr r="G32" s="1"/>
      </tp>
      <tp>
        <v>40.78</v>
        <stp/>
        <stp>VTR</stp>
        <stp>bid-price</stp>
        <tr r="D50" s="1"/>
      </tp>
      <tp t="e">
        <v>#N/A</v>
        <stp/>
        <stp>PANW</stp>
        <stp>pe-ratio</stp>
        <tr r="H30" s="1"/>
      </tp>
      <tp>
        <v>18495</v>
        <stp/>
        <stp>MDT</stp>
        <stp>quote-day</stp>
        <tr r="I19" s="1"/>
      </tp>
      <tp>
        <v>5430209</v>
        <stp/>
        <stp>NEM</stp>
        <stp>total-volume</stp>
        <tr r="G24" s="1"/>
      </tp>
      <tp>
        <v>4295630</v>
        <stp/>
        <stp>PEP</stp>
        <stp>total-volume</stp>
        <tr r="G31" s="1"/>
      </tp>
      <tp t="s">
        <v xml:space="preserve"> </v>
        <stp/>
        <stp>MPNGF</stp>
        <stp>dividend-date</stp>
        <tr r="M22" s="1"/>
      </tp>
      <tp>
        <v>282.01</v>
        <stp/>
        <stp>QQQ</stp>
        <stp>bid-price</stp>
        <tr r="D36" s="1"/>
      </tp>
      <tp>
        <v>825296</v>
        <stp/>
        <stp>MDP</stp>
        <stp>total-volume</stp>
        <tr r="G18" s="1"/>
      </tp>
      <tp>
        <v>6734066</v>
        <stp/>
        <stp>MDT</stp>
        <stp>total-volume</stp>
        <tr r="G19" s="1"/>
      </tp>
      <tp>
        <v>136.08000000000001</v>
        <stp/>
        <stp>PEP</stp>
        <stp>bid-price</stp>
        <tr r="D31" s="1"/>
      </tp>
      <tp>
        <v>12.47</v>
        <stp/>
        <stp>MDP</stp>
        <stp>bid-price</stp>
        <tr r="D18" s="1"/>
      </tp>
      <tp>
        <v>87.216899999999995</v>
        <stp/>
        <stp>NFLX</stp>
        <stp>pe-ratio</stp>
        <tr r="H25" s="1"/>
      </tp>
      <tp>
        <v>1054.885</v>
        <stp/>
        <stp>TSLA</stp>
        <stp>pe-ratio</stp>
        <tr r="H46" s="1"/>
      </tp>
      <tp>
        <v>60.37</v>
        <stp/>
        <stp>RTX</stp>
        <stp>ask-price</stp>
        <tr r="E37" s="1"/>
      </tp>
      <tp t="s">
        <v>2020-05-14 00:00:00.000</v>
        <stp/>
        <stp>TCEHY</stp>
        <stp>dividend-date</stp>
        <tr r="M44" s="1"/>
      </tp>
      <tp>
        <v>18495</v>
        <stp/>
        <stp>QQQ</stp>
        <stp>quote-day</stp>
        <tr r="I36" s="1"/>
      </tp>
      <tp>
        <v>3.6700000000000003E-2</v>
        <stp/>
        <stp>VTR</stp>
        <stp>volatility</stp>
        <tr r="N50" s="1"/>
      </tp>
      <tp>
        <v>2.4E-2</v>
        <stp/>
        <stp>RTX</stp>
        <stp>volatility</stp>
        <tr r="N37" s="1"/>
      </tp>
      <tp>
        <v>4.5400000000000003E-2</v>
        <stp/>
        <stp>SPG</stp>
        <stp>volatility</stp>
        <tr r="N41" s="1"/>
      </tp>
      <tp>
        <v>1.2E-2</v>
        <stp/>
        <stp>SPY</stp>
        <stp>volatility</stp>
        <tr r="N42" s="1"/>
      </tp>
      <tp>
        <v>4.1099999999999998E-2</v>
        <stp/>
        <stp>SNA</stp>
        <stp>volatility</stp>
        <tr r="N40" s="1"/>
      </tp>
      <tp>
        <v>3.5099999999999999E-2</v>
        <stp/>
        <stp>PRU</stp>
        <stp>volatility</stp>
        <tr r="N34" s="1"/>
      </tp>
      <tp>
        <v>1.9900000000000001E-2</v>
        <stp/>
        <stp>PFE</stp>
        <stp>volatility</stp>
        <tr r="N32" s="1"/>
      </tp>
      <tp>
        <v>2.7E-2</v>
        <stp/>
        <stp>PEP</stp>
        <stp>volatility</stp>
        <tr r="N31" s="1"/>
      </tp>
      <tp>
        <v>8.4500000000000006E-2</v>
        <stp/>
        <stp>PAC</stp>
        <stp>volatility</stp>
        <tr r="N29" s="1"/>
      </tp>
      <tp>
        <v>1.18E-2</v>
        <stp/>
        <stp>QQQ</stp>
        <stp>volatility</stp>
        <tr r="N36" s="1"/>
      </tp>
      <tp>
        <v>339.65</v>
        <stp/>
        <stp>SPY</stp>
        <stp>ask-price</stp>
        <tr r="E42" s="1"/>
      </tp>
      <tp>
        <v>62.19</v>
        <stp/>
        <stp>BMY</stp>
        <stp>ask-price</stp>
        <tr r="E6" s="1"/>
      </tp>
      <tp>
        <v>1.8599999999999998E-2</v>
        <stp/>
        <stp>GLD</stp>
        <stp>volatility</stp>
        <tr r="N10" s="1"/>
      </tp>
      <tp>
        <v>7.1999999999999998E-3</v>
        <stp/>
        <stp>BND</stp>
        <stp>volatility</stp>
        <tr r="N7" s="1"/>
      </tp>
      <tp>
        <v>1.38E-2</v>
        <stp/>
        <stp>BMY</stp>
        <stp>volatility</stp>
        <tr r="N6" s="1"/>
      </tp>
      <tp>
        <v>0.44650000000000001</v>
        <stp/>
        <stp>NUE</stp>
        <stp>volatility</stp>
        <tr r="N27" s="1"/>
      </tp>
      <tp>
        <v>5.9700000000000003E-2</v>
        <stp/>
        <stp>NOK</stp>
        <stp>volatility</stp>
        <tr r="N26" s="1"/>
      </tp>
      <tp>
        <v>2.23E-2</v>
        <stp/>
        <stp>NEM</stp>
        <stp>volatility</stp>
        <tr r="N24" s="1"/>
      </tp>
      <tp>
        <v>2.7099999999999999E-2</v>
        <stp/>
        <stp>LYB</stp>
        <stp>volatility</stp>
        <tr r="N16" s="1"/>
      </tp>
      <tp>
        <v>4.1500000000000002E-2</v>
        <stp/>
        <stp>MMM</stp>
        <stp>volatility</stp>
        <tr r="N20" s="1"/>
      </tp>
      <tp>
        <v>1.6500000000000001E-2</v>
        <stp/>
        <stp>MDT</stp>
        <stp>volatility</stp>
        <tr r="N19" s="1"/>
      </tp>
      <tp>
        <v>6.4399999999999999E-2</v>
        <stp/>
        <stp>MDP</stp>
        <stp>volatility</stp>
        <tr r="N18" s="1"/>
      </tp>
      <tp>
        <v>2.6100000000000002E-2</v>
        <stp/>
        <stp>JNJ</stp>
        <stp>volatility</stp>
        <tr r="N15" s="1"/>
      </tp>
      <tp>
        <v>18495</v>
        <stp/>
        <stp>MDP</stp>
        <stp>quote-day</stp>
        <tr r="I18" s="1"/>
      </tp>
      <tp>
        <v>18495</v>
        <stp/>
        <stp>PEP</stp>
        <stp>quote-day</stp>
        <tr r="I31" s="1"/>
      </tp>
      <tp>
        <v>97851</v>
        <stp/>
        <stp>PAC</stp>
        <stp>total-volume</stp>
        <tr r="G29" s="1"/>
      </tp>
      <tp>
        <v>67.5</v>
        <stp/>
        <stp>PRU</stp>
        <stp>bid-price</stp>
        <tr r="D34" s="1"/>
      </tp>
      <tp>
        <v>98.74</v>
        <stp/>
        <stp>MDT</stp>
        <stp>bid-price</stp>
        <tr r="D19" s="1"/>
      </tp>
      <tp t="e">
        <v>#N/A</v>
        <stp/>
        <stp>ASHR</stp>
        <stp>pe-ratio</stp>
        <tr r="H4" s="1"/>
      </tp>
      <tp>
        <v>18495</v>
        <stp/>
        <stp>VTR</stp>
        <stp>quote-day</stp>
        <tr r="I50" s="1"/>
      </tp>
      <tp>
        <v>15015135</v>
        <stp/>
        <stp>NOK</stp>
        <stp>total-volume</stp>
        <tr r="G26" s="1"/>
      </tp>
      <tp>
        <v>99.29</v>
        <stp/>
        <stp>MDT</stp>
        <stp>ask-price</stp>
        <tr r="E19" s="1"/>
      </tp>
      <tp>
        <v>273202</v>
        <stp/>
        <stp>SNA</stp>
        <stp>total-volume</stp>
        <tr r="G40" s="1"/>
      </tp>
      <tp>
        <v>3642505</v>
        <stp/>
        <stp>BND</stp>
        <stp>total-volume</stp>
        <tr r="G7" s="1"/>
      </tp>
      <tp>
        <v>6722759</v>
        <stp/>
        <stp>JNJ</stp>
        <stp>total-volume</stp>
        <tr r="G15" s="1"/>
      </tp>
      <tp>
        <v>67.78</v>
        <stp/>
        <stp>PRU</stp>
        <stp>ask-price</stp>
        <tr r="E34" s="1"/>
      </tp>
      <tp>
        <v>36.955500000000001</v>
        <stp/>
        <stp>MSFT</stp>
        <stp>pe-ratio</stp>
        <tr r="H23" s="1"/>
      </tp>
      <tp>
        <v>2005583</v>
        <stp/>
        <stp>MMM</stp>
        <stp>total-volume</stp>
        <tr r="G20" s="1"/>
      </tp>
      <tp>
        <v>8031476</v>
        <stp/>
        <stp>BMY</stp>
        <stp>total-volume</stp>
        <tr r="G6" s="1"/>
      </tp>
      <tp>
        <v>4334466</v>
        <stp/>
        <stp>MO</stp>
        <stp>total-volume</stp>
        <tr r="G21" s="1"/>
      </tp>
      <tp>
        <v>2681080</v>
        <stp/>
        <stp>MA</stp>
        <stp>total-volume</stp>
        <tr r="G17" s="1"/>
      </tp>
      <tp>
        <v>339.63</v>
        <stp/>
        <stp>SPY</stp>
        <stp>bid-price</stp>
        <tr r="D42" s="1"/>
      </tp>
      <tp>
        <v>61.85</v>
        <stp/>
        <stp>BMY</stp>
        <stp>bid-price</stp>
        <tr r="D6" s="1"/>
      </tp>
      <tp>
        <v>12713741</v>
        <stp/>
        <stp>GLD</stp>
        <stp>total-volume</stp>
        <tr r="G10" s="1"/>
      </tp>
      <tp>
        <v>60.24</v>
        <stp/>
        <stp>RTX</stp>
        <stp>bid-price</stp>
        <tr r="D37" s="1"/>
      </tp>
      <tp>
        <v>93.022000000000006</v>
        <stp/>
        <stp>NVDA</stp>
        <stp>pe-ratio</stp>
        <tr r="H28" s="1"/>
      </tp>
      <tp>
        <v>136.66999999999999</v>
        <stp/>
        <stp>PEP</stp>
        <stp>ask-price</stp>
        <tr r="E31" s="1"/>
      </tp>
      <tp>
        <v>12.7</v>
        <stp/>
        <stp>MDP</stp>
        <stp>ask-price</stp>
        <tr r="E18" s="1"/>
      </tp>
      <tp>
        <v>18495</v>
        <stp/>
        <stp>BMY</stp>
        <stp>quote-day</stp>
        <tr r="I6" s="1"/>
      </tp>
      <tp>
        <v>18495</v>
        <stp/>
        <stp>SPY</stp>
        <stp>quote-day</stp>
        <tr r="I42" s="1"/>
      </tp>
      <tp>
        <v>30.401800000000001</v>
        <stp/>
        <stp>SCCO</stp>
        <stp>pe-ratio</stp>
        <tr r="H38" s="1"/>
      </tp>
      <tp>
        <v>12574662</v>
        <stp/>
        <stp>JD</stp>
        <stp>total-volume</stp>
        <tr r="G14" s="1"/>
      </tp>
      <tp>
        <v>282.25</v>
        <stp/>
        <stp>QQQ</stp>
        <stp>ask-price</stp>
        <tr r="E36" s="1"/>
      </tp>
      <tp>
        <v>20.867599999999999</v>
        <stp/>
        <stp>ABBV</stp>
        <stp>pe-ratio</stp>
        <tr r="H3" s="1"/>
      </tp>
      <tp>
        <v>18495</v>
        <stp/>
        <stp>RTX</stp>
        <stp>quote-day</stp>
        <tr r="I37" s="1"/>
      </tp>
      <tp>
        <v>28.031400000000001</v>
        <stp/>
        <stp>BABA</stp>
        <stp>pe-ratio</stp>
        <tr r="H5" s="1"/>
      </tp>
      <tp>
        <v>41.89</v>
        <stp/>
        <stp>VTR</stp>
        <stp>ask-price</stp>
        <tr r="E50" s="1"/>
      </tp>
      <tp>
        <v>2959872</v>
        <stp/>
        <stp>IQ</stp>
        <stp>total-volume</stp>
        <tr r="G13" s="1"/>
      </tp>
      <tp>
        <v>6.7808000000000002</v>
        <stp/>
        <stp>VIAC</stp>
        <stp>pe-ratio</stp>
        <tr r="H4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BB639-722B-4360-8512-4B9BAB671695}" name="Table1" displayName="Table1" ref="A1:N51" totalsRowShown="0">
  <autoFilter ref="A1:N51" xr:uid="{32E94F31-300F-4EA6-A032-B2833C691C37}"/>
  <sortState xmlns:xlrd2="http://schemas.microsoft.com/office/spreadsheetml/2017/richdata2" ref="A2:N51">
    <sortCondition ref="A1:A51"/>
  </sortState>
  <tableColumns count="14">
    <tableColumn id="1" xr3:uid="{8CF6EFD5-1BA9-482E-854F-EF33419122CE}" name="ticker"/>
    <tableColumn id="11" xr3:uid="{A280CF68-8C5D-4CF9-BB4B-B308C40B3D37}" name="description" dataDxfId="11">
      <calculatedColumnFormula>RTD("td.rtd","",$A2,B$1)</calculatedColumnFormula>
    </tableColumn>
    <tableColumn id="2" xr3:uid="{7DE5A27C-2C60-4A33-AED1-A21973530A28}" name="last-price" dataDxfId="10">
      <calculatedColumnFormula>RTD("td.rtd","",$A2,C$1)</calculatedColumnFormula>
    </tableColumn>
    <tableColumn id="3" xr3:uid="{57F055B2-69CE-4E76-BC72-BB7A31014256}" name="bid-price" dataDxfId="9">
      <calculatedColumnFormula>RTD("td.rtd","",$A2,D$1)</calculatedColumnFormula>
    </tableColumn>
    <tableColumn id="4" xr3:uid="{62BEA9E9-D061-495E-8BE6-5F8D897ECC4E}" name="ask-price" dataDxfId="8">
      <calculatedColumnFormula>RTD("td.rtd","",$A2,E$1)</calculatedColumnFormula>
    </tableColumn>
    <tableColumn id="5" xr3:uid="{EFC9078E-4782-4947-8488-DD9D9232AD50}" name="close-price" dataDxfId="7">
      <calculatedColumnFormula>RTD("td.rtd","",$A2,F$1)</calculatedColumnFormula>
    </tableColumn>
    <tableColumn id="6" xr3:uid="{3339D911-8D44-447C-B1D2-BCBC232937DE}" name="total-volume">
      <calculatedColumnFormula>RTD("td.rtd","",$A2,G$1)</calculatedColumnFormula>
    </tableColumn>
    <tableColumn id="7" xr3:uid="{7FECC782-43E4-4384-AEAC-095CDFC799C8}" name="pe-ratio" dataDxfId="6">
      <calculatedColumnFormula>RTD("td.rtd","",$A2,H$1)</calculatedColumnFormula>
    </tableColumn>
    <tableColumn id="14" xr3:uid="{DE83D9C4-FAAE-4C3B-9991-5E6CB74B33B4}" name="quote-day" dataDxfId="1">
      <calculatedColumnFormula>RTD("td.rtd","",$A2,I$1)+DATE(1970,1,1)</calculatedColumnFormula>
    </tableColumn>
    <tableColumn id="13" xr3:uid="{0D51CE5A-9D45-47A0-897C-A1728E211A70}" name="quote-time" dataDxfId="0">
      <calculatedColumnFormula xml:space="preserve"> RTD("td.rtd","",$A2,J$1)/86400</calculatedColumnFormula>
    </tableColumn>
    <tableColumn id="12" xr3:uid="{DB0AFC14-F22F-42A7-B4E0-7F9DBC3BEDFB}" name="trade-time" dataDxfId="5">
      <calculatedColumnFormula>RTD("td.rtd","",$A2,K$1)/86400</calculatedColumnFormula>
    </tableColumn>
    <tableColumn id="8" xr3:uid="{A65C416C-8EE1-41F0-9180-2DE7B972B044}" name="dividend-yield" dataDxfId="4">
      <calculatedColumnFormula>RTD("td.rtd","",$A2,L$1)</calculatedColumnFormula>
    </tableColumn>
    <tableColumn id="9" xr3:uid="{0F3EF55E-9A7A-4D58-9438-7106C3721026}" name="dividend-date" dataDxfId="3">
      <calculatedColumnFormula>RTD("td.rtd","",$A2,M$1)</calculatedColumnFormula>
    </tableColumn>
    <tableColumn id="10" xr3:uid="{3DD7DD77-ABBE-4BF9-BBEF-87721F5E4A5F}" name="volatility" dataDxfId="2">
      <calculatedColumnFormula>RTD("td.rtd","",$A2,N$1)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97C9-DF5B-418C-89D4-71522069AAAD}">
  <dimension ref="A1:N54"/>
  <sheetViews>
    <sheetView tabSelected="1" topLeftCell="A25" workbookViewId="0">
      <selection activeCell="D29" sqref="D29"/>
    </sheetView>
  </sheetViews>
  <sheetFormatPr defaultRowHeight="15" x14ac:dyDescent="0.25"/>
  <cols>
    <col min="2" max="2" width="35.85546875" customWidth="1"/>
    <col min="3" max="3" width="15.7109375" customWidth="1"/>
    <col min="4" max="4" width="17.42578125" customWidth="1"/>
    <col min="5" max="6" width="15.7109375" customWidth="1"/>
    <col min="7" max="7" width="19.42578125" bestFit="1" customWidth="1"/>
    <col min="8" max="9" width="19.42578125" customWidth="1"/>
    <col min="10" max="10" width="14.140625" customWidth="1"/>
    <col min="11" max="11" width="19.42578125" customWidth="1"/>
    <col min="12" max="12" width="25" customWidth="1"/>
    <col min="13" max="13" width="12.85546875" customWidth="1"/>
    <col min="14" max="14" width="15.7109375" customWidth="1"/>
  </cols>
  <sheetData>
    <row r="1" spans="1:14" x14ac:dyDescent="0.25">
      <c r="A1" t="s">
        <v>2</v>
      </c>
      <c r="B1" t="s">
        <v>55</v>
      </c>
      <c r="C1" t="s">
        <v>1</v>
      </c>
      <c r="D1" t="s">
        <v>42</v>
      </c>
      <c r="E1" t="s">
        <v>43</v>
      </c>
      <c r="F1" t="s">
        <v>50</v>
      </c>
      <c r="G1" t="s">
        <v>0</v>
      </c>
      <c r="H1" t="s">
        <v>49</v>
      </c>
      <c r="I1" t="s">
        <v>62</v>
      </c>
      <c r="J1" t="s">
        <v>61</v>
      </c>
      <c r="K1" t="s">
        <v>56</v>
      </c>
      <c r="L1" t="s">
        <v>45</v>
      </c>
      <c r="M1" t="s">
        <v>44</v>
      </c>
      <c r="N1" t="s">
        <v>54</v>
      </c>
    </row>
    <row r="2" spans="1:14" x14ac:dyDescent="0.25">
      <c r="A2" t="s">
        <v>51</v>
      </c>
      <c r="B2" s="2" t="str">
        <f>RTD("td.rtd","",$A2,B$1)</f>
        <v>Apple Inc. - Common Stock</v>
      </c>
      <c r="C2" s="1">
        <f>RTD("td.rtd","",$A2,C$1)</f>
        <v>498.95</v>
      </c>
      <c r="D2" s="1">
        <f>RTD("td.rtd","",$A2,D$1)</f>
        <v>498.95</v>
      </c>
      <c r="E2" s="1">
        <f>RTD("td.rtd","",$A2,E$1)</f>
        <v>498.97</v>
      </c>
      <c r="F2" s="1">
        <f>RTD("td.rtd","",$A2,F$1)</f>
        <v>497.48</v>
      </c>
      <c r="G2">
        <f>RTD("td.rtd","",$A2,G$1)</f>
        <v>84513660</v>
      </c>
      <c r="H2" s="1">
        <f>RTD("td.rtd","",$A2,H$1)</f>
        <v>37.810400000000001</v>
      </c>
      <c r="I2" s="5">
        <f>RTD("td.rtd","",$A2,I$1)+DATE(1970,1,1)</f>
        <v>44064</v>
      </c>
      <c r="J2" s="8">
        <f xml:space="preserve"> RTD("td.rtd","",$A2,J$1)/86400</f>
        <v>0.83325231481481477</v>
      </c>
      <c r="K2" s="8">
        <f>RTD("td.rtd","",$A2,K$1)/86400</f>
        <v>0.83331018518518518</v>
      </c>
      <c r="L2" s="1">
        <f>RTD("td.rtd","",$A2,L$1)</f>
        <v>0.66</v>
      </c>
      <c r="M2" s="2" t="str">
        <f>RTD("td.rtd","",$A2,M$1)</f>
        <v>2020-08-07 00:00:00.000</v>
      </c>
      <c r="N2" s="4">
        <f>RTD("td.rtd","",$A2,N$1)</f>
        <v>1.0500000000000001E-2</v>
      </c>
    </row>
    <row r="3" spans="1:14" x14ac:dyDescent="0.25">
      <c r="A3" t="s">
        <v>59</v>
      </c>
      <c r="B3" s="2" t="str">
        <f>RTD("td.rtd","",$A3,B$1)</f>
        <v>AbbVie Inc. Common Stock</v>
      </c>
      <c r="C3" s="1">
        <f>RTD("td.rtd","",$A3,C$1)</f>
        <v>94.86</v>
      </c>
      <c r="D3" s="1">
        <f>RTD("td.rtd","",$A3,D$1)</f>
        <v>94.74</v>
      </c>
      <c r="E3" s="1">
        <f>RTD("td.rtd","",$A3,E$1)</f>
        <v>94.86</v>
      </c>
      <c r="F3" s="1">
        <f>RTD("td.rtd","",$A3,F$1)</f>
        <v>94.86</v>
      </c>
      <c r="G3">
        <f>RTD("td.rtd","",$A3,G$1)</f>
        <v>5268986</v>
      </c>
      <c r="H3" s="1">
        <f>RTD("td.rtd","",$A3,H$1)</f>
        <v>20.867599999999999</v>
      </c>
      <c r="I3" s="5">
        <f>RTD("td.rtd","",$A3,I$1)+DATE(1970,1,1)</f>
        <v>44064</v>
      </c>
      <c r="J3" s="8">
        <f xml:space="preserve"> RTD("td.rtd","",$A3,J$1)/86400</f>
        <v>0.83333333333333337</v>
      </c>
      <c r="K3" s="8">
        <f>RTD("td.rtd","",$A3,K$1)/86400</f>
        <v>0.83329861111111114</v>
      </c>
      <c r="L3" s="1">
        <f>RTD("td.rtd","",$A3,L$1)</f>
        <v>4.9800000000000004</v>
      </c>
      <c r="M3" s="2" t="str">
        <f>RTD("td.rtd","",$A3,M$1)</f>
        <v>2020-07-14 00:00:00.000</v>
      </c>
      <c r="N3" s="3">
        <f>RTD("td.rtd","",$A3,N$1)</f>
        <v>1.72E-2</v>
      </c>
    </row>
    <row r="4" spans="1:14" x14ac:dyDescent="0.25">
      <c r="A4" t="s">
        <v>48</v>
      </c>
      <c r="B4" s="2" t="str">
        <f>RTD("td.rtd","",$A4,B$1)</f>
        <v>Xtrackers Harvest CSI 300 China A-Shares ETF</v>
      </c>
      <c r="C4" s="1">
        <f>RTD("td.rtd","",$A4,C$1)</f>
        <v>34.450000000000003</v>
      </c>
      <c r="D4" s="1">
        <f>RTD("td.rtd","",$A4,D$1)</f>
        <v>34.450000000000003</v>
      </c>
      <c r="E4" s="1">
        <f>RTD("td.rtd","",$A4,E$1)</f>
        <v>34.74</v>
      </c>
      <c r="F4" s="1">
        <f>RTD("td.rtd","",$A4,F$1)</f>
        <v>34.450000000000003</v>
      </c>
      <c r="G4">
        <f>RTD("td.rtd","",$A4,G$1)</f>
        <v>3952598</v>
      </c>
      <c r="H4" s="1" t="e">
        <f>RTD("td.rtd","",$A4,H$1)</f>
        <v>#N/A</v>
      </c>
      <c r="I4" s="5">
        <f>RTD("td.rtd","",$A4,I$1)+DATE(1970,1,1)</f>
        <v>44064</v>
      </c>
      <c r="J4" s="8">
        <f xml:space="preserve"> RTD("td.rtd","",$A4,J$1)/86400</f>
        <v>0.83177083333333335</v>
      </c>
      <c r="K4" s="8">
        <f>RTD("td.rtd","",$A4,K$1)/86400</f>
        <v>0.83333333333333337</v>
      </c>
      <c r="L4" s="1">
        <f>RTD("td.rtd","",$A4,L$1)</f>
        <v>0.84</v>
      </c>
      <c r="M4" s="2" t="str">
        <f>RTD("td.rtd","",$A4,M$1)</f>
        <v>2019-12-18 00:00:00.000</v>
      </c>
      <c r="N4" s="4">
        <f>RTD("td.rtd","",$A4,N$1)</f>
        <v>1.37E-2</v>
      </c>
    </row>
    <row r="5" spans="1:14" x14ac:dyDescent="0.25">
      <c r="A5" t="s">
        <v>53</v>
      </c>
      <c r="B5" s="2" t="str">
        <f>RTD("td.rtd","",$A5,B$1)</f>
        <v>Alibaba Group Holding Limited American Depositary Shares each representing eight</v>
      </c>
      <c r="C5" s="1">
        <f>RTD("td.rtd","",$A5,C$1)</f>
        <v>266.64999999999998</v>
      </c>
      <c r="D5" s="1">
        <f>RTD("td.rtd","",$A5,D$1)</f>
        <v>266.20999999999998</v>
      </c>
      <c r="E5" s="1">
        <f>RTD("td.rtd","",$A5,E$1)</f>
        <v>266.67</v>
      </c>
      <c r="F5" s="1">
        <f>RTD("td.rtd","",$A5,F$1)</f>
        <v>265.8</v>
      </c>
      <c r="G5">
        <f>RTD("td.rtd","",$A5,G$1)</f>
        <v>25648217</v>
      </c>
      <c r="H5" s="1">
        <f>RTD("td.rtd","",$A5,H$1)</f>
        <v>28.031400000000001</v>
      </c>
      <c r="I5" s="5">
        <f>RTD("td.rtd","",$A5,I$1)+DATE(1970,1,1)</f>
        <v>44064</v>
      </c>
      <c r="J5" s="8">
        <f xml:space="preserve"> RTD("td.rtd","",$A5,J$1)/86400</f>
        <v>0.83333333333333337</v>
      </c>
      <c r="K5" s="8">
        <f>RTD("td.rtd","",$A5,K$1)/86400</f>
        <v>0.83329861111111114</v>
      </c>
      <c r="L5" s="1" t="e">
        <f>RTD("td.rtd","",$A5,L$1)</f>
        <v>#N/A</v>
      </c>
      <c r="M5" s="2" t="str">
        <f>RTD("td.rtd","",$A5,M$1)</f>
        <v xml:space="preserve"> </v>
      </c>
      <c r="N5" s="4">
        <f>RTD("td.rtd","",$A5,N$1)</f>
        <v>1.35E-2</v>
      </c>
    </row>
    <row r="6" spans="1:14" x14ac:dyDescent="0.25">
      <c r="A6" t="s">
        <v>60</v>
      </c>
      <c r="B6" s="2" t="str">
        <f>RTD("td.rtd","",$A6,B$1)</f>
        <v>Bristol-Myers Squibb Company Common Stock</v>
      </c>
      <c r="C6" s="1">
        <f>RTD("td.rtd","",$A6,C$1)</f>
        <v>62.19</v>
      </c>
      <c r="D6" s="1">
        <f>RTD("td.rtd","",$A6,D$1)</f>
        <v>61.85</v>
      </c>
      <c r="E6" s="1">
        <f>RTD("td.rtd","",$A6,E$1)</f>
        <v>62.19</v>
      </c>
      <c r="F6" s="1">
        <f>RTD("td.rtd","",$A6,F$1)</f>
        <v>62.19</v>
      </c>
      <c r="G6">
        <f>RTD("td.rtd","",$A6,G$1)</f>
        <v>8031476</v>
      </c>
      <c r="H6" s="1" t="e">
        <f>RTD("td.rtd","",$A6,H$1)</f>
        <v>#N/A</v>
      </c>
      <c r="I6" s="5">
        <f>RTD("td.rtd","",$A6,I$1)+DATE(1970,1,1)</f>
        <v>44064</v>
      </c>
      <c r="J6" s="8">
        <f xml:space="preserve"> RTD("td.rtd","",$A6,J$1)/86400</f>
        <v>0.83333333333333337</v>
      </c>
      <c r="K6" s="8">
        <f>RTD("td.rtd","",$A6,K$1)/86400</f>
        <v>0.79166666666666663</v>
      </c>
      <c r="L6" s="1">
        <f>RTD("td.rtd","",$A6,L$1)</f>
        <v>2.89</v>
      </c>
      <c r="M6" s="2" t="str">
        <f>RTD("td.rtd","",$A6,M$1)</f>
        <v>2020-07-02 00:00:00.000</v>
      </c>
      <c r="N6" s="3">
        <f>RTD("td.rtd","",$A6,N$1)</f>
        <v>1.38E-2</v>
      </c>
    </row>
    <row r="7" spans="1:14" x14ac:dyDescent="0.25">
      <c r="A7" t="s">
        <v>57</v>
      </c>
      <c r="B7" s="2" t="str">
        <f>RTD("td.rtd","",$A7,B$1)</f>
        <v>Vanguard Total Bond Market ETF</v>
      </c>
      <c r="C7" s="1">
        <f>RTD("td.rtd","",$A7,C$1)</f>
        <v>88.88</v>
      </c>
      <c r="D7" s="1">
        <f>RTD("td.rtd","",$A7,D$1)</f>
        <v>88.02</v>
      </c>
      <c r="E7" s="1">
        <f>RTD("td.rtd","",$A7,E$1)</f>
        <v>88.88</v>
      </c>
      <c r="F7" s="1">
        <f>RTD("td.rtd","",$A7,F$1)</f>
        <v>88.77</v>
      </c>
      <c r="G7">
        <f>RTD("td.rtd","",$A7,G$1)</f>
        <v>3642505</v>
      </c>
      <c r="H7" s="1">
        <f>RTD("td.rtd","",$A7,H$1)</f>
        <v>14.498100000000001</v>
      </c>
      <c r="I7" s="5">
        <f>RTD("td.rtd","",$A7,I$1)+DATE(1970,1,1)</f>
        <v>44064</v>
      </c>
      <c r="J7" s="8">
        <f xml:space="preserve"> RTD("td.rtd","",$A7,J$1)/86400</f>
        <v>0.83105324074074072</v>
      </c>
      <c r="K7" s="8">
        <f>RTD("td.rtd","",$A7,K$1)/86400</f>
        <v>0.833125</v>
      </c>
      <c r="L7" s="1">
        <f>RTD("td.rtd","",$A7,L$1)</f>
        <v>2.4</v>
      </c>
      <c r="M7" s="2" t="str">
        <f>RTD("td.rtd","",$A7,M$1)</f>
        <v>2020-08-03 00:00:00.000</v>
      </c>
      <c r="N7" s="3">
        <f>RTD("td.rtd","",$A7,N$1)</f>
        <v>7.1999999999999998E-3</v>
      </c>
    </row>
    <row r="8" spans="1:14" x14ac:dyDescent="0.25">
      <c r="A8" t="s">
        <v>46</v>
      </c>
      <c r="B8" s="2" t="str">
        <f>RTD("td.rtd","",$A8,B$1)</f>
        <v>Carrier Global Corporation Common Stock</v>
      </c>
      <c r="C8" s="1">
        <f>RTD("td.rtd","",$A8,C$1)</f>
        <v>29.58</v>
      </c>
      <c r="D8" s="1">
        <f>RTD("td.rtd","",$A8,D$1)</f>
        <v>28.75</v>
      </c>
      <c r="E8" s="1">
        <f>RTD("td.rtd","",$A8,E$1)</f>
        <v>29.58</v>
      </c>
      <c r="F8" s="1">
        <f>RTD("td.rtd","",$A8,F$1)</f>
        <v>29.52</v>
      </c>
      <c r="G8">
        <f>RTD("td.rtd","",$A8,G$1)</f>
        <v>3112558</v>
      </c>
      <c r="H8" s="1" t="e">
        <f>RTD("td.rtd","",$A8,H$1)</f>
        <v>#N/A</v>
      </c>
      <c r="I8" s="5">
        <f>RTD("td.rtd","",$A8,I$1)+DATE(1970,1,1)</f>
        <v>44064</v>
      </c>
      <c r="J8" s="8">
        <f xml:space="preserve"> RTD("td.rtd","",$A8,J$1)/86400</f>
        <v>0.83333333333333337</v>
      </c>
      <c r="K8" s="8">
        <f>RTD("td.rtd","",$A8,K$1)/86400</f>
        <v>0.80795138888888884</v>
      </c>
      <c r="L8" s="1">
        <f>RTD("td.rtd","",$A8,L$1)</f>
        <v>1.1000000000000001</v>
      </c>
      <c r="M8" s="2" t="str">
        <f>RTD("td.rtd","",$A8,M$1)</f>
        <v>2020-06-25 00:00:00.000</v>
      </c>
      <c r="N8" s="4">
        <f>RTD("td.rtd","",$A8,N$1)</f>
        <v>2.98E-2</v>
      </c>
    </row>
    <row r="9" spans="1:14" x14ac:dyDescent="0.25">
      <c r="A9" t="s">
        <v>6</v>
      </c>
      <c r="B9" s="2" t="str">
        <f>RTD("td.rtd","",$A9,B$1)</f>
        <v>General Dynamics Corporation Common Stock</v>
      </c>
      <c r="C9" s="1">
        <f>RTD("td.rtd","",$A9,C$1)</f>
        <v>149.5</v>
      </c>
      <c r="D9" s="1">
        <f>RTD("td.rtd","",$A9,D$1)</f>
        <v>149.5</v>
      </c>
      <c r="E9" s="1">
        <f>RTD("td.rtd","",$A9,E$1)</f>
        <v>150.97</v>
      </c>
      <c r="F9" s="1">
        <f>RTD("td.rtd","",$A9,F$1)</f>
        <v>149.81</v>
      </c>
      <c r="G9">
        <f>RTD("td.rtd","",$A9,G$1)</f>
        <v>1518919</v>
      </c>
      <c r="H9" s="1">
        <f>RTD("td.rtd","",$A9,H$1)</f>
        <v>13.305999999999999</v>
      </c>
      <c r="I9" s="5">
        <f>RTD("td.rtd","",$A9,I$1)+DATE(1970,1,1)</f>
        <v>44064</v>
      </c>
      <c r="J9" s="8">
        <f xml:space="preserve"> RTD("td.rtd","",$A9,J$1)/86400</f>
        <v>0.83333333333333337</v>
      </c>
      <c r="K9" s="8">
        <f>RTD("td.rtd","",$A9,K$1)/86400</f>
        <v>0.8064930555555555</v>
      </c>
      <c r="L9" s="1">
        <f>RTD("td.rtd","",$A9,L$1)</f>
        <v>2.94</v>
      </c>
      <c r="M9" s="2" t="str">
        <f>RTD("td.rtd","",$A9,M$1)</f>
        <v>2020-10-08 00:00:00.000</v>
      </c>
      <c r="N9" s="4">
        <f>RTD("td.rtd","",$A9,N$1)</f>
        <v>4.8500000000000001E-2</v>
      </c>
    </row>
    <row r="10" spans="1:14" x14ac:dyDescent="0.25">
      <c r="A10" t="s">
        <v>7</v>
      </c>
      <c r="B10" s="2" t="str">
        <f>RTD("td.rtd","",$A10,B$1)</f>
        <v>SPDR Gold Trust</v>
      </c>
      <c r="C10" s="1">
        <f>RTD("td.rtd","",$A10,C$1)</f>
        <v>182.03</v>
      </c>
      <c r="D10" s="1">
        <f>RTD("td.rtd","",$A10,D$1)</f>
        <v>181.85</v>
      </c>
      <c r="E10" s="1">
        <f>RTD("td.rtd","",$A10,E$1)</f>
        <v>182.11</v>
      </c>
      <c r="F10" s="1">
        <f>RTD("td.rtd","",$A10,F$1)</f>
        <v>182.03</v>
      </c>
      <c r="G10">
        <f>RTD("td.rtd","",$A10,G$1)</f>
        <v>12713741</v>
      </c>
      <c r="H10" s="1">
        <f>RTD("td.rtd","",$A10,H$1)</f>
        <v>5.7831999999999999</v>
      </c>
      <c r="I10" s="5">
        <f>RTD("td.rtd","",$A10,I$1)+DATE(1970,1,1)</f>
        <v>44064</v>
      </c>
      <c r="J10" s="8">
        <f xml:space="preserve"> RTD("td.rtd","",$A10,J$1)/86400</f>
        <v>0.83333333333333337</v>
      </c>
      <c r="K10" s="8">
        <f>RTD("td.rtd","",$A10,K$1)/86400</f>
        <v>0.83333333333333337</v>
      </c>
      <c r="L10" s="1" t="e">
        <f>RTD("td.rtd","",$A10,L$1)</f>
        <v>#N/A</v>
      </c>
      <c r="M10" s="2" t="str">
        <f>RTD("td.rtd","",$A10,M$1)</f>
        <v xml:space="preserve"> </v>
      </c>
      <c r="N10" s="4">
        <f>RTD("td.rtd","",$A10,N$1)</f>
        <v>1.8599999999999998E-2</v>
      </c>
    </row>
    <row r="11" spans="1:14" x14ac:dyDescent="0.25">
      <c r="A11" t="s">
        <v>8</v>
      </c>
      <c r="B11" s="2" t="str">
        <f>RTD("td.rtd","",$A11,B$1)</f>
        <v>Alphabet Inc. - Class C Capital Stock</v>
      </c>
      <c r="C11" s="1">
        <f>RTD("td.rtd","",$A11,C$1)</f>
        <v>1581.8</v>
      </c>
      <c r="D11" s="1">
        <f>RTD("td.rtd","",$A11,D$1)</f>
        <v>1580.42</v>
      </c>
      <c r="E11" s="1">
        <f>RTD("td.rtd","",$A11,E$1)</f>
        <v>1587.87</v>
      </c>
      <c r="F11" s="1">
        <f>RTD("td.rtd","",$A11,F$1)</f>
        <v>1580.42</v>
      </c>
      <c r="G11">
        <f>RTD("td.rtd","",$A11,G$1)</f>
        <v>1446453</v>
      </c>
      <c r="H11" s="1">
        <f>RTD("td.rtd","",$A11,H$1)</f>
        <v>35.633400000000002</v>
      </c>
      <c r="I11" s="5">
        <f>RTD("td.rtd","",$A11,I$1)+DATE(1970,1,1)</f>
        <v>44064</v>
      </c>
      <c r="J11" s="8">
        <f xml:space="preserve"> RTD("td.rtd","",$A11,J$1)/86400</f>
        <v>0.83287037037037037</v>
      </c>
      <c r="K11" s="8">
        <f>RTD("td.rtd","",$A11,K$1)/86400</f>
        <v>0.83114583333333336</v>
      </c>
      <c r="L11" s="1" t="e">
        <f>RTD("td.rtd","",$A11,L$1)</f>
        <v>#N/A</v>
      </c>
      <c r="M11" s="2" t="str">
        <f>RTD("td.rtd","",$A11,M$1)</f>
        <v xml:space="preserve"> </v>
      </c>
      <c r="N11" s="4">
        <f>RTD("td.rtd","",$A11,N$1)</f>
        <v>4.53E-2</v>
      </c>
    </row>
    <row r="12" spans="1:14" x14ac:dyDescent="0.25">
      <c r="A12" t="s">
        <v>4</v>
      </c>
      <c r="B12" s="2" t="str">
        <f>RTD("td.rtd","",$A12,B$1)</f>
        <v>Intel Corporation - Common Stock</v>
      </c>
      <c r="C12" s="1">
        <f>RTD("td.rtd","",$A12,C$1)</f>
        <v>49.12</v>
      </c>
      <c r="D12" s="1">
        <f>RTD("td.rtd","",$A12,D$1)</f>
        <v>49.09</v>
      </c>
      <c r="E12" s="1">
        <f>RTD("td.rtd","",$A12,E$1)</f>
        <v>49.12</v>
      </c>
      <c r="F12" s="1">
        <f>RTD("td.rtd","",$A12,F$1)</f>
        <v>49.28</v>
      </c>
      <c r="G12">
        <f>RTD("td.rtd","",$A12,G$1)</f>
        <v>34316470</v>
      </c>
      <c r="H12" s="1">
        <f>RTD("td.rtd","",$A12,H$1)</f>
        <v>9.0663999999999998</v>
      </c>
      <c r="I12" s="5">
        <f>RTD("td.rtd","",$A12,I$1)+DATE(1970,1,1)</f>
        <v>44064</v>
      </c>
      <c r="J12" s="8">
        <f xml:space="preserve"> RTD("td.rtd","",$A12,J$1)/86400</f>
        <v>0.83331018518518518</v>
      </c>
      <c r="K12" s="8">
        <f>RTD("td.rtd","",$A12,K$1)/86400</f>
        <v>0.83331018518518518</v>
      </c>
      <c r="L12" s="1">
        <f>RTD("td.rtd","",$A12,L$1)</f>
        <v>2.68</v>
      </c>
      <c r="M12" s="2" t="str">
        <f>RTD("td.rtd","",$A12,M$1)</f>
        <v>2020-08-06 00:00:00.000</v>
      </c>
      <c r="N12" s="4">
        <f>RTD("td.rtd","",$A12,N$1)</f>
        <v>1.41E-2</v>
      </c>
    </row>
    <row r="13" spans="1:14" x14ac:dyDescent="0.25">
      <c r="A13" t="s">
        <v>9</v>
      </c>
      <c r="B13" s="2" t="str">
        <f>RTD("td.rtd","",$A13,B$1)</f>
        <v>iQIYI, Inc. - American Depositary Shares</v>
      </c>
      <c r="C13" s="1">
        <f>RTD("td.rtd","",$A13,C$1)</f>
        <v>18.989999999999998</v>
      </c>
      <c r="D13" s="1">
        <f>RTD("td.rtd","",$A13,D$1)</f>
        <v>18.95</v>
      </c>
      <c r="E13" s="1">
        <f>RTD("td.rtd","",$A13,E$1)</f>
        <v>18.989999999999998</v>
      </c>
      <c r="F13" s="1">
        <f>RTD("td.rtd","",$A13,F$1)</f>
        <v>19.02</v>
      </c>
      <c r="G13">
        <f>RTD("td.rtd","",$A13,G$1)</f>
        <v>2959872</v>
      </c>
      <c r="H13" s="1" t="e">
        <f>RTD("td.rtd","",$A13,H$1)</f>
        <v>#N/A</v>
      </c>
      <c r="I13" s="5">
        <f>RTD("td.rtd","",$A13,I$1)+DATE(1970,1,1)</f>
        <v>44064</v>
      </c>
      <c r="J13" s="8">
        <f xml:space="preserve"> RTD("td.rtd","",$A13,J$1)/86400</f>
        <v>0.83282407407407411</v>
      </c>
      <c r="K13" s="8">
        <f>RTD("td.rtd","",$A13,K$1)/86400</f>
        <v>0.83282407407407411</v>
      </c>
      <c r="L13" s="1" t="e">
        <f>RTD("td.rtd","",$A13,L$1)</f>
        <v>#N/A</v>
      </c>
      <c r="M13" s="2" t="str">
        <f>RTD("td.rtd","",$A13,M$1)</f>
        <v xml:space="preserve"> </v>
      </c>
      <c r="N13" s="4">
        <f>RTD("td.rtd","",$A13,N$1)</f>
        <v>4.0599999999999997E-2</v>
      </c>
    </row>
    <row r="14" spans="1:14" x14ac:dyDescent="0.25">
      <c r="A14" t="s">
        <v>10</v>
      </c>
      <c r="B14" s="2" t="str">
        <f>RTD("td.rtd","",$A14,B$1)</f>
        <v>JD.com, Inc. - American Depositary Shares</v>
      </c>
      <c r="C14" s="1">
        <f>RTD("td.rtd","",$A14,C$1)</f>
        <v>75.099999999999994</v>
      </c>
      <c r="D14" s="1">
        <f>RTD("td.rtd","",$A14,D$1)</f>
        <v>75</v>
      </c>
      <c r="E14" s="1">
        <f>RTD("td.rtd","",$A14,E$1)</f>
        <v>75.099999999999994</v>
      </c>
      <c r="F14" s="1">
        <f>RTD("td.rtd","",$A14,F$1)</f>
        <v>74.98</v>
      </c>
      <c r="G14">
        <f>RTD("td.rtd","",$A14,G$1)</f>
        <v>12574662</v>
      </c>
      <c r="H14" s="1">
        <f>RTD("td.rtd","",$A14,H$1)</f>
        <v>36.969000000000001</v>
      </c>
      <c r="I14" s="5">
        <f>RTD("td.rtd","",$A14,I$1)+DATE(1970,1,1)</f>
        <v>44064</v>
      </c>
      <c r="J14" s="8">
        <f xml:space="preserve"> RTD("td.rtd","",$A14,J$1)/86400</f>
        <v>0.83315972222222223</v>
      </c>
      <c r="K14" s="8">
        <f>RTD("td.rtd","",$A14,K$1)/86400</f>
        <v>0.83315972222222223</v>
      </c>
      <c r="L14" s="1" t="e">
        <f>RTD("td.rtd","",$A14,L$1)</f>
        <v>#N/A</v>
      </c>
      <c r="M14" s="2" t="str">
        <f>RTD("td.rtd","",$A14,M$1)</f>
        <v xml:space="preserve"> </v>
      </c>
      <c r="N14" s="4">
        <f>RTD("td.rtd","",$A14,N$1)</f>
        <v>2.0899999999999998E-2</v>
      </c>
    </row>
    <row r="15" spans="1:14" x14ac:dyDescent="0.25">
      <c r="A15" t="s">
        <v>11</v>
      </c>
      <c r="B15" s="2" t="str">
        <f>RTD("td.rtd","",$A15,B$1)</f>
        <v>Johnson &amp; Johnson Common Stock</v>
      </c>
      <c r="C15" s="1">
        <f>RTD("td.rtd","",$A15,C$1)</f>
        <v>153.44999999999999</v>
      </c>
      <c r="D15" s="1">
        <f>RTD("td.rtd","",$A15,D$1)</f>
        <v>152.94999999999999</v>
      </c>
      <c r="E15" s="1">
        <f>RTD("td.rtd","",$A15,E$1)</f>
        <v>153.44999999999999</v>
      </c>
      <c r="F15" s="1">
        <f>RTD("td.rtd","",$A15,F$1)</f>
        <v>152.76</v>
      </c>
      <c r="G15">
        <f>RTD("td.rtd","",$A15,G$1)</f>
        <v>6722759</v>
      </c>
      <c r="H15" s="1">
        <f>RTD("td.rtd","",$A15,H$1)</f>
        <v>27.401700000000002</v>
      </c>
      <c r="I15" s="5">
        <f>RTD("td.rtd","",$A15,I$1)+DATE(1970,1,1)</f>
        <v>44064</v>
      </c>
      <c r="J15" s="8">
        <f xml:space="preserve"> RTD("td.rtd","",$A15,J$1)/86400</f>
        <v>0.83271990740740742</v>
      </c>
      <c r="K15" s="8">
        <f>RTD("td.rtd","",$A15,K$1)/86400</f>
        <v>0.83325231481481477</v>
      </c>
      <c r="L15" s="1">
        <f>RTD("td.rtd","",$A15,L$1)</f>
        <v>2.64</v>
      </c>
      <c r="M15" s="2" t="str">
        <f>RTD("td.rtd","",$A15,M$1)</f>
        <v>2020-08-24 00:00:00.000</v>
      </c>
      <c r="N15" s="4">
        <f>RTD("td.rtd","",$A15,N$1)</f>
        <v>2.6100000000000002E-2</v>
      </c>
    </row>
    <row r="16" spans="1:14" x14ac:dyDescent="0.25">
      <c r="A16" t="s">
        <v>12</v>
      </c>
      <c r="B16" s="2" t="str">
        <f>RTD("td.rtd","",$A16,B$1)</f>
        <v>LyondellBasell Industries NV Ordinary Shares Class A (Netherlands)</v>
      </c>
      <c r="C16" s="1">
        <f>RTD("td.rtd","",$A16,C$1)</f>
        <v>65.67</v>
      </c>
      <c r="D16" s="1">
        <f>RTD("td.rtd","",$A16,D$1)</f>
        <v>65.33</v>
      </c>
      <c r="E16" s="1">
        <f>RTD("td.rtd","",$A16,E$1)</f>
        <v>65.67</v>
      </c>
      <c r="F16" s="1">
        <f>RTD("td.rtd","",$A16,F$1)</f>
        <v>65.67</v>
      </c>
      <c r="G16">
        <f>RTD("td.rtd","",$A16,G$1)</f>
        <v>1111717</v>
      </c>
      <c r="H16" s="1">
        <f>RTD("td.rtd","",$A16,H$1)</f>
        <v>10.8042</v>
      </c>
      <c r="I16" s="5">
        <f>RTD("td.rtd","",$A16,I$1)+DATE(1970,1,1)</f>
        <v>44064</v>
      </c>
      <c r="J16" s="8">
        <f xml:space="preserve"> RTD("td.rtd","",$A16,J$1)/86400</f>
        <v>0.82383101851851848</v>
      </c>
      <c r="K16" s="8">
        <f>RTD("td.rtd","",$A16,K$1)/86400</f>
        <v>0.79166666666666663</v>
      </c>
      <c r="L16" s="1">
        <f>RTD("td.rtd","",$A16,L$1)</f>
        <v>6.4</v>
      </c>
      <c r="M16" s="2" t="str">
        <f>RTD("td.rtd","",$A16,M$1)</f>
        <v>2020-06-05 00:00:00.000</v>
      </c>
      <c r="N16" s="4">
        <f>RTD("td.rtd","",$A16,N$1)</f>
        <v>2.7099999999999999E-2</v>
      </c>
    </row>
    <row r="17" spans="1:14" x14ac:dyDescent="0.25">
      <c r="A17" t="s">
        <v>13</v>
      </c>
      <c r="B17" s="2" t="str">
        <f>RTD("td.rtd","",$A17,B$1)</f>
        <v>Mastercard Incorporated Common Stock</v>
      </c>
      <c r="C17" s="1">
        <f>RTD("td.rtd","",$A17,C$1)</f>
        <v>337.21</v>
      </c>
      <c r="D17" s="1">
        <f>RTD("td.rtd","",$A17,D$1)</f>
        <v>337.21</v>
      </c>
      <c r="E17" s="1">
        <f>RTD("td.rtd","",$A17,E$1)</f>
        <v>337.47</v>
      </c>
      <c r="F17" s="1">
        <f>RTD("td.rtd","",$A17,F$1)</f>
        <v>337.1</v>
      </c>
      <c r="G17">
        <f>RTD("td.rtd","",$A17,G$1)</f>
        <v>2681080</v>
      </c>
      <c r="H17" s="1">
        <f>RTD("td.rtd","",$A17,H$1)</f>
        <v>46.819000000000003</v>
      </c>
      <c r="I17" s="5">
        <f>RTD("td.rtd","",$A17,I$1)+DATE(1970,1,1)</f>
        <v>44064</v>
      </c>
      <c r="J17" s="8">
        <f xml:space="preserve"> RTD("td.rtd","",$A17,J$1)/86400</f>
        <v>0.81706018518518519</v>
      </c>
      <c r="K17" s="8">
        <f>RTD("td.rtd","",$A17,K$1)/86400</f>
        <v>0.83003472222222219</v>
      </c>
      <c r="L17" s="1">
        <f>RTD("td.rtd","",$A17,L$1)</f>
        <v>0.47</v>
      </c>
      <c r="M17" s="2" t="str">
        <f>RTD("td.rtd","",$A17,M$1)</f>
        <v>2020-07-08 00:00:00.000</v>
      </c>
      <c r="N17" s="4">
        <f>RTD("td.rtd","",$A17,N$1)</f>
        <v>2.35E-2</v>
      </c>
    </row>
    <row r="18" spans="1:14" x14ac:dyDescent="0.25">
      <c r="A18" t="s">
        <v>14</v>
      </c>
      <c r="B18" s="2" t="str">
        <f>RTD("td.rtd","",$A18,B$1)</f>
        <v>Meredith Corporation Common Stock</v>
      </c>
      <c r="C18" s="1">
        <f>RTD("td.rtd","",$A18,C$1)</f>
        <v>12.46</v>
      </c>
      <c r="D18" s="1">
        <f>RTD("td.rtd","",$A18,D$1)</f>
        <v>12.47</v>
      </c>
      <c r="E18" s="1">
        <f>RTD("td.rtd","",$A18,E$1)</f>
        <v>12.7</v>
      </c>
      <c r="F18" s="1">
        <f>RTD("td.rtd","",$A18,F$1)</f>
        <v>12.46</v>
      </c>
      <c r="G18">
        <f>RTD("td.rtd","",$A18,G$1)</f>
        <v>825296</v>
      </c>
      <c r="H18" s="1" t="e">
        <f>RTD("td.rtd","",$A18,H$1)</f>
        <v>#N/A</v>
      </c>
      <c r="I18" s="5">
        <f>RTD("td.rtd","",$A18,I$1)+DATE(1970,1,1)</f>
        <v>44064</v>
      </c>
      <c r="J18" s="8">
        <f xml:space="preserve"> RTD("td.rtd","",$A18,J$1)/86400</f>
        <v>0.83333333333333337</v>
      </c>
      <c r="K18" s="8">
        <f>RTD("td.rtd","",$A18,K$1)/86400</f>
        <v>0.79166666666666663</v>
      </c>
      <c r="L18" s="1" t="e">
        <f>RTD("td.rtd","",$A18,L$1)</f>
        <v>#N/A</v>
      </c>
      <c r="M18" s="2" t="str">
        <f>RTD("td.rtd","",$A18,M$1)</f>
        <v xml:space="preserve"> </v>
      </c>
      <c r="N18" s="4">
        <f>RTD("td.rtd","",$A18,N$1)</f>
        <v>6.4399999999999999E-2</v>
      </c>
    </row>
    <row r="19" spans="1:14" x14ac:dyDescent="0.25">
      <c r="A19" t="s">
        <v>15</v>
      </c>
      <c r="B19" s="2" t="str">
        <f>RTD("td.rtd","",$A19,B$1)</f>
        <v>Medtronic plc. Ordinary Shares</v>
      </c>
      <c r="C19" s="1">
        <f>RTD("td.rtd","",$A19,C$1)</f>
        <v>98.73</v>
      </c>
      <c r="D19" s="1">
        <f>RTD("td.rtd","",$A19,D$1)</f>
        <v>98.74</v>
      </c>
      <c r="E19" s="1">
        <f>RTD("td.rtd","",$A19,E$1)</f>
        <v>99.29</v>
      </c>
      <c r="F19" s="1">
        <f>RTD("td.rtd","",$A19,F$1)</f>
        <v>98.73</v>
      </c>
      <c r="G19">
        <f>RTD("td.rtd","",$A19,G$1)</f>
        <v>6734066</v>
      </c>
      <c r="H19" s="1">
        <f>RTD("td.rtd","",$A19,H$1)</f>
        <v>28.229700000000001</v>
      </c>
      <c r="I19" s="5">
        <f>RTD("td.rtd","",$A19,I$1)+DATE(1970,1,1)</f>
        <v>44064</v>
      </c>
      <c r="J19" s="8">
        <f xml:space="preserve"> RTD("td.rtd","",$A19,J$1)/86400</f>
        <v>0.83333333333333337</v>
      </c>
      <c r="K19" s="8">
        <f>RTD("td.rtd","",$A19,K$1)/86400</f>
        <v>0.82746527777777779</v>
      </c>
      <c r="L19" s="1">
        <f>RTD("td.rtd","",$A19,L$1)</f>
        <v>2.35</v>
      </c>
      <c r="M19" s="2" t="str">
        <f>RTD("td.rtd","",$A19,M$1)</f>
        <v>2020-06-25 00:00:00.000</v>
      </c>
      <c r="N19" s="4">
        <f>RTD("td.rtd","",$A19,N$1)</f>
        <v>1.6500000000000001E-2</v>
      </c>
    </row>
    <row r="20" spans="1:14" x14ac:dyDescent="0.25">
      <c r="A20" t="s">
        <v>16</v>
      </c>
      <c r="B20" s="2" t="str">
        <f>RTD("td.rtd","",$A20,B$1)</f>
        <v>3M Company Common Stock</v>
      </c>
      <c r="C20" s="1">
        <f>RTD("td.rtd","",$A20,C$1)</f>
        <v>161.30000000000001</v>
      </c>
      <c r="D20" s="1">
        <f>RTD("td.rtd","",$A20,D$1)</f>
        <v>161.30000000000001</v>
      </c>
      <c r="E20" s="1">
        <f>RTD("td.rtd","",$A20,E$1)</f>
        <v>161.99</v>
      </c>
      <c r="F20" s="1">
        <f>RTD("td.rtd","",$A20,F$1)</f>
        <v>161.71</v>
      </c>
      <c r="G20">
        <f>RTD("td.rtd","",$A20,G$1)</f>
        <v>2005583</v>
      </c>
      <c r="H20" s="1">
        <f>RTD("td.rtd","",$A20,H$1)</f>
        <v>18.332100000000001</v>
      </c>
      <c r="I20" s="5">
        <f>RTD("td.rtd","",$A20,I$1)+DATE(1970,1,1)</f>
        <v>44064</v>
      </c>
      <c r="J20" s="8">
        <f xml:space="preserve"> RTD("td.rtd","",$A20,J$1)/86400</f>
        <v>0.83333333333333337</v>
      </c>
      <c r="K20" s="8">
        <f>RTD("td.rtd","",$A20,K$1)/86400</f>
        <v>0.82814814814814819</v>
      </c>
      <c r="L20" s="1">
        <f>RTD("td.rtd","",$A20,L$1)</f>
        <v>3.64</v>
      </c>
      <c r="M20" s="2" t="str">
        <f>RTD("td.rtd","",$A20,M$1)</f>
        <v>2020-08-21 00:00:00.000</v>
      </c>
      <c r="N20" s="4">
        <f>RTD("td.rtd","",$A20,N$1)</f>
        <v>4.1500000000000002E-2</v>
      </c>
    </row>
    <row r="21" spans="1:14" x14ac:dyDescent="0.25">
      <c r="A21" t="s">
        <v>17</v>
      </c>
      <c r="B21" s="2" t="str">
        <f>RTD("td.rtd","",$A21,B$1)</f>
        <v>Altria Group, Inc.</v>
      </c>
      <c r="C21" s="1">
        <f>RTD("td.rtd","",$A21,C$1)</f>
        <v>43.53</v>
      </c>
      <c r="D21" s="1">
        <f>RTD("td.rtd","",$A21,D$1)</f>
        <v>43.31</v>
      </c>
      <c r="E21" s="1">
        <f>RTD("td.rtd","",$A21,E$1)</f>
        <v>43.55</v>
      </c>
      <c r="F21" s="1">
        <f>RTD("td.rtd","",$A21,F$1)</f>
        <v>43.46</v>
      </c>
      <c r="G21">
        <f>RTD("td.rtd","",$A21,G$1)</f>
        <v>4334466</v>
      </c>
      <c r="H21" s="1" t="e">
        <f>RTD("td.rtd","",$A21,H$1)</f>
        <v>#N/A</v>
      </c>
      <c r="I21" s="5">
        <f>RTD("td.rtd","",$A21,I$1)+DATE(1970,1,1)</f>
        <v>44064</v>
      </c>
      <c r="J21" s="8">
        <f xml:space="preserve"> RTD("td.rtd","",$A21,J$1)/86400</f>
        <v>0.83333333333333337</v>
      </c>
      <c r="K21" s="8">
        <f>RTD("td.rtd","",$A21,K$1)/86400</f>
        <v>0.8275231481481482</v>
      </c>
      <c r="L21" s="1">
        <f>RTD("td.rtd","",$A21,L$1)</f>
        <v>7.92</v>
      </c>
      <c r="M21" s="2" t="str">
        <f>RTD("td.rtd","",$A21,M$1)</f>
        <v>2020-09-14 00:00:00.000</v>
      </c>
      <c r="N21" s="4">
        <f>RTD("td.rtd","",$A21,N$1)</f>
        <v>2.53E-2</v>
      </c>
    </row>
    <row r="22" spans="1:14" x14ac:dyDescent="0.25">
      <c r="A22" t="s">
        <v>63</v>
      </c>
      <c r="B22" s="2" t="str">
        <f>RTD("td.rtd","",$A22,B$1)</f>
        <v>Meituan Dianping Ordinary Shares Class B (Cayman Islands) (PC)</v>
      </c>
      <c r="C22" s="1">
        <f>RTD("td.rtd","",$A22,C$1)</f>
        <v>32.479999999999997</v>
      </c>
      <c r="D22" s="1">
        <f>RTD("td.rtd","",$A22,D$1)</f>
        <v>24.2</v>
      </c>
      <c r="E22" s="1">
        <f>RTD("td.rtd","",$A22,E$1)</f>
        <v>38.81</v>
      </c>
      <c r="F22" s="1">
        <f>RTD("td.rtd","",$A22,F$1)</f>
        <v>32.479999999999997</v>
      </c>
      <c r="G22">
        <f>RTD("td.rtd","",$A22,G$1)</f>
        <v>822530</v>
      </c>
      <c r="H22" s="1">
        <f>RTD("td.rtd","",$A22,H$1)</f>
        <v>539.89</v>
      </c>
      <c r="I22" s="5">
        <f>RTD("td.rtd","",$A22,I$1)+DATE(1970,1,1)</f>
        <v>44064</v>
      </c>
      <c r="J22" s="8">
        <f xml:space="preserve"> RTD("td.rtd","",$A22,J$1)/86400</f>
        <v>0.62997685185185182</v>
      </c>
      <c r="K22" s="8">
        <f>RTD("td.rtd","",$A22,K$1)/86400</f>
        <v>0.66251157407407413</v>
      </c>
      <c r="L22" s="1" t="str">
        <f>RTD("td.rtd","",$A22,L$1)</f>
        <v>#WatingDataForData</v>
      </c>
      <c r="M22" s="2" t="str">
        <f>RTD("td.rtd","",$A22,M$1)</f>
        <v xml:space="preserve"> </v>
      </c>
      <c r="N22" s="3" t="str">
        <f>RTD("td.rtd","",$A22,N$1)</f>
        <v>#WatingDataForData</v>
      </c>
    </row>
    <row r="23" spans="1:14" x14ac:dyDescent="0.25">
      <c r="A23" t="s">
        <v>3</v>
      </c>
      <c r="B23" s="2" t="str">
        <f>RTD("td.rtd","",$A23,B$1)</f>
        <v>Microsoft Corporation - Common Stock</v>
      </c>
      <c r="C23" s="1">
        <f>RTD("td.rtd","",$A23,C$1)</f>
        <v>214.72</v>
      </c>
      <c r="D23" s="1">
        <f>RTD("td.rtd","",$A23,D$1)</f>
        <v>214.66</v>
      </c>
      <c r="E23" s="1">
        <f>RTD("td.rtd","",$A23,E$1)</f>
        <v>214.77</v>
      </c>
      <c r="F23" s="1">
        <f>RTD("td.rtd","",$A23,F$1)</f>
        <v>213.02</v>
      </c>
      <c r="G23">
        <f>RTD("td.rtd","",$A23,G$1)</f>
        <v>36249319</v>
      </c>
      <c r="H23" s="1">
        <f>RTD("td.rtd","",$A23,H$1)</f>
        <v>36.955500000000001</v>
      </c>
      <c r="I23" s="5">
        <f>RTD("td.rtd","",$A23,I$1)+DATE(1970,1,1)</f>
        <v>44064</v>
      </c>
      <c r="J23" s="8">
        <f xml:space="preserve"> RTD("td.rtd","",$A23,J$1)/86400</f>
        <v>0.83331018518518518</v>
      </c>
      <c r="K23" s="8">
        <f>RTD("td.rtd","",$A23,K$1)/86400</f>
        <v>0.83331018518518518</v>
      </c>
      <c r="L23" s="1">
        <f>RTD("td.rtd","",$A23,L$1)</f>
        <v>0.96</v>
      </c>
      <c r="M23" s="2" t="str">
        <f>RTD("td.rtd","",$A23,M$1)</f>
        <v>2020-08-19 00:00:00.000</v>
      </c>
      <c r="N23" s="4">
        <f>RTD("td.rtd","",$A23,N$1)</f>
        <v>1.77E-2</v>
      </c>
    </row>
    <row r="24" spans="1:14" x14ac:dyDescent="0.25">
      <c r="A24" t="s">
        <v>18</v>
      </c>
      <c r="B24" s="2" t="str">
        <f>RTD("td.rtd","",$A24,B$1)</f>
        <v>Newmont Corporation</v>
      </c>
      <c r="C24" s="1">
        <f>RTD("td.rtd","",$A24,C$1)</f>
        <v>65.459999999999994</v>
      </c>
      <c r="D24" s="1">
        <f>RTD("td.rtd","",$A24,D$1)</f>
        <v>65.459999999999994</v>
      </c>
      <c r="E24" s="1">
        <f>RTD("td.rtd","",$A24,E$1)</f>
        <v>65.66</v>
      </c>
      <c r="F24" s="1">
        <f>RTD("td.rtd","",$A24,F$1)</f>
        <v>65.569999999999993</v>
      </c>
      <c r="G24">
        <f>RTD("td.rtd","",$A24,G$1)</f>
        <v>5430209</v>
      </c>
      <c r="H24" s="1">
        <f>RTD("td.rtd","",$A24,H$1)</f>
        <v>13.354900000000001</v>
      </c>
      <c r="I24" s="5">
        <f>RTD("td.rtd","",$A24,I$1)+DATE(1970,1,1)</f>
        <v>44064</v>
      </c>
      <c r="J24" s="8">
        <f xml:space="preserve"> RTD("td.rtd","",$A24,J$1)/86400</f>
        <v>0.83333333333333337</v>
      </c>
      <c r="K24" s="8">
        <f>RTD("td.rtd","",$A24,K$1)/86400</f>
        <v>0.82878472222222221</v>
      </c>
      <c r="L24" s="1">
        <f>RTD("td.rtd","",$A24,L$1)</f>
        <v>1.53</v>
      </c>
      <c r="M24" s="2" t="str">
        <f>RTD("td.rtd","",$A24,M$1)</f>
        <v>2020-09-09 00:00:00.000</v>
      </c>
      <c r="N24" s="4">
        <f>RTD("td.rtd","",$A24,N$1)</f>
        <v>2.23E-2</v>
      </c>
    </row>
    <row r="25" spans="1:14" x14ac:dyDescent="0.25">
      <c r="A25" t="s">
        <v>19</v>
      </c>
      <c r="B25" s="2" t="str">
        <f>RTD("td.rtd","",$A25,B$1)</f>
        <v>Netflix, Inc. - Common Stock</v>
      </c>
      <c r="C25" s="1">
        <f>RTD("td.rtd","",$A25,C$1)</f>
        <v>492.8</v>
      </c>
      <c r="D25" s="1">
        <f>RTD("td.rtd","",$A25,D$1)</f>
        <v>492.3</v>
      </c>
      <c r="E25" s="1">
        <f>RTD("td.rtd","",$A25,E$1)</f>
        <v>492.8</v>
      </c>
      <c r="F25" s="1">
        <f>RTD("td.rtd","",$A25,F$1)</f>
        <v>492.31</v>
      </c>
      <c r="G25">
        <f>RTD("td.rtd","",$A25,G$1)</f>
        <v>3921293</v>
      </c>
      <c r="H25" s="1">
        <f>RTD("td.rtd","",$A25,H$1)</f>
        <v>87.216899999999995</v>
      </c>
      <c r="I25" s="5">
        <f>RTD("td.rtd","",$A25,I$1)+DATE(1970,1,1)</f>
        <v>44064</v>
      </c>
      <c r="J25" s="8">
        <f xml:space="preserve"> RTD("td.rtd","",$A25,J$1)/86400</f>
        <v>0.83326388888888892</v>
      </c>
      <c r="K25" s="8">
        <f>RTD("td.rtd","",$A25,K$1)/86400</f>
        <v>0.83328703703703699</v>
      </c>
      <c r="L25" s="1" t="e">
        <f>RTD("td.rtd","",$A25,L$1)</f>
        <v>#N/A</v>
      </c>
      <c r="M25" s="2" t="str">
        <f>RTD("td.rtd","",$A25,M$1)</f>
        <v xml:space="preserve"> </v>
      </c>
      <c r="N25" s="4">
        <f>RTD("td.rtd","",$A25,N$1)</f>
        <v>3.27E-2</v>
      </c>
    </row>
    <row r="26" spans="1:14" x14ac:dyDescent="0.25">
      <c r="A26" t="s">
        <v>20</v>
      </c>
      <c r="B26" s="2" t="str">
        <f>RTD("td.rtd","",$A26,B$1)</f>
        <v>Nokia Corporation Sponsored American Depositary Shares</v>
      </c>
      <c r="C26" s="1">
        <f>RTD("td.rtd","",$A26,C$1)</f>
        <v>4.96</v>
      </c>
      <c r="D26" s="1">
        <f>RTD("td.rtd","",$A26,D$1)</f>
        <v>4.9400000000000004</v>
      </c>
      <c r="E26" s="1">
        <f>RTD("td.rtd","",$A26,E$1)</f>
        <v>4.9800000000000004</v>
      </c>
      <c r="F26" s="1">
        <f>RTD("td.rtd","",$A26,F$1)</f>
        <v>4.97</v>
      </c>
      <c r="G26">
        <f>RTD("td.rtd","",$A26,G$1)</f>
        <v>15015135</v>
      </c>
      <c r="H26" s="1">
        <f>RTD("td.rtd","",$A26,H$1)</f>
        <v>37.872199999999999</v>
      </c>
      <c r="I26" s="5">
        <f>RTD("td.rtd","",$A26,I$1)+DATE(1970,1,1)</f>
        <v>44064</v>
      </c>
      <c r="J26" s="8">
        <f xml:space="preserve"> RTD("td.rtd","",$A26,J$1)/86400</f>
        <v>0.83333333333333337</v>
      </c>
      <c r="K26" s="8">
        <f>RTD("td.rtd","",$A26,K$1)/86400</f>
        <v>0.83126157407407408</v>
      </c>
      <c r="L26" s="1" t="e">
        <f>RTD("td.rtd","",$A26,L$1)</f>
        <v>#N/A</v>
      </c>
      <c r="M26" s="2" t="str">
        <f>RTD("td.rtd","",$A26,M$1)</f>
        <v xml:space="preserve"> </v>
      </c>
      <c r="N26" s="4">
        <f>RTD("td.rtd","",$A26,N$1)</f>
        <v>5.9700000000000003E-2</v>
      </c>
    </row>
    <row r="27" spans="1:14" x14ac:dyDescent="0.25">
      <c r="A27" t="s">
        <v>21</v>
      </c>
      <c r="B27" s="2" t="str">
        <f>RTD("td.rtd","",$A27,B$1)</f>
        <v>Nucor Corporation Common Stock</v>
      </c>
      <c r="C27" s="1">
        <f>RTD("td.rtd","",$A27,C$1)</f>
        <v>44.69</v>
      </c>
      <c r="D27" s="1">
        <f>RTD("td.rtd","",$A27,D$1)</f>
        <v>44.55</v>
      </c>
      <c r="E27" s="1">
        <f>RTD("td.rtd","",$A27,E$1)</f>
        <v>44.8</v>
      </c>
      <c r="F27" s="1">
        <f>RTD("td.rtd","",$A27,F$1)</f>
        <v>44.69</v>
      </c>
      <c r="G27">
        <f>RTD("td.rtd","",$A27,G$1)</f>
        <v>1502966</v>
      </c>
      <c r="H27" s="1">
        <f>RTD("td.rtd","",$A27,H$1)</f>
        <v>26.702100000000002</v>
      </c>
      <c r="I27" s="5">
        <f>RTD("td.rtd","",$A27,I$1)+DATE(1970,1,1)</f>
        <v>44064</v>
      </c>
      <c r="J27" s="8">
        <f xml:space="preserve"> RTD("td.rtd","",$A27,J$1)/86400</f>
        <v>0.75</v>
      </c>
      <c r="K27" s="8">
        <f>RTD("td.rtd","",$A27,K$1)/86400</f>
        <v>0.79166666666666663</v>
      </c>
      <c r="L27" s="1">
        <f>RTD("td.rtd","",$A27,L$1)</f>
        <v>3.6</v>
      </c>
      <c r="M27" s="2" t="str">
        <f>RTD("td.rtd","",$A27,M$1)</f>
        <v>2020-06-29 00:00:00.000</v>
      </c>
      <c r="N27" s="4">
        <f>RTD("td.rtd","",$A27,N$1)</f>
        <v>0.44650000000000001</v>
      </c>
    </row>
    <row r="28" spans="1:14" x14ac:dyDescent="0.25">
      <c r="A28" t="s">
        <v>5</v>
      </c>
      <c r="B28" s="2" t="str">
        <f>RTD("td.rtd","",$A28,B$1)</f>
        <v>NVIDIA Corporation - Common Stock</v>
      </c>
      <c r="C28" s="1">
        <f>RTD("td.rtd","",$A28,C$1)</f>
        <v>507</v>
      </c>
      <c r="D28" s="1">
        <f>RTD("td.rtd","",$A28,D$1)</f>
        <v>507</v>
      </c>
      <c r="E28" s="1">
        <f>RTD("td.rtd","",$A28,E$1)</f>
        <v>507.4</v>
      </c>
      <c r="F28" s="1">
        <f>RTD("td.rtd","",$A28,F$1)</f>
        <v>507.34</v>
      </c>
      <c r="G28">
        <f>RTD("td.rtd","",$A28,G$1)</f>
        <v>24996738</v>
      </c>
      <c r="H28" s="1">
        <f>RTD("td.rtd","",$A28,H$1)</f>
        <v>93.022000000000006</v>
      </c>
      <c r="I28" s="5">
        <f>RTD("td.rtd","",$A28,I$1)+DATE(1970,1,1)</f>
        <v>44064</v>
      </c>
      <c r="J28" s="8">
        <f xml:space="preserve"> RTD("td.rtd","",$A28,J$1)/86400</f>
        <v>0.83324074074074073</v>
      </c>
      <c r="K28" s="8">
        <f>RTD("td.rtd","",$A28,K$1)/86400</f>
        <v>0.83324074074074073</v>
      </c>
      <c r="L28" s="1">
        <f>RTD("td.rtd","",$A28,L$1)</f>
        <v>0.13</v>
      </c>
      <c r="M28" s="2" t="str">
        <f>RTD("td.rtd","",$A28,M$1)</f>
        <v>2020-09-01 00:00:00.000</v>
      </c>
      <c r="N28" s="4">
        <f>RTD("td.rtd","",$A28,N$1)</f>
        <v>1.7600000000000001E-2</v>
      </c>
    </row>
    <row r="29" spans="1:14" x14ac:dyDescent="0.25">
      <c r="A29" t="s">
        <v>40</v>
      </c>
      <c r="B29" s="2" t="str">
        <f>RTD("td.rtd","",$A29,B$1)</f>
        <v>Grupo Aeroportuario Del Pacifico, S.A. B. de C.V. Grupo Aeroportuario Del Pacifi</v>
      </c>
      <c r="C29" s="1">
        <f>RTD("td.rtd","",$A29,C$1)</f>
        <v>76.650000000000006</v>
      </c>
      <c r="D29" s="1">
        <f>RTD("td.rtd","",$A29,D$1)</f>
        <v>64</v>
      </c>
      <c r="E29" s="1">
        <f>RTD("td.rtd","",$A29,E$1)</f>
        <v>101</v>
      </c>
      <c r="F29" s="1">
        <f>RTD("td.rtd","",$A29,F$1)</f>
        <v>76.650000000000006</v>
      </c>
      <c r="G29">
        <f>RTD("td.rtd","",$A29,G$1)</f>
        <v>97851</v>
      </c>
      <c r="H29" s="1">
        <f>RTD("td.rtd","",$A29,H$1)</f>
        <v>22.1599</v>
      </c>
      <c r="I29" s="5">
        <f>RTD("td.rtd","",$A29,I$1)+DATE(1970,1,1)</f>
        <v>44064</v>
      </c>
      <c r="J29" s="8">
        <f xml:space="preserve"> RTD("td.rtd","",$A29,J$1)/86400</f>
        <v>0.83333333333333337</v>
      </c>
      <c r="K29" s="8">
        <f>RTD("td.rtd","",$A29,K$1)/86400</f>
        <v>0.79166666666666663</v>
      </c>
      <c r="L29" s="1" t="e">
        <f>RTD("td.rtd","",$A29,L$1)</f>
        <v>#N/A</v>
      </c>
      <c r="M29" s="2" t="str">
        <f>RTD("td.rtd","",$A29,M$1)</f>
        <v xml:space="preserve"> </v>
      </c>
      <c r="N29" s="4">
        <f>RTD("td.rtd","",$A29,N$1)</f>
        <v>8.4500000000000006E-2</v>
      </c>
    </row>
    <row r="30" spans="1:14" x14ac:dyDescent="0.25">
      <c r="A30" t="s">
        <v>58</v>
      </c>
      <c r="B30" s="2" t="str">
        <f>RTD("td.rtd","",$A30,B$1)</f>
        <v>Palo Alto Networks, Inc. Common Stock</v>
      </c>
      <c r="C30" s="1">
        <f>RTD("td.rtd","",$A30,C$1)</f>
        <v>269.89</v>
      </c>
      <c r="D30" s="1">
        <f>RTD("td.rtd","",$A30,D$1)</f>
        <v>268.75</v>
      </c>
      <c r="E30" s="1">
        <f>RTD("td.rtd","",$A30,E$1)</f>
        <v>269.89</v>
      </c>
      <c r="F30" s="1">
        <f>RTD("td.rtd","",$A30,F$1)</f>
        <v>269.33</v>
      </c>
      <c r="G30">
        <f>RTD("td.rtd","",$A30,G$1)</f>
        <v>1446328</v>
      </c>
      <c r="H30" s="1" t="e">
        <f>RTD("td.rtd","",$A30,H$1)</f>
        <v>#N/A</v>
      </c>
      <c r="I30" s="5">
        <f>RTD("td.rtd","",$A30,I$1)+DATE(1970,1,1)</f>
        <v>44064</v>
      </c>
      <c r="J30" s="8">
        <f xml:space="preserve"> RTD("td.rtd","",$A30,J$1)/86400</f>
        <v>0.83333333333333337</v>
      </c>
      <c r="K30" s="8">
        <f>RTD("td.rtd","",$A30,K$1)/86400</f>
        <v>0.83326388888888892</v>
      </c>
      <c r="L30" s="1" t="e">
        <f>RTD("td.rtd","",$A30,L$1)</f>
        <v>#N/A</v>
      </c>
      <c r="M30" s="2" t="str">
        <f>RTD("td.rtd","",$A30,M$1)</f>
        <v xml:space="preserve"> </v>
      </c>
      <c r="N30" s="3">
        <f>RTD("td.rtd","",$A30,N$1)</f>
        <v>5.2999999999999999E-2</v>
      </c>
    </row>
    <row r="31" spans="1:14" x14ac:dyDescent="0.25">
      <c r="A31" t="s">
        <v>22</v>
      </c>
      <c r="B31" s="2" t="str">
        <f>RTD("td.rtd","",$A31,B$1)</f>
        <v>PepsiCo, Inc. - Common Stock</v>
      </c>
      <c r="C31" s="1">
        <f>RTD("td.rtd","",$A31,C$1)</f>
        <v>136.46</v>
      </c>
      <c r="D31" s="1">
        <f>RTD("td.rtd","",$A31,D$1)</f>
        <v>136.08000000000001</v>
      </c>
      <c r="E31" s="1">
        <f>RTD("td.rtd","",$A31,E$1)</f>
        <v>136.66999999999999</v>
      </c>
      <c r="F31" s="1">
        <f>RTD("td.rtd","",$A31,F$1)</f>
        <v>136.46</v>
      </c>
      <c r="G31">
        <f>RTD("td.rtd","",$A31,G$1)</f>
        <v>4295630</v>
      </c>
      <c r="H31" s="1">
        <f>RTD("td.rtd","",$A31,H$1)</f>
        <v>27.790800000000001</v>
      </c>
      <c r="I31" s="5">
        <f>RTD("td.rtd","",$A31,I$1)+DATE(1970,1,1)</f>
        <v>44064</v>
      </c>
      <c r="J31" s="8">
        <f xml:space="preserve"> RTD("td.rtd","",$A31,J$1)/86400</f>
        <v>0.77379629629629632</v>
      </c>
      <c r="K31" s="8">
        <f>RTD("td.rtd","",$A31,K$1)/86400</f>
        <v>0.76788194444444446</v>
      </c>
      <c r="L31" s="1">
        <f>RTD("td.rtd","",$A31,L$1)</f>
        <v>3</v>
      </c>
      <c r="M31" s="2" t="str">
        <f>RTD("td.rtd","",$A31,M$1)</f>
        <v>2020-09-03 00:00:00.000</v>
      </c>
      <c r="N31" s="4">
        <f>RTD("td.rtd","",$A31,N$1)</f>
        <v>2.7E-2</v>
      </c>
    </row>
    <row r="32" spans="1:14" x14ac:dyDescent="0.25">
      <c r="A32" t="s">
        <v>23</v>
      </c>
      <c r="B32" s="2" t="str">
        <f>RTD("td.rtd","",$A32,B$1)</f>
        <v>Pfizer, Inc. Common Stock</v>
      </c>
      <c r="C32" s="1">
        <f>RTD("td.rtd","",$A32,C$1)</f>
        <v>38.85</v>
      </c>
      <c r="D32" s="1">
        <f>RTD("td.rtd","",$A32,D$1)</f>
        <v>38.81</v>
      </c>
      <c r="E32" s="1">
        <f>RTD("td.rtd","",$A32,E$1)</f>
        <v>38.950000000000003</v>
      </c>
      <c r="F32" s="1">
        <f>RTD("td.rtd","",$A32,F$1)</f>
        <v>38.880000000000003</v>
      </c>
      <c r="G32">
        <f>RTD("td.rtd","",$A32,G$1)</f>
        <v>24162380</v>
      </c>
      <c r="H32" s="1">
        <f>RTD("td.rtd","",$A32,H$1)</f>
        <v>15.8233</v>
      </c>
      <c r="I32" s="5">
        <f>RTD("td.rtd","",$A32,I$1)+DATE(1970,1,1)</f>
        <v>44064</v>
      </c>
      <c r="J32" s="8">
        <f xml:space="preserve"> RTD("td.rtd","",$A32,J$1)/86400</f>
        <v>0.83333333333333337</v>
      </c>
      <c r="K32" s="8">
        <f>RTD("td.rtd","",$A32,K$1)/86400</f>
        <v>0.83307870370370374</v>
      </c>
      <c r="L32" s="1">
        <f>RTD("td.rtd","",$A32,L$1)</f>
        <v>3.91</v>
      </c>
      <c r="M32" s="2" t="str">
        <f>RTD("td.rtd","",$A32,M$1)</f>
        <v>2020-07-30 00:00:00.000</v>
      </c>
      <c r="N32" s="4">
        <f>RTD("td.rtd","",$A32,N$1)</f>
        <v>1.9900000000000001E-2</v>
      </c>
    </row>
    <row r="33" spans="1:14" x14ac:dyDescent="0.25">
      <c r="A33" t="s">
        <v>24</v>
      </c>
      <c r="B33" s="2" t="str">
        <f>RTD("td.rtd","",$A33,B$1)</f>
        <v>Philip Morris International Inc Common Stock</v>
      </c>
      <c r="C33" s="1">
        <f>RTD("td.rtd","",$A33,C$1)</f>
        <v>78.06</v>
      </c>
      <c r="D33" s="1">
        <f>RTD("td.rtd","",$A33,D$1)</f>
        <v>77.8</v>
      </c>
      <c r="E33" s="1">
        <f>RTD("td.rtd","",$A33,E$1)</f>
        <v>78.290000000000006</v>
      </c>
      <c r="F33" s="1">
        <f>RTD("td.rtd","",$A33,F$1)</f>
        <v>78.06</v>
      </c>
      <c r="G33">
        <f>RTD("td.rtd","",$A33,G$1)</f>
        <v>2790343</v>
      </c>
      <c r="H33" s="1">
        <f>RTD("td.rtd","",$A33,H$1)</f>
        <v>16.727499999999999</v>
      </c>
      <c r="I33" s="5">
        <f>RTD("td.rtd","",$A33,I$1)+DATE(1970,1,1)</f>
        <v>44064</v>
      </c>
      <c r="J33" s="8">
        <f xml:space="preserve"> RTD("td.rtd","",$A33,J$1)/86400</f>
        <v>0.83333333333333337</v>
      </c>
      <c r="K33" s="8">
        <f>RTD("td.rtd","",$A33,K$1)/86400</f>
        <v>0.79166666666666663</v>
      </c>
      <c r="L33" s="1">
        <f>RTD("td.rtd","",$A33,L$1)</f>
        <v>6</v>
      </c>
      <c r="M33" s="2" t="str">
        <f>RTD("td.rtd","",$A33,M$1)</f>
        <v>2020-06-19 00:00:00.000</v>
      </c>
      <c r="N33" s="4">
        <f>RTD("td.rtd","",$A33,N$1)</f>
        <v>3.0200000000000001E-2</v>
      </c>
    </row>
    <row r="34" spans="1:14" x14ac:dyDescent="0.25">
      <c r="A34" t="s">
        <v>25</v>
      </c>
      <c r="B34" s="2" t="str">
        <f>RTD("td.rtd","",$A34,B$1)</f>
        <v>Prudential Financial, Inc. Common Stock</v>
      </c>
      <c r="C34" s="1">
        <f>RTD("td.rtd","",$A34,C$1)</f>
        <v>67.48</v>
      </c>
      <c r="D34" s="1">
        <f>RTD("td.rtd","",$A34,D$1)</f>
        <v>67.5</v>
      </c>
      <c r="E34" s="1">
        <f>RTD("td.rtd","",$A34,E$1)</f>
        <v>67.78</v>
      </c>
      <c r="F34" s="1">
        <f>RTD("td.rtd","",$A34,F$1)</f>
        <v>67.41</v>
      </c>
      <c r="G34">
        <f>RTD("td.rtd","",$A34,G$1)</f>
        <v>1697550</v>
      </c>
      <c r="H34" s="1" t="e">
        <f>RTD("td.rtd","",$A34,H$1)</f>
        <v>#N/A</v>
      </c>
      <c r="I34" s="5">
        <f>RTD("td.rtd","",$A34,I$1)+DATE(1970,1,1)</f>
        <v>44064</v>
      </c>
      <c r="J34" s="8">
        <f xml:space="preserve"> RTD("td.rtd","",$A34,J$1)/86400</f>
        <v>0.83288194444444441</v>
      </c>
      <c r="K34" s="8">
        <f>RTD("td.rtd","",$A34,K$1)/86400</f>
        <v>0.83285879629629633</v>
      </c>
      <c r="L34" s="1">
        <f>RTD("td.rtd","",$A34,L$1)</f>
        <v>6.53</v>
      </c>
      <c r="M34" s="2" t="str">
        <f>RTD("td.rtd","",$A34,M$1)</f>
        <v>2020-08-24 00:00:00.000</v>
      </c>
      <c r="N34" s="4">
        <f>RTD("td.rtd","",$A34,N$1)</f>
        <v>3.5099999999999999E-2</v>
      </c>
    </row>
    <row r="35" spans="1:14" x14ac:dyDescent="0.25">
      <c r="A35" t="s">
        <v>26</v>
      </c>
      <c r="B35" s="2" t="str">
        <f>RTD("td.rtd","",$A35,B$1)</f>
        <v>PayPal Holdings, Inc. - Common Stock</v>
      </c>
      <c r="C35" s="1">
        <f>RTD("td.rtd","",$A35,C$1)</f>
        <v>197.27</v>
      </c>
      <c r="D35" s="1">
        <f>RTD("td.rtd","",$A35,D$1)</f>
        <v>196.79</v>
      </c>
      <c r="E35" s="1">
        <f>RTD("td.rtd","",$A35,E$1)</f>
        <v>197.3</v>
      </c>
      <c r="F35" s="1">
        <f>RTD("td.rtd","",$A35,F$1)</f>
        <v>196.79</v>
      </c>
      <c r="G35">
        <f>RTD("td.rtd","",$A35,G$1)</f>
        <v>6092535</v>
      </c>
      <c r="H35" s="1">
        <f>RTD("td.rtd","",$A35,H$1)</f>
        <v>90.321200000000005</v>
      </c>
      <c r="I35" s="5">
        <f>RTD("td.rtd","",$A35,I$1)+DATE(1970,1,1)</f>
        <v>44064</v>
      </c>
      <c r="J35" s="8">
        <f xml:space="preserve"> RTD("td.rtd","",$A35,J$1)/86400</f>
        <v>0.83250000000000002</v>
      </c>
      <c r="K35" s="8">
        <f>RTD("td.rtd","",$A35,K$1)/86400</f>
        <v>0.83322916666666669</v>
      </c>
      <c r="L35" s="1" t="e">
        <f>RTD("td.rtd","",$A35,L$1)</f>
        <v>#N/A</v>
      </c>
      <c r="M35" s="2" t="str">
        <f>RTD("td.rtd","",$A35,M$1)</f>
        <v xml:space="preserve"> </v>
      </c>
      <c r="N35" s="4">
        <f>RTD("td.rtd","",$A35,N$1)</f>
        <v>3.1199999999999999E-2</v>
      </c>
    </row>
    <row r="36" spans="1:14" x14ac:dyDescent="0.25">
      <c r="A36" t="s">
        <v>27</v>
      </c>
      <c r="B36" s="2" t="str">
        <f>RTD("td.rtd","",$A36,B$1)</f>
        <v>Invesco QQQ Trust, Series 1</v>
      </c>
      <c r="C36" s="1">
        <f>RTD("td.rtd","",$A36,C$1)</f>
        <v>282.25</v>
      </c>
      <c r="D36" s="1">
        <f>RTD("td.rtd","",$A36,D$1)</f>
        <v>282.01</v>
      </c>
      <c r="E36" s="1">
        <f>RTD("td.rtd","",$A36,E$1)</f>
        <v>282.25</v>
      </c>
      <c r="F36" s="1">
        <f>RTD("td.rtd","",$A36,F$1)</f>
        <v>281.87</v>
      </c>
      <c r="G36">
        <f>RTD("td.rtd","",$A36,G$1)</f>
        <v>34748934</v>
      </c>
      <c r="H36" s="1" t="e">
        <f>RTD("td.rtd","",$A36,H$1)</f>
        <v>#N/A</v>
      </c>
      <c r="I36" s="5">
        <f>RTD("td.rtd","",$A36,I$1)+DATE(1970,1,1)</f>
        <v>44064</v>
      </c>
      <c r="J36" s="8">
        <f xml:space="preserve"> RTD("td.rtd","",$A36,J$1)/86400</f>
        <v>0.83306712962962959</v>
      </c>
      <c r="K36" s="8">
        <f>RTD("td.rtd","",$A36,K$1)/86400</f>
        <v>0.83306712962962959</v>
      </c>
      <c r="L36" s="1">
        <f>RTD("td.rtd","",$A36,L$1)</f>
        <v>0.57999999999999996</v>
      </c>
      <c r="M36" s="2" t="str">
        <f>RTD("td.rtd","",$A36,M$1)</f>
        <v>2020-06-22 00:00:00.000</v>
      </c>
      <c r="N36" s="4">
        <f>RTD("td.rtd","",$A36,N$1)</f>
        <v>1.18E-2</v>
      </c>
    </row>
    <row r="37" spans="1:14" x14ac:dyDescent="0.25">
      <c r="A37" t="s">
        <v>47</v>
      </c>
      <c r="B37" s="2" t="str">
        <f>RTD("td.rtd","",$A37,B$1)</f>
        <v>Raytheon Technologies Corporation Common Stock</v>
      </c>
      <c r="C37" s="1">
        <f>RTD("td.rtd","",$A37,C$1)</f>
        <v>60.3</v>
      </c>
      <c r="D37" s="1">
        <f>RTD("td.rtd","",$A37,D$1)</f>
        <v>60.24</v>
      </c>
      <c r="E37" s="1">
        <f>RTD("td.rtd","",$A37,E$1)</f>
        <v>60.37</v>
      </c>
      <c r="F37" s="1">
        <f>RTD("td.rtd","",$A37,F$1)</f>
        <v>60.27</v>
      </c>
      <c r="G37">
        <f>RTD("td.rtd","",$A37,G$1)</f>
        <v>7067375</v>
      </c>
      <c r="H37" s="1">
        <f>RTD("td.rtd","",$A37,H$1)</f>
        <v>147.7713</v>
      </c>
      <c r="I37" s="5">
        <f>RTD("td.rtd","",$A37,I$1)+DATE(1970,1,1)</f>
        <v>44064</v>
      </c>
      <c r="J37" s="8">
        <f xml:space="preserve"> RTD("td.rtd","",$A37,J$1)/86400</f>
        <v>0.83333333333333337</v>
      </c>
      <c r="K37" s="8">
        <f>RTD("td.rtd","",$A37,K$1)/86400</f>
        <v>0.81041666666666667</v>
      </c>
      <c r="L37" s="1">
        <f>RTD("td.rtd","",$A37,L$1)</f>
        <v>3.15</v>
      </c>
      <c r="M37" s="2" t="str">
        <f>RTD("td.rtd","",$A37,M$1)</f>
        <v>2020-08-13 00:00:00.000</v>
      </c>
      <c r="N37" s="4">
        <f>RTD("td.rtd","",$A37,N$1)</f>
        <v>2.4E-2</v>
      </c>
    </row>
    <row r="38" spans="1:14" x14ac:dyDescent="0.25">
      <c r="A38" t="s">
        <v>28</v>
      </c>
      <c r="B38" s="2" t="str">
        <f>RTD("td.rtd","",$A38,B$1)</f>
        <v>Southern Copper Corporation Common Stock</v>
      </c>
      <c r="C38" s="1">
        <f>RTD("td.rtd","",$A38,C$1)</f>
        <v>45.99</v>
      </c>
      <c r="D38" s="1">
        <f>RTD("td.rtd","",$A38,D$1)</f>
        <v>45.99</v>
      </c>
      <c r="E38" s="1">
        <f>RTD("td.rtd","",$A38,E$1)</f>
        <v>47.98</v>
      </c>
      <c r="F38" s="1">
        <f>RTD("td.rtd","",$A38,F$1)</f>
        <v>45.99</v>
      </c>
      <c r="G38">
        <f>RTD("td.rtd","",$A38,G$1)</f>
        <v>461654</v>
      </c>
      <c r="H38" s="1">
        <f>RTD("td.rtd","",$A38,H$1)</f>
        <v>30.401800000000001</v>
      </c>
      <c r="I38" s="5">
        <f>RTD("td.rtd","",$A38,I$1)+DATE(1970,1,1)</f>
        <v>44064</v>
      </c>
      <c r="J38" s="8">
        <f xml:space="preserve"> RTD("td.rtd","",$A38,J$1)/86400</f>
        <v>0.76859953703703698</v>
      </c>
      <c r="K38" s="8">
        <f>RTD("td.rtd","",$A38,K$1)/86400</f>
        <v>0.79166666666666663</v>
      </c>
      <c r="L38" s="1">
        <f>RTD("td.rtd","",$A38,L$1)</f>
        <v>3.48</v>
      </c>
      <c r="M38" s="2" t="str">
        <f>RTD("td.rtd","",$A38,M$1)</f>
        <v>2020-08-11 00:00:00.000</v>
      </c>
      <c r="N38" s="4">
        <f>RTD("td.rtd","",$A38,N$1)</f>
        <v>3.6900000000000002E-2</v>
      </c>
    </row>
    <row r="39" spans="1:14" x14ac:dyDescent="0.25">
      <c r="A39" t="s">
        <v>29</v>
      </c>
      <c r="B39" s="2" t="str">
        <f>RTD("td.rtd","",$A39,B$1)</f>
        <v>Shopify Inc. Class A Subordinate Voting Shares</v>
      </c>
      <c r="C39" s="1">
        <f>RTD("td.rtd","",$A39,C$1)</f>
        <v>1021</v>
      </c>
      <c r="D39" s="1">
        <f>RTD("td.rtd","",$A39,D$1)</f>
        <v>1018.01</v>
      </c>
      <c r="E39" s="1">
        <f>RTD("td.rtd","",$A39,E$1)</f>
        <v>1023</v>
      </c>
      <c r="F39" s="1">
        <f>RTD("td.rtd","",$A39,F$1)</f>
        <v>1021.12</v>
      </c>
      <c r="G39">
        <f>RTD("td.rtd","",$A39,G$1)</f>
        <v>1287376</v>
      </c>
      <c r="H39" s="1" t="e">
        <f>RTD("td.rtd","",$A39,H$1)</f>
        <v>#N/A</v>
      </c>
      <c r="I39" s="5">
        <f>RTD("td.rtd","",$A39,I$1)+DATE(1970,1,1)</f>
        <v>44064</v>
      </c>
      <c r="J39" s="8">
        <f xml:space="preserve"> RTD("td.rtd","",$A39,J$1)/86400</f>
        <v>0.83333333333333337</v>
      </c>
      <c r="K39" s="8">
        <f>RTD("td.rtd","",$A39,K$1)/86400</f>
        <v>0.83332175925925922</v>
      </c>
      <c r="L39" s="1" t="e">
        <f>RTD("td.rtd","",$A39,L$1)</f>
        <v>#N/A</v>
      </c>
      <c r="M39" s="2" t="str">
        <f>RTD("td.rtd","",$A39,M$1)</f>
        <v xml:space="preserve"> </v>
      </c>
      <c r="N39" s="4">
        <f>RTD("td.rtd","",$A39,N$1)</f>
        <v>5.7099999999999998E-2</v>
      </c>
    </row>
    <row r="40" spans="1:14" x14ac:dyDescent="0.25">
      <c r="A40" t="s">
        <v>30</v>
      </c>
      <c r="B40" s="2" t="str">
        <f>RTD("td.rtd","",$A40,B$1)</f>
        <v>Snap-On Incorporated Common Stock</v>
      </c>
      <c r="C40" s="1">
        <f>RTD("td.rtd","",$A40,C$1)</f>
        <v>147.9</v>
      </c>
      <c r="D40" s="1">
        <f>RTD("td.rtd","",$A40,D$1)</f>
        <v>138.91999999999999</v>
      </c>
      <c r="E40" s="1">
        <f>RTD("td.rtd","",$A40,E$1)</f>
        <v>151.61000000000001</v>
      </c>
      <c r="F40" s="1">
        <f>RTD("td.rtd","",$A40,F$1)</f>
        <v>147.9</v>
      </c>
      <c r="G40">
        <f>RTD("td.rtd","",$A40,G$1)</f>
        <v>273202</v>
      </c>
      <c r="H40" s="1">
        <f>RTD("td.rtd","",$A40,H$1)</f>
        <v>14.269500000000001</v>
      </c>
      <c r="I40" s="5">
        <f>RTD("td.rtd","",$A40,I$1)+DATE(1970,1,1)</f>
        <v>44064</v>
      </c>
      <c r="J40" s="8">
        <f xml:space="preserve"> RTD("td.rtd","",$A40,J$1)/86400</f>
        <v>0.83333333333333337</v>
      </c>
      <c r="K40" s="8">
        <f>RTD("td.rtd","",$A40,K$1)/86400</f>
        <v>0.79166666666666663</v>
      </c>
      <c r="L40" s="1">
        <f>RTD("td.rtd","",$A40,L$1)</f>
        <v>2.92</v>
      </c>
      <c r="M40" s="2" t="str">
        <f>RTD("td.rtd","",$A40,M$1)</f>
        <v>2020-08-19 00:00:00.000</v>
      </c>
      <c r="N40" s="4">
        <f>RTD("td.rtd","",$A40,N$1)</f>
        <v>4.1099999999999998E-2</v>
      </c>
    </row>
    <row r="41" spans="1:14" x14ac:dyDescent="0.25">
      <c r="A41" t="s">
        <v>31</v>
      </c>
      <c r="B41" s="2" t="str">
        <f>RTD("td.rtd","",$A41,B$1)</f>
        <v>Simon Property Group, Inc. Common Stock</v>
      </c>
      <c r="C41" s="1">
        <f>RTD("td.rtd","",$A41,C$1)</f>
        <v>64.52</v>
      </c>
      <c r="D41" s="1">
        <f>RTD("td.rtd","",$A41,D$1)</f>
        <v>64.319999999999993</v>
      </c>
      <c r="E41" s="1">
        <f>RTD("td.rtd","",$A41,E$1)</f>
        <v>64.459999999999994</v>
      </c>
      <c r="F41" s="1">
        <f>RTD("td.rtd","",$A41,F$1)</f>
        <v>64.52</v>
      </c>
      <c r="G41">
        <f>RTD("td.rtd","",$A41,G$1)</f>
        <v>3014054</v>
      </c>
      <c r="H41" s="1">
        <f>RTD("td.rtd","",$A41,H$1)</f>
        <v>11.3338</v>
      </c>
      <c r="I41" s="5">
        <f>RTD("td.rtd","",$A41,I$1)+DATE(1970,1,1)</f>
        <v>44064</v>
      </c>
      <c r="J41" s="8">
        <f xml:space="preserve"> RTD("td.rtd","",$A41,J$1)/86400</f>
        <v>0.83212962962962966</v>
      </c>
      <c r="K41" s="8">
        <f>RTD("td.rtd","",$A41,K$1)/86400</f>
        <v>0.83212962962962966</v>
      </c>
      <c r="L41" s="1">
        <f>RTD("td.rtd","",$A41,L$1)</f>
        <v>8.06</v>
      </c>
      <c r="M41" s="2" t="str">
        <f>RTD("td.rtd","",$A41,M$1)</f>
        <v>2020-07-09 00:00:00.000</v>
      </c>
      <c r="N41" s="4">
        <f>RTD("td.rtd","",$A41,N$1)</f>
        <v>4.5400000000000003E-2</v>
      </c>
    </row>
    <row r="42" spans="1:14" x14ac:dyDescent="0.25">
      <c r="A42" t="s">
        <v>32</v>
      </c>
      <c r="B42" s="2" t="str">
        <f>RTD("td.rtd","",$A42,B$1)</f>
        <v>SPDR S&amp;P 500</v>
      </c>
      <c r="C42" s="1">
        <f>RTD("td.rtd","",$A42,C$1)</f>
        <v>339.48</v>
      </c>
      <c r="D42" s="1">
        <f>RTD("td.rtd","",$A42,D$1)</f>
        <v>339.63</v>
      </c>
      <c r="E42" s="1">
        <f>RTD("td.rtd","",$A42,E$1)</f>
        <v>339.65</v>
      </c>
      <c r="F42" s="1">
        <f>RTD("td.rtd","",$A42,F$1)</f>
        <v>339.48</v>
      </c>
      <c r="G42">
        <f>RTD("td.rtd","",$A42,G$1)</f>
        <v>55106628</v>
      </c>
      <c r="H42" s="1" t="e">
        <f>RTD("td.rtd","",$A42,H$1)</f>
        <v>#N/A</v>
      </c>
      <c r="I42" s="5">
        <f>RTD("td.rtd","",$A42,I$1)+DATE(1970,1,1)</f>
        <v>44064</v>
      </c>
      <c r="J42" s="8">
        <f xml:space="preserve"> RTD("td.rtd","",$A42,J$1)/86400</f>
        <v>0.83333333333333337</v>
      </c>
      <c r="K42" s="8">
        <f>RTD("td.rtd","",$A42,K$1)/86400</f>
        <v>0.83333333333333337</v>
      </c>
      <c r="L42" s="1">
        <f>RTD("td.rtd","",$A42,L$1)</f>
        <v>1.69</v>
      </c>
      <c r="M42" s="2" t="str">
        <f>RTD("td.rtd","",$A42,M$1)</f>
        <v>2020-06-19 00:00:00.000</v>
      </c>
      <c r="N42" s="4">
        <f>RTD("td.rtd","",$A42,N$1)</f>
        <v>1.2E-2</v>
      </c>
    </row>
    <row r="43" spans="1:14" x14ac:dyDescent="0.25">
      <c r="A43" t="s">
        <v>33</v>
      </c>
      <c r="B43" s="2" t="str">
        <f>RTD("td.rtd","",$A43,B$1)</f>
        <v>AT&amp;T Inc.</v>
      </c>
      <c r="C43" s="1">
        <f>RTD("td.rtd","",$A43,C$1)</f>
        <v>29.69</v>
      </c>
      <c r="D43" s="1">
        <f>RTD("td.rtd","",$A43,D$1)</f>
        <v>29.7</v>
      </c>
      <c r="E43" s="1">
        <f>RTD("td.rtd","",$A43,E$1)</f>
        <v>29.78</v>
      </c>
      <c r="F43" s="1">
        <f>RTD("td.rtd","",$A43,F$1)</f>
        <v>29.69</v>
      </c>
      <c r="G43">
        <f>RTD("td.rtd","",$A43,G$1)</f>
        <v>24883645</v>
      </c>
      <c r="H43" s="1">
        <f>RTD("td.rtd","",$A43,H$1)</f>
        <v>18.129200000000001</v>
      </c>
      <c r="I43" s="5">
        <f>RTD("td.rtd","",$A43,I$1)+DATE(1970,1,1)</f>
        <v>44064</v>
      </c>
      <c r="J43" s="8">
        <f xml:space="preserve"> RTD("td.rtd","",$A43,J$1)/86400</f>
        <v>0.83333333333333337</v>
      </c>
      <c r="K43" s="8">
        <f>RTD("td.rtd","",$A43,K$1)/86400</f>
        <v>0.83297453703703705</v>
      </c>
      <c r="L43" s="1">
        <f>RTD("td.rtd","",$A43,L$1)</f>
        <v>7.01</v>
      </c>
      <c r="M43" s="2" t="str">
        <f>RTD("td.rtd","",$A43,M$1)</f>
        <v>2020-07-09 00:00:00.000</v>
      </c>
      <c r="N43" s="4">
        <f>RTD("td.rtd","",$A43,N$1)</f>
        <v>1.52E-2</v>
      </c>
    </row>
    <row r="44" spans="1:14" x14ac:dyDescent="0.25">
      <c r="A44" t="s">
        <v>52</v>
      </c>
      <c r="B44" s="2" t="str">
        <f>RTD("td.rtd","",$A44,B$1)</f>
        <v>Tencent Holdings Limited Unsponsored ADR Representing B Shares (Cayman Islands)</v>
      </c>
      <c r="C44" s="1">
        <f>RTD("td.rtd","",$A44,C$1)</f>
        <v>69.55</v>
      </c>
      <c r="D44" s="1">
        <f>RTD("td.rtd","",$A44,D$1)</f>
        <v>69.12</v>
      </c>
      <c r="E44" s="1">
        <f>RTD("td.rtd","",$A44,E$1)</f>
        <v>69.58</v>
      </c>
      <c r="F44" s="1">
        <f>RTD("td.rtd","",$A44,F$1)</f>
        <v>69.55</v>
      </c>
      <c r="G44">
        <f>RTD("td.rtd","",$A44,G$1)</f>
        <v>3435685</v>
      </c>
      <c r="H44" s="1">
        <f>RTD("td.rtd","",$A44,H$1)</f>
        <v>45.79</v>
      </c>
      <c r="I44" s="5">
        <f>RTD("td.rtd","",$A44,I$1)+DATE(1970,1,1)</f>
        <v>44064</v>
      </c>
      <c r="J44" s="8">
        <f xml:space="preserve"> RTD("td.rtd","",$A44,J$1)/86400</f>
        <v>0.66660879629629632</v>
      </c>
      <c r="K44" s="8">
        <f>RTD("td.rtd","",$A44,K$1)/86400</f>
        <v>0.69634259259259257</v>
      </c>
      <c r="L44" s="1">
        <f>RTD("td.rtd","",$A44,L$1)</f>
        <v>0.23</v>
      </c>
      <c r="M44" s="2" t="str">
        <f>RTD("td.rtd","",$A44,M$1)</f>
        <v>2020-05-14 00:00:00.000</v>
      </c>
      <c r="N44" s="4">
        <f>RTD("td.rtd","",$A44,N$1)</f>
        <v>6.4199999999999993E-2</v>
      </c>
    </row>
    <row r="45" spans="1:14" x14ac:dyDescent="0.25">
      <c r="A45" t="s">
        <v>41</v>
      </c>
      <c r="B45" s="2" t="str">
        <f>RTD("td.rtd","",$A45,B$1)</f>
        <v>ProShares UltraPro QQQ</v>
      </c>
      <c r="C45" s="1">
        <f>RTD("td.rtd","",$A45,C$1)</f>
        <v>141.75</v>
      </c>
      <c r="D45" s="1">
        <f>RTD("td.rtd","",$A45,D$1)</f>
        <v>141.72999999999999</v>
      </c>
      <c r="E45" s="1">
        <f>RTD("td.rtd","",$A45,E$1)</f>
        <v>141.80000000000001</v>
      </c>
      <c r="F45" s="1">
        <f>RTD("td.rtd","",$A45,F$1)</f>
        <v>141.32</v>
      </c>
      <c r="G45">
        <f>RTD("td.rtd","",$A45,G$1)</f>
        <v>20535029</v>
      </c>
      <c r="H45" s="1" t="e">
        <f>RTD("td.rtd","",$A45,H$1)</f>
        <v>#N/A</v>
      </c>
      <c r="I45" s="5">
        <f>RTD("td.rtd","",$A45,I$1)+DATE(1970,1,1)</f>
        <v>44064</v>
      </c>
      <c r="J45" s="8">
        <f xml:space="preserve"> RTD("td.rtd","",$A45,J$1)/86400</f>
        <v>0.83331018518518518</v>
      </c>
      <c r="K45" s="8">
        <f>RTD("td.rtd","",$A45,K$1)/86400</f>
        <v>0.83331018518518518</v>
      </c>
      <c r="L45" s="1">
        <f>RTD("td.rtd","",$A45,L$1)</f>
        <v>0.02</v>
      </c>
      <c r="M45" s="2" t="str">
        <f>RTD("td.rtd","",$A45,M$1)</f>
        <v>2019-12-24 00:00:00.000</v>
      </c>
      <c r="N45" s="4">
        <f>RTD("td.rtd","",$A45,N$1)</f>
        <v>2.0799999999999999E-2</v>
      </c>
    </row>
    <row r="46" spans="1:14" x14ac:dyDescent="0.25">
      <c r="A46" t="s">
        <v>34</v>
      </c>
      <c r="B46" s="2" t="str">
        <f>RTD("td.rtd","",$A46,B$1)</f>
        <v>Tesla, Inc.  - Common Stock</v>
      </c>
      <c r="C46" s="1">
        <f>RTD("td.rtd","",$A46,C$1)</f>
        <v>2045</v>
      </c>
      <c r="D46" s="1">
        <f>RTD("td.rtd","",$A46,D$1)</f>
        <v>2042</v>
      </c>
      <c r="E46" s="1">
        <f>RTD("td.rtd","",$A46,E$1)</f>
        <v>2045</v>
      </c>
      <c r="F46" s="1">
        <f>RTD("td.rtd","",$A46,F$1)</f>
        <v>2049.98</v>
      </c>
      <c r="G46">
        <f>RTD("td.rtd","",$A46,G$1)</f>
        <v>21489559</v>
      </c>
      <c r="H46" s="1">
        <f>RTD("td.rtd","",$A46,H$1)</f>
        <v>1054.885</v>
      </c>
      <c r="I46" s="5">
        <f>RTD("td.rtd","",$A46,I$1)+DATE(1970,1,1)</f>
        <v>44064</v>
      </c>
      <c r="J46" s="8">
        <f xml:space="preserve"> RTD("td.rtd","",$A46,J$1)/86400</f>
        <v>0.83331018518518518</v>
      </c>
      <c r="K46" s="8">
        <f>RTD("td.rtd","",$A46,K$1)/86400</f>
        <v>0.83332175925925922</v>
      </c>
      <c r="L46" s="1" t="e">
        <f>RTD("td.rtd","",$A46,L$1)</f>
        <v>#N/A</v>
      </c>
      <c r="M46" s="2" t="str">
        <f>RTD("td.rtd","",$A46,M$1)</f>
        <v xml:space="preserve"> </v>
      </c>
      <c r="N46" s="4">
        <f>RTD("td.rtd","",$A46,N$1)</f>
        <v>4.2999999999999997E-2</v>
      </c>
    </row>
    <row r="47" spans="1:14" x14ac:dyDescent="0.25">
      <c r="A47" t="s">
        <v>35</v>
      </c>
      <c r="B47" s="2" t="str">
        <f>RTD("td.rtd","",$A47,B$1)</f>
        <v>Twitter, Inc. Common Stock</v>
      </c>
      <c r="C47" s="1">
        <f>RTD("td.rtd","",$A47,C$1)</f>
        <v>39.340000000000003</v>
      </c>
      <c r="D47" s="1">
        <f>RTD("td.rtd","",$A47,D$1)</f>
        <v>39.299999999999997</v>
      </c>
      <c r="E47" s="1">
        <f>RTD("td.rtd","",$A47,E$1)</f>
        <v>39.340000000000003</v>
      </c>
      <c r="F47" s="1">
        <f>RTD("td.rtd","",$A47,F$1)</f>
        <v>39.26</v>
      </c>
      <c r="G47">
        <f>RTD("td.rtd","",$A47,G$1)</f>
        <v>9758567</v>
      </c>
      <c r="H47" s="1" t="e">
        <f>RTD("td.rtd","",$A47,H$1)</f>
        <v>#N/A</v>
      </c>
      <c r="I47" s="5">
        <f>RTD("td.rtd","",$A47,I$1)+DATE(1970,1,1)</f>
        <v>44064</v>
      </c>
      <c r="J47" s="8">
        <f xml:space="preserve"> RTD("td.rtd","",$A47,J$1)/86400</f>
        <v>0.83333333333333337</v>
      </c>
      <c r="K47" s="8">
        <f>RTD("td.rtd","",$A47,K$1)/86400</f>
        <v>0.83302083333333332</v>
      </c>
      <c r="L47" s="1" t="e">
        <f>RTD("td.rtd","",$A47,L$1)</f>
        <v>#N/A</v>
      </c>
      <c r="M47" s="2" t="str">
        <f>RTD("td.rtd","",$A47,M$1)</f>
        <v xml:space="preserve"> </v>
      </c>
      <c r="N47" s="4">
        <f>RTD("td.rtd","",$A47,N$1)</f>
        <v>2.3900000000000001E-2</v>
      </c>
    </row>
    <row r="48" spans="1:14" x14ac:dyDescent="0.25">
      <c r="A48" t="s">
        <v>36</v>
      </c>
      <c r="B48" s="2" t="str">
        <f>RTD("td.rtd","",$A48,B$1)</f>
        <v>Visa Inc.</v>
      </c>
      <c r="C48" s="1">
        <f>RTD("td.rtd","",$A48,C$1)</f>
        <v>204.07</v>
      </c>
      <c r="D48" s="1">
        <f>RTD("td.rtd","",$A48,D$1)</f>
        <v>204.01</v>
      </c>
      <c r="E48" s="1">
        <f>RTD("td.rtd","",$A48,E$1)</f>
        <v>204.13</v>
      </c>
      <c r="F48" s="1">
        <f>RTD("td.rtd","",$A48,F$1)</f>
        <v>204.13</v>
      </c>
      <c r="G48">
        <f>RTD("td.rtd","",$A48,G$1)</f>
        <v>9998308</v>
      </c>
      <c r="H48" s="1">
        <f>RTD("td.rtd","",$A48,H$1)</f>
        <v>38.816899999999997</v>
      </c>
      <c r="I48" s="5">
        <f>RTD("td.rtd","",$A48,I$1)+DATE(1970,1,1)</f>
        <v>44064</v>
      </c>
      <c r="J48" s="8">
        <f xml:space="preserve"> RTD("td.rtd","",$A48,J$1)/86400</f>
        <v>0.83208333333333329</v>
      </c>
      <c r="K48" s="8">
        <f>RTD("td.rtd","",$A48,K$1)/86400</f>
        <v>0.83208333333333329</v>
      </c>
      <c r="L48" s="1">
        <f>RTD("td.rtd","",$A48,L$1)</f>
        <v>0.59</v>
      </c>
      <c r="M48" s="2" t="str">
        <f>RTD("td.rtd","",$A48,M$1)</f>
        <v>2020-08-13 00:00:00.000</v>
      </c>
      <c r="N48" s="4">
        <f>RTD("td.rtd","",$A48,N$1)</f>
        <v>1.9699999999999999E-2</v>
      </c>
    </row>
    <row r="49" spans="1:14" x14ac:dyDescent="0.25">
      <c r="A49" t="s">
        <v>37</v>
      </c>
      <c r="B49" s="2" t="str">
        <f>RTD("td.rtd","",$A49,B$1)</f>
        <v>ViacomCBS Inc. - Class B Common Stock</v>
      </c>
      <c r="C49" s="1">
        <f>RTD("td.rtd","",$A49,C$1)</f>
        <v>26.4</v>
      </c>
      <c r="D49" s="1">
        <f>RTD("td.rtd","",$A49,D$1)</f>
        <v>26.43</v>
      </c>
      <c r="E49" s="1">
        <f>RTD("td.rtd","",$A49,E$1)</f>
        <v>26.51</v>
      </c>
      <c r="F49" s="1">
        <f>RTD("td.rtd","",$A49,F$1)</f>
        <v>26.51</v>
      </c>
      <c r="G49">
        <f>RTD("td.rtd","",$A49,G$1)</f>
        <v>4982190</v>
      </c>
      <c r="H49" s="1">
        <f>RTD("td.rtd","",$A49,H$1)</f>
        <v>6.7808000000000002</v>
      </c>
      <c r="I49" s="5">
        <f>RTD("td.rtd","",$A49,I$1)+DATE(1970,1,1)</f>
        <v>44064</v>
      </c>
      <c r="J49" s="8">
        <f xml:space="preserve"> RTD("td.rtd","",$A49,J$1)/86400</f>
        <v>0.83059027777777783</v>
      </c>
      <c r="K49" s="8">
        <f>RTD("td.rtd","",$A49,K$1)/86400</f>
        <v>0.82810185185185181</v>
      </c>
      <c r="L49" s="1">
        <f>RTD("td.rtd","",$A49,L$1)</f>
        <v>3.62</v>
      </c>
      <c r="M49" s="2" t="str">
        <f>RTD("td.rtd","",$A49,M$1)</f>
        <v>2020-09-14 00:00:00.000</v>
      </c>
      <c r="N49" s="3">
        <f>RTD("td.rtd","",$A49,N$1)</f>
        <v>2.4E-2</v>
      </c>
    </row>
    <row r="50" spans="1:14" x14ac:dyDescent="0.25">
      <c r="A50" t="s">
        <v>38</v>
      </c>
      <c r="B50" s="2" t="str">
        <f>RTD("td.rtd","",$A50,B$1)</f>
        <v>Ventas, Inc. Common Stock</v>
      </c>
      <c r="C50" s="1">
        <f>RTD("td.rtd","",$A50,C$1)</f>
        <v>41.64</v>
      </c>
      <c r="D50" s="1">
        <f>RTD("td.rtd","",$A50,D$1)</f>
        <v>40.78</v>
      </c>
      <c r="E50" s="1">
        <f>RTD("td.rtd","",$A50,E$1)</f>
        <v>41.89</v>
      </c>
      <c r="F50" s="1">
        <f>RTD("td.rtd","",$A50,F$1)</f>
        <v>41.64</v>
      </c>
      <c r="G50">
        <f>RTD("td.rtd","",$A50,G$1)</f>
        <v>1810244</v>
      </c>
      <c r="H50" s="1">
        <f>RTD("td.rtd","",$A50,H$1)</f>
        <v>38.073300000000003</v>
      </c>
      <c r="I50" s="5">
        <f>RTD("td.rtd","",$A50,I$1)+DATE(1970,1,1)</f>
        <v>44064</v>
      </c>
      <c r="J50" s="8">
        <f xml:space="preserve"> RTD("td.rtd","",$A50,J$1)/86400</f>
        <v>0.76401620370370371</v>
      </c>
      <c r="K50" s="8">
        <f>RTD("td.rtd","",$A50,K$1)/86400</f>
        <v>0.79166666666666663</v>
      </c>
      <c r="L50" s="1">
        <f>RTD("td.rtd","",$A50,L$1)</f>
        <v>4.32</v>
      </c>
      <c r="M50" s="2" t="str">
        <f>RTD("td.rtd","",$A50,M$1)</f>
        <v>2020-06-30 00:00:00.000</v>
      </c>
      <c r="N50" s="3">
        <f>RTD("td.rtd","",$A50,N$1)</f>
        <v>3.6700000000000003E-2</v>
      </c>
    </row>
    <row r="51" spans="1:14" x14ac:dyDescent="0.25">
      <c r="A51" t="s">
        <v>39</v>
      </c>
      <c r="B51" s="2" t="str">
        <f>RTD("td.rtd","",$A51,B$1)</f>
        <v>Verizon Communications Inc. Common Stock</v>
      </c>
      <c r="C51" s="1">
        <f>RTD("td.rtd","",$A51,C$1)</f>
        <v>58.87</v>
      </c>
      <c r="D51" s="1">
        <f>RTD("td.rtd","",$A51,D$1)</f>
        <v>58.8</v>
      </c>
      <c r="E51" s="1">
        <f>RTD("td.rtd","",$A51,E$1)</f>
        <v>59.09</v>
      </c>
      <c r="F51" s="1">
        <f>RTD("td.rtd","",$A51,F$1)</f>
        <v>58.99</v>
      </c>
      <c r="G51">
        <f>RTD("td.rtd","",$A51,G$1)</f>
        <v>11059276</v>
      </c>
      <c r="H51" s="1">
        <f>RTD("td.rtd","",$A51,H$1)</f>
        <v>12.7562</v>
      </c>
      <c r="I51" s="5">
        <f>RTD("td.rtd","",$A51,I$1)+DATE(1970,1,1)</f>
        <v>44064</v>
      </c>
      <c r="J51" s="8">
        <f xml:space="preserve"> RTD("td.rtd","",$A51,J$1)/86400</f>
        <v>0.83333333333333337</v>
      </c>
      <c r="K51" s="8">
        <f>RTD("td.rtd","",$A51,K$1)/86400</f>
        <v>0.83281249999999996</v>
      </c>
      <c r="L51" s="1">
        <f>RTD("td.rtd","",$A51,L$1)</f>
        <v>4.17</v>
      </c>
      <c r="M51" s="2" t="str">
        <f>RTD("td.rtd","",$A51,M$1)</f>
        <v>2020-07-09 00:00:00.000</v>
      </c>
      <c r="N51" s="3">
        <f>RTD("td.rtd","",$A51,N$1)</f>
        <v>1.7500000000000002E-2</v>
      </c>
    </row>
    <row r="53" spans="1:14" x14ac:dyDescent="0.25">
      <c r="D53" s="7"/>
    </row>
    <row r="54" spans="1:14" x14ac:dyDescent="0.25">
      <c r="C54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CSLIM</dc:creator>
  <cp:lastModifiedBy>CSLIM</cp:lastModifiedBy>
  <dcterms:created xsi:type="dcterms:W3CDTF">2020-08-16T06:02:53Z</dcterms:created>
  <dcterms:modified xsi:type="dcterms:W3CDTF">2020-08-24T03:34:26Z</dcterms:modified>
</cp:coreProperties>
</file>