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UCF_Project\Project1\"/>
    </mc:Choice>
  </mc:AlternateContent>
  <xr:revisionPtr revIDLastSave="0" documentId="13_ncr:1_{CD8BC07C-5209-4A61-A624-441F32C1323B}" xr6:coauthVersionLast="47" xr6:coauthVersionMax="47" xr10:uidLastSave="{00000000-0000-0000-0000-000000000000}"/>
  <bookViews>
    <workbookView xWindow="-110" yWindow="-110" windowWidth="25820" windowHeight="13900" xr2:uid="{FD8502AA-DD07-4DDE-B28F-827F5A976675}"/>
  </bookViews>
  <sheets>
    <sheet name="Sheet3" sheetId="3" r:id="rId1"/>
    <sheet name="Sheet1" sheetId="1" r:id="rId2"/>
    <sheet name="Sheet2" sheetId="2" r:id="rId3"/>
  </sheets>
  <calcPr calcId="191029"/>
  <pivotCaches>
    <pivotCache cacheId="4" r:id="rId4"/>
    <pivotCache cacheId="6" r:id="rId5"/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M35" i="1"/>
  <c r="I35" i="1"/>
  <c r="K35" i="1"/>
  <c r="N35" i="1"/>
  <c r="N34" i="1"/>
  <c r="K34" i="1"/>
  <c r="J34" i="1"/>
  <c r="J35" i="1"/>
  <c r="I34" i="1"/>
  <c r="H34" i="1"/>
  <c r="H35" i="1"/>
  <c r="H33" i="1"/>
  <c r="H31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" i="1"/>
  <c r="I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" i="1"/>
</calcChain>
</file>

<file path=xl/sharedStrings.xml><?xml version="1.0" encoding="utf-8"?>
<sst xmlns="http://schemas.openxmlformats.org/spreadsheetml/2006/main" count="34" uniqueCount="24">
  <si>
    <t>Year</t>
  </si>
  <si>
    <t>Mean Household Income</t>
  </si>
  <si>
    <t>House Price Index for Florida</t>
  </si>
  <si>
    <t>House Price Index Central Florida</t>
  </si>
  <si>
    <t>30-Year Fixed Rate Mortgage Average</t>
  </si>
  <si>
    <t>Unemployment Rate in Florida</t>
  </si>
  <si>
    <t>Mean House Income Growth</t>
  </si>
  <si>
    <t>Private Housing Permits Growth</t>
  </si>
  <si>
    <t>Sum of Mean House Income Growth</t>
  </si>
  <si>
    <t>Row Labels</t>
  </si>
  <si>
    <t>Grand Total</t>
  </si>
  <si>
    <t>House Price Index FL Growth</t>
  </si>
  <si>
    <t>House Price Index CF Growth</t>
  </si>
  <si>
    <t>Sum of House Price Index FL Growth</t>
  </si>
  <si>
    <t>Sum of House Price Index CF Growth</t>
  </si>
  <si>
    <t>Sum of Unemployment Rate in Florida2</t>
  </si>
  <si>
    <t>Building Permits Growth</t>
  </si>
  <si>
    <t>Sum of Private Housing Permits Growth</t>
  </si>
  <si>
    <t>Sum of House Price Index for Florida</t>
  </si>
  <si>
    <t>Sum of House Price Index Central Florida</t>
  </si>
  <si>
    <t>Price Income Ratio</t>
  </si>
  <si>
    <t>Sum of Price Income Ratio</t>
  </si>
  <si>
    <t>Sum of Mean Household Income</t>
  </si>
  <si>
    <t>Private Housing Building Permits for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</si>
</sst>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3" fontId="0" fillId="0" borderId="0" xfId="0" applyNumberFormat="1"/>
    <xf numFmtId="10" fontId="0" fillId="0" borderId="0" xfId="1" applyNumberFormat="1" applyFont="1" applyAlignment="1">
      <alignment horizontal="right"/>
    </xf>
    <xf numFmtId="9" fontId="0" fillId="0" borderId="0" xfId="1" applyFont="1" applyAlignment="1">
      <alignment horizontal="right"/>
    </xf>
    <xf numFmtId="2" fontId="0" fillId="0" borderId="0" xfId="1" applyNumberFormat="1" applyFont="1"/>
    <xf numFmtId="165" fontId="0" fillId="0" borderId="0" xfId="0" applyNumberFormat="1"/>
    <xf numFmtId="3" fontId="0" fillId="0" borderId="0" xfId="0" applyNumberFormat="1"/>
  </cellXfs>
  <cellStyles count="2">
    <cellStyle name="Normal" xfId="0" builtinId="0"/>
    <cellStyle name="Percent" xfId="1" builtinId="5"/>
  </cellStyles>
  <dxfs count="12"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597088279974156E-2"/>
          <c:y val="7.6325861638727385E-2"/>
          <c:w val="0.72181950715971632"/>
          <c:h val="0.8473482767225452"/>
        </c:manualLayout>
      </c:layout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Mean House Income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Sheet3!$A$4:$A$38</c:f>
              <c:strCache>
                <c:ptCount val="34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</c:strCache>
            </c:strRef>
          </c:cat>
          <c:val>
            <c:numRef>
              <c:f>Sheet3!$B$4:$B$38</c:f>
              <c:numCache>
                <c:formatCode>0.00%</c:formatCode>
                <c:ptCount val="34"/>
                <c:pt idx="0">
                  <c:v>0</c:v>
                </c:pt>
                <c:pt idx="1">
                  <c:v>1.2440063038594374E-2</c:v>
                </c:pt>
                <c:pt idx="2">
                  <c:v>-5.6964959925813073E-3</c:v>
                </c:pt>
                <c:pt idx="3">
                  <c:v>4.9696888948104721E-2</c:v>
                </c:pt>
                <c:pt idx="4">
                  <c:v>1.281969918131624E-2</c:v>
                </c:pt>
                <c:pt idx="5">
                  <c:v>3.0735008459176639E-2</c:v>
                </c:pt>
                <c:pt idx="6">
                  <c:v>5.3770631326180124E-2</c:v>
                </c:pt>
                <c:pt idx="7">
                  <c:v>6.6978193146417439E-2</c:v>
                </c:pt>
                <c:pt idx="8">
                  <c:v>6.061097593944309E-2</c:v>
                </c:pt>
                <c:pt idx="9">
                  <c:v>8.2177814029363791E-2</c:v>
                </c:pt>
                <c:pt idx="10">
                  <c:v>0.119511965328811</c:v>
                </c:pt>
                <c:pt idx="11">
                  <c:v>6.4695981485377654E-2</c:v>
                </c:pt>
                <c:pt idx="12">
                  <c:v>-4.7683035273194348E-2</c:v>
                </c:pt>
                <c:pt idx="13">
                  <c:v>-1.3114209827357238E-2</c:v>
                </c:pt>
                <c:pt idx="14">
                  <c:v>1.7388561816652649E-2</c:v>
                </c:pt>
                <c:pt idx="15">
                  <c:v>0.11542356418046169</c:v>
                </c:pt>
                <c:pt idx="16">
                  <c:v>0.12041428889053583</c:v>
                </c:pt>
                <c:pt idx="17">
                  <c:v>4.289659506209588E-2</c:v>
                </c:pt>
                <c:pt idx="18">
                  <c:v>-8.0044398636327604E-2</c:v>
                </c:pt>
                <c:pt idx="19">
                  <c:v>-3.7247703259389489E-2</c:v>
                </c:pt>
                <c:pt idx="20">
                  <c:v>-8.5272844457175589E-2</c:v>
                </c:pt>
                <c:pt idx="21">
                  <c:v>-2.8771064529387589E-3</c:v>
                </c:pt>
                <c:pt idx="22">
                  <c:v>3.4723040081655089E-2</c:v>
                </c:pt>
                <c:pt idx="23">
                  <c:v>0.14722564734895191</c:v>
                </c:pt>
                <c:pt idx="24">
                  <c:v>-2.7994576360870427E-2</c:v>
                </c:pt>
                <c:pt idx="25">
                  <c:v>8.6997941581749824E-2</c:v>
                </c:pt>
                <c:pt idx="26">
                  <c:v>4.1817299716731614E-2</c:v>
                </c:pt>
                <c:pt idx="27">
                  <c:v>-2.549234628731091E-2</c:v>
                </c:pt>
                <c:pt idx="28">
                  <c:v>9.5572820323097787E-2</c:v>
                </c:pt>
                <c:pt idx="29">
                  <c:v>8.232496623142728E-2</c:v>
                </c:pt>
                <c:pt idx="30">
                  <c:v>-3.9962039962039959E-2</c:v>
                </c:pt>
                <c:pt idx="31">
                  <c:v>5.1835502173353733E-2</c:v>
                </c:pt>
                <c:pt idx="32">
                  <c:v>-0.20469379610438096</c:v>
                </c:pt>
                <c:pt idx="33">
                  <c:v>0.13123006944332033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A-4C0C-9C2E-A403CAA6324A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House Price Index FL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Sheet3!$A$4:$A$38</c:f>
              <c:strCache>
                <c:ptCount val="34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</c:strCache>
            </c:strRef>
          </c:cat>
          <c:val>
            <c:numRef>
              <c:f>Sheet3!$C$4:$C$38</c:f>
              <c:numCache>
                <c:formatCode>0.00%</c:formatCode>
                <c:ptCount val="34"/>
                <c:pt idx="0">
                  <c:v>0</c:v>
                </c:pt>
                <c:pt idx="1">
                  <c:v>1.9943970117396008E-2</c:v>
                </c:pt>
                <c:pt idx="2">
                  <c:v>1.6545680465633386E-2</c:v>
                </c:pt>
                <c:pt idx="3">
                  <c:v>2.6762738033968069E-2</c:v>
                </c:pt>
                <c:pt idx="4">
                  <c:v>2.2619047619047705E-2</c:v>
                </c:pt>
                <c:pt idx="5">
                  <c:v>8.3328227437043396E-3</c:v>
                </c:pt>
                <c:pt idx="6">
                  <c:v>2.4305766543112353E-2</c:v>
                </c:pt>
                <c:pt idx="7">
                  <c:v>2.7881592216883296E-2</c:v>
                </c:pt>
                <c:pt idx="8">
                  <c:v>2.6317308247244198E-2</c:v>
                </c:pt>
                <c:pt idx="9">
                  <c:v>4.8866895349491069E-2</c:v>
                </c:pt>
                <c:pt idx="10">
                  <c:v>3.8280077203516977E-2</c:v>
                </c:pt>
                <c:pt idx="11">
                  <c:v>6.7644325105855593E-2</c:v>
                </c:pt>
                <c:pt idx="12">
                  <c:v>9.9535693557748176E-2</c:v>
                </c:pt>
                <c:pt idx="13">
                  <c:v>0.10213776722090261</c:v>
                </c:pt>
                <c:pt idx="14">
                  <c:v>0.10584291187739456</c:v>
                </c:pt>
                <c:pt idx="15">
                  <c:v>0.17229680958567928</c:v>
                </c:pt>
                <c:pt idx="16">
                  <c:v>0.25728095560618186</c:v>
                </c:pt>
                <c:pt idx="17">
                  <c:v>0.15847596660055346</c:v>
                </c:pt>
                <c:pt idx="18">
                  <c:v>-2.5934772040328968E-2</c:v>
                </c:pt>
                <c:pt idx="19">
                  <c:v>-0.17116569742209878</c:v>
                </c:pt>
                <c:pt idx="20">
                  <c:v>-0.14797360980207347</c:v>
                </c:pt>
                <c:pt idx="21">
                  <c:v>-9.7160766961651934E-2</c:v>
                </c:pt>
                <c:pt idx="22">
                  <c:v>-7.6339255326390326E-2</c:v>
                </c:pt>
                <c:pt idx="23">
                  <c:v>-6.0429640001473392E-3</c:v>
                </c:pt>
                <c:pt idx="24">
                  <c:v>8.0852641334569056E-2</c:v>
                </c:pt>
                <c:pt idx="25">
                  <c:v>9.3016874742763087E-2</c:v>
                </c:pt>
                <c:pt idx="26">
                  <c:v>9.2318313041295397E-2</c:v>
                </c:pt>
                <c:pt idx="27">
                  <c:v>9.1812697500718118E-2</c:v>
                </c:pt>
                <c:pt idx="28">
                  <c:v>8.5512813766247434E-2</c:v>
                </c:pt>
                <c:pt idx="29">
                  <c:v>7.6279813845258795E-2</c:v>
                </c:pt>
                <c:pt idx="30">
                  <c:v>5.6775443100691478E-2</c:v>
                </c:pt>
                <c:pt idx="31">
                  <c:v>6.2675816213451474E-2</c:v>
                </c:pt>
                <c:pt idx="32">
                  <c:v>0.17673719041411812</c:v>
                </c:pt>
                <c:pt idx="33">
                  <c:v>0.25675721735573825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3A-4C0C-9C2E-A403CAA6324A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House Price Index CF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Sheet3!$A$4:$A$38</c:f>
              <c:strCache>
                <c:ptCount val="34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</c:strCache>
            </c:strRef>
          </c:cat>
          <c:val>
            <c:numRef>
              <c:f>Sheet3!$D$4:$D$38</c:f>
              <c:numCache>
                <c:formatCode>0.00%</c:formatCode>
                <c:ptCount val="34"/>
                <c:pt idx="0">
                  <c:v>0</c:v>
                </c:pt>
                <c:pt idx="1">
                  <c:v>2.3997440273037542E-2</c:v>
                </c:pt>
                <c:pt idx="2">
                  <c:v>1.8331423810019693E-2</c:v>
                </c:pt>
                <c:pt idx="3">
                  <c:v>2.1581262145852508E-2</c:v>
                </c:pt>
                <c:pt idx="4">
                  <c:v>1.7821385662795366E-2</c:v>
                </c:pt>
                <c:pt idx="5">
                  <c:v>-7.8693684831791979E-3</c:v>
                </c:pt>
                <c:pt idx="6">
                  <c:v>9.2207019631172591E-3</c:v>
                </c:pt>
                <c:pt idx="7">
                  <c:v>2.5641025641025633E-2</c:v>
                </c:pt>
                <c:pt idx="8">
                  <c:v>2.5383141762452023E-2</c:v>
                </c:pt>
                <c:pt idx="9">
                  <c:v>4.6520317608594153E-2</c:v>
                </c:pt>
                <c:pt idx="10">
                  <c:v>4.3827546192983992E-2</c:v>
                </c:pt>
                <c:pt idx="11">
                  <c:v>6.5845732854455302E-2</c:v>
                </c:pt>
                <c:pt idx="12">
                  <c:v>8.5205391527599414E-2</c:v>
                </c:pt>
                <c:pt idx="13">
                  <c:v>7.4744935679432314E-2</c:v>
                </c:pt>
                <c:pt idx="14">
                  <c:v>7.6081722501203833E-2</c:v>
                </c:pt>
                <c:pt idx="15">
                  <c:v>0.13577958192162615</c:v>
                </c:pt>
                <c:pt idx="16">
                  <c:v>0.27190859458546746</c:v>
                </c:pt>
                <c:pt idx="17">
                  <c:v>0.2071422249756617</c:v>
                </c:pt>
                <c:pt idx="18">
                  <c:v>6.9650647017851727E-4</c:v>
                </c:pt>
                <c:pt idx="19">
                  <c:v>-0.15759396292768704</c:v>
                </c:pt>
                <c:pt idx="20">
                  <c:v>-0.17076882936162815</c:v>
                </c:pt>
                <c:pt idx="21">
                  <c:v>-0.13818239026692536</c:v>
                </c:pt>
                <c:pt idx="22">
                  <c:v>-9.1395886576609534E-2</c:v>
                </c:pt>
                <c:pt idx="23">
                  <c:v>-1.8483793195820997E-2</c:v>
                </c:pt>
                <c:pt idx="24">
                  <c:v>9.9413209606986852E-2</c:v>
                </c:pt>
                <c:pt idx="25">
                  <c:v>0.10618755042512266</c:v>
                </c:pt>
                <c:pt idx="26">
                  <c:v>8.7410233393177647E-2</c:v>
                </c:pt>
                <c:pt idx="27">
                  <c:v>8.7658652357857858E-2</c:v>
                </c:pt>
                <c:pt idx="28">
                  <c:v>9.6911911199658488E-2</c:v>
                </c:pt>
                <c:pt idx="29">
                  <c:v>8.5538834111745371E-2</c:v>
                </c:pt>
                <c:pt idx="30">
                  <c:v>6.2823679388096604E-2</c:v>
                </c:pt>
                <c:pt idx="31">
                  <c:v>5.7310993665429598E-2</c:v>
                </c:pt>
                <c:pt idx="32">
                  <c:v>0.14811401020986964</c:v>
                </c:pt>
                <c:pt idx="33">
                  <c:v>0.23590440313715796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3A-4C0C-9C2E-A403CAA6324A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Private Housing Permits 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Sheet3!$A$4:$A$38</c:f>
              <c:strCache>
                <c:ptCount val="34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</c:strCache>
            </c:strRef>
          </c:cat>
          <c:val>
            <c:numRef>
              <c:f>Sheet3!$E$4:$E$38</c:f>
              <c:numCache>
                <c:formatCode>0.00%</c:formatCode>
                <c:ptCount val="34"/>
                <c:pt idx="0">
                  <c:v>0</c:v>
                </c:pt>
                <c:pt idx="1">
                  <c:v>-0.22172278642292001</c:v>
                </c:pt>
                <c:pt idx="2">
                  <c:v>-0.12008729192042226</c:v>
                </c:pt>
                <c:pt idx="3">
                  <c:v>0.16488827878969664</c:v>
                </c:pt>
                <c:pt idx="4">
                  <c:v>0.14755383155014773</c:v>
                </c:pt>
                <c:pt idx="5">
                  <c:v>-1.2206848261306982E-2</c:v>
                </c:pt>
                <c:pt idx="6">
                  <c:v>-0.11325475924830457</c:v>
                </c:pt>
                <c:pt idx="7">
                  <c:v>5.8188711854340311E-2</c:v>
                </c:pt>
                <c:pt idx="8">
                  <c:v>-2.8887665286122678E-3</c:v>
                </c:pt>
                <c:pt idx="9">
                  <c:v>7.6952832176879885E-2</c:v>
                </c:pt>
                <c:pt idx="10">
                  <c:v>7.2290245950572096E-2</c:v>
                </c:pt>
                <c:pt idx="11">
                  <c:v>-8.962016251523236E-3</c:v>
                </c:pt>
                <c:pt idx="12">
                  <c:v>0.12878115071456386</c:v>
                </c:pt>
                <c:pt idx="13">
                  <c:v>9.9395870525688629E-2</c:v>
                </c:pt>
                <c:pt idx="14">
                  <c:v>0.18503783929990245</c:v>
                </c:pt>
                <c:pt idx="15">
                  <c:v>0.17346020092123249</c:v>
                </c:pt>
                <c:pt idx="16">
                  <c:v>0.1540234139146244</c:v>
                </c:pt>
                <c:pt idx="17">
                  <c:v>-0.27796869458551865</c:v>
                </c:pt>
                <c:pt idx="18">
                  <c:v>-0.5112644833413712</c:v>
                </c:pt>
                <c:pt idx="19">
                  <c:v>-0.45533396907002782</c:v>
                </c:pt>
                <c:pt idx="20">
                  <c:v>-0.29895256074538695</c:v>
                </c:pt>
                <c:pt idx="21">
                  <c:v>0.114681329754428</c:v>
                </c:pt>
                <c:pt idx="22">
                  <c:v>3.2761590074890282E-2</c:v>
                </c:pt>
                <c:pt idx="23">
                  <c:v>0.33474438785134875</c:v>
                </c:pt>
                <c:pt idx="24">
                  <c:v>0.30924262382198819</c:v>
                </c:pt>
                <c:pt idx="25">
                  <c:v>1.3685942276801781E-2</c:v>
                </c:pt>
                <c:pt idx="26">
                  <c:v>0.16639085013258373</c:v>
                </c:pt>
                <c:pt idx="27">
                  <c:v>0.12589155610092803</c:v>
                </c:pt>
                <c:pt idx="28">
                  <c:v>0.12458379353239879</c:v>
                </c:pt>
                <c:pt idx="29">
                  <c:v>0.1401678980439777</c:v>
                </c:pt>
                <c:pt idx="30">
                  <c:v>4.7016844403349911E-2</c:v>
                </c:pt>
                <c:pt idx="31">
                  <c:v>0.1696614960858219</c:v>
                </c:pt>
                <c:pt idx="32">
                  <c:v>0.24464805272469817</c:v>
                </c:pt>
                <c:pt idx="33">
                  <c:v>-0.10806204136367516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3A-4C0C-9C2E-A403CAA6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84752"/>
        <c:axId val="146877072"/>
      </c:lineChart>
      <c:catAx>
        <c:axId val="1468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7072"/>
        <c:crosses val="autoZero"/>
        <c:auto val="1"/>
        <c:lblAlgn val="ctr"/>
        <c:lblOffset val="100"/>
        <c:noMultiLvlLbl val="0"/>
      </c:catAx>
      <c:valAx>
        <c:axId val="1468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Sheet3!$B$46</c:f>
              <c:strCache>
                <c:ptCount val="1"/>
                <c:pt idx="0">
                  <c:v>Sum of Mean House Income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Sheet3!$A$47:$A$81</c:f>
              <c:strCache>
                <c:ptCount val="34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</c:strCache>
            </c:strRef>
          </c:cat>
          <c:val>
            <c:numRef>
              <c:f>Sheet3!$B$47:$B$81</c:f>
              <c:numCache>
                <c:formatCode>0.00%</c:formatCode>
                <c:ptCount val="34"/>
                <c:pt idx="0">
                  <c:v>0</c:v>
                </c:pt>
                <c:pt idx="1">
                  <c:v>1.2440063038594374E-2</c:v>
                </c:pt>
                <c:pt idx="2">
                  <c:v>-5.6964959925813073E-3</c:v>
                </c:pt>
                <c:pt idx="3">
                  <c:v>4.9696888948104721E-2</c:v>
                </c:pt>
                <c:pt idx="4">
                  <c:v>1.281969918131624E-2</c:v>
                </c:pt>
                <c:pt idx="5">
                  <c:v>3.0735008459176639E-2</c:v>
                </c:pt>
                <c:pt idx="6">
                  <c:v>5.3770631326180124E-2</c:v>
                </c:pt>
                <c:pt idx="7">
                  <c:v>6.6978193146417439E-2</c:v>
                </c:pt>
                <c:pt idx="8">
                  <c:v>6.061097593944309E-2</c:v>
                </c:pt>
                <c:pt idx="9">
                  <c:v>8.2177814029363791E-2</c:v>
                </c:pt>
                <c:pt idx="10">
                  <c:v>0.119511965328811</c:v>
                </c:pt>
                <c:pt idx="11">
                  <c:v>6.4695981485377654E-2</c:v>
                </c:pt>
                <c:pt idx="12">
                  <c:v>-4.7683035273194348E-2</c:v>
                </c:pt>
                <c:pt idx="13">
                  <c:v>-1.3114209827357238E-2</c:v>
                </c:pt>
                <c:pt idx="14">
                  <c:v>1.7388561816652649E-2</c:v>
                </c:pt>
                <c:pt idx="15">
                  <c:v>0.11542356418046169</c:v>
                </c:pt>
                <c:pt idx="16">
                  <c:v>0.12041428889053583</c:v>
                </c:pt>
                <c:pt idx="17">
                  <c:v>4.289659506209588E-2</c:v>
                </c:pt>
                <c:pt idx="18">
                  <c:v>-8.0044398636327604E-2</c:v>
                </c:pt>
                <c:pt idx="19">
                  <c:v>-3.7247703259389489E-2</c:v>
                </c:pt>
                <c:pt idx="20">
                  <c:v>-8.5272844457175589E-2</c:v>
                </c:pt>
                <c:pt idx="21">
                  <c:v>-2.8771064529387589E-3</c:v>
                </c:pt>
                <c:pt idx="22">
                  <c:v>3.4723040081655089E-2</c:v>
                </c:pt>
                <c:pt idx="23">
                  <c:v>0.14722564734895191</c:v>
                </c:pt>
                <c:pt idx="24">
                  <c:v>-2.7994576360870427E-2</c:v>
                </c:pt>
                <c:pt idx="25">
                  <c:v>8.6997941581749824E-2</c:v>
                </c:pt>
                <c:pt idx="26">
                  <c:v>4.1817299716731614E-2</c:v>
                </c:pt>
                <c:pt idx="27">
                  <c:v>-2.549234628731091E-2</c:v>
                </c:pt>
                <c:pt idx="28">
                  <c:v>9.5572820323097787E-2</c:v>
                </c:pt>
                <c:pt idx="29">
                  <c:v>8.232496623142728E-2</c:v>
                </c:pt>
                <c:pt idx="30">
                  <c:v>-3.9962039962039959E-2</c:v>
                </c:pt>
                <c:pt idx="31">
                  <c:v>5.1835502173353733E-2</c:v>
                </c:pt>
                <c:pt idx="32">
                  <c:v>-0.20469379610438096</c:v>
                </c:pt>
                <c:pt idx="33">
                  <c:v>0.13123006944332033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A-4C0F-88E2-500EAAB1078D}"/>
            </c:ext>
          </c:extLst>
        </c:ser>
        <c:ser>
          <c:idx val="1"/>
          <c:order val="1"/>
          <c:tx>
            <c:strRef>
              <c:f>Sheet3!$C$46</c:f>
              <c:strCache>
                <c:ptCount val="1"/>
                <c:pt idx="0">
                  <c:v>Sum of Unemployment Rate in Florida2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Sheet3!$A$47:$A$81</c:f>
              <c:strCache>
                <c:ptCount val="34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</c:strCache>
            </c:strRef>
          </c:cat>
          <c:val>
            <c:numRef>
              <c:f>Sheet3!$C$47:$C$81</c:f>
              <c:numCache>
                <c:formatCode>0.00%</c:formatCode>
                <c:ptCount val="34"/>
                <c:pt idx="0">
                  <c:v>0</c:v>
                </c:pt>
                <c:pt idx="1">
                  <c:v>6.2300000000000001E-2</c:v>
                </c:pt>
                <c:pt idx="2">
                  <c:v>7.6399999999999996E-2</c:v>
                </c:pt>
                <c:pt idx="3">
                  <c:v>8.3699999999999997E-2</c:v>
                </c:pt>
                <c:pt idx="4">
                  <c:v>7.3999999999999996E-2</c:v>
                </c:pt>
                <c:pt idx="5">
                  <c:v>6.4799999999999996E-2</c:v>
                </c:pt>
                <c:pt idx="6">
                  <c:v>5.6000000000000001E-2</c:v>
                </c:pt>
                <c:pt idx="7">
                  <c:v>5.28E-2</c:v>
                </c:pt>
                <c:pt idx="8">
                  <c:v>4.9200000000000001E-2</c:v>
                </c:pt>
                <c:pt idx="9">
                  <c:v>4.4499999999999998E-2</c:v>
                </c:pt>
                <c:pt idx="10">
                  <c:v>3.9300000000000002E-2</c:v>
                </c:pt>
                <c:pt idx="11">
                  <c:v>3.7600000000000001E-2</c:v>
                </c:pt>
                <c:pt idx="12">
                  <c:v>4.4200000000000003E-2</c:v>
                </c:pt>
                <c:pt idx="13">
                  <c:v>4.9599999999999998E-2</c:v>
                </c:pt>
                <c:pt idx="14">
                  <c:v>4.4699999999999997E-2</c:v>
                </c:pt>
                <c:pt idx="15">
                  <c:v>3.7499999999999999E-2</c:v>
                </c:pt>
                <c:pt idx="16">
                  <c:v>2.8799999999999999E-2</c:v>
                </c:pt>
                <c:pt idx="17">
                  <c:v>2.47E-2</c:v>
                </c:pt>
                <c:pt idx="18">
                  <c:v>3.3000000000000002E-2</c:v>
                </c:pt>
                <c:pt idx="19">
                  <c:v>5.6899999999999999E-2</c:v>
                </c:pt>
                <c:pt idx="20">
                  <c:v>9.5600000000000004E-2</c:v>
                </c:pt>
                <c:pt idx="21">
                  <c:v>0.1082</c:v>
                </c:pt>
                <c:pt idx="22">
                  <c:v>0.1</c:v>
                </c:pt>
                <c:pt idx="23">
                  <c:v>8.6699999999999999E-2</c:v>
                </c:pt>
                <c:pt idx="24">
                  <c:v>7.5300000000000006E-2</c:v>
                </c:pt>
                <c:pt idx="25">
                  <c:v>6.4299999999999996E-2</c:v>
                </c:pt>
                <c:pt idx="26">
                  <c:v>5.5199999999999999E-2</c:v>
                </c:pt>
                <c:pt idx="27">
                  <c:v>4.9200000000000001E-2</c:v>
                </c:pt>
                <c:pt idx="28">
                  <c:v>4.2999999999999997E-2</c:v>
                </c:pt>
                <c:pt idx="29">
                  <c:v>3.6499999999999998E-2</c:v>
                </c:pt>
                <c:pt idx="30">
                  <c:v>3.2500000000000001E-2</c:v>
                </c:pt>
                <c:pt idx="31">
                  <c:v>8.1699999999999995E-2</c:v>
                </c:pt>
                <c:pt idx="32">
                  <c:v>4.5999999999999999E-2</c:v>
                </c:pt>
                <c:pt idx="33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A-4C0F-88E2-500EAAB1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44576"/>
        <c:axId val="241647456"/>
      </c:lineChart>
      <c:catAx>
        <c:axId val="2416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47456"/>
        <c:crosses val="autoZero"/>
        <c:auto val="1"/>
        <c:lblAlgn val="ctr"/>
        <c:lblOffset val="100"/>
        <c:noMultiLvlLbl val="0"/>
      </c:catAx>
      <c:valAx>
        <c:axId val="2416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993218550156801E-2"/>
          <c:y val="7.2840325055037167E-2"/>
          <c:w val="0.73082778869645937"/>
          <c:h val="0.79938005408731461"/>
        </c:manualLayout>
      </c:layout>
      <c:lineChart>
        <c:grouping val="standard"/>
        <c:varyColors val="0"/>
        <c:ser>
          <c:idx val="0"/>
          <c:order val="0"/>
          <c:tx>
            <c:strRef>
              <c:f>Sheet3!$B$88</c:f>
              <c:strCache>
                <c:ptCount val="1"/>
                <c:pt idx="0">
                  <c:v>Sum of House Price Index for Florida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Sheet3!$A$89:$A$123</c:f>
              <c:strCache>
                <c:ptCount val="34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</c:strCache>
            </c:strRef>
          </c:cat>
          <c:val>
            <c:numRef>
              <c:f>Sheet3!$B$89:$B$123</c:f>
              <c:numCache>
                <c:formatCode>_(* #,##0.00_);_(* \(#,##0.00\);_(* "-"??_);_(@_)</c:formatCode>
                <c:ptCount val="34"/>
                <c:pt idx="0">
                  <c:v>149.91999999999999</c:v>
                </c:pt>
                <c:pt idx="1">
                  <c:v>152.91</c:v>
                </c:pt>
                <c:pt idx="2">
                  <c:v>155.44</c:v>
                </c:pt>
                <c:pt idx="3">
                  <c:v>159.6</c:v>
                </c:pt>
                <c:pt idx="4">
                  <c:v>163.21</c:v>
                </c:pt>
                <c:pt idx="5">
                  <c:v>164.57</c:v>
                </c:pt>
                <c:pt idx="6">
                  <c:v>168.57</c:v>
                </c:pt>
                <c:pt idx="7">
                  <c:v>173.27</c:v>
                </c:pt>
                <c:pt idx="8">
                  <c:v>177.83</c:v>
                </c:pt>
                <c:pt idx="9">
                  <c:v>186.52</c:v>
                </c:pt>
                <c:pt idx="10">
                  <c:v>193.66</c:v>
                </c:pt>
                <c:pt idx="11">
                  <c:v>206.76</c:v>
                </c:pt>
                <c:pt idx="12">
                  <c:v>227.34</c:v>
                </c:pt>
                <c:pt idx="13">
                  <c:v>250.56</c:v>
                </c:pt>
                <c:pt idx="14">
                  <c:v>277.08</c:v>
                </c:pt>
                <c:pt idx="15">
                  <c:v>324.82</c:v>
                </c:pt>
                <c:pt idx="16">
                  <c:v>408.39</c:v>
                </c:pt>
                <c:pt idx="17">
                  <c:v>473.11</c:v>
                </c:pt>
                <c:pt idx="18">
                  <c:v>460.84</c:v>
                </c:pt>
                <c:pt idx="19">
                  <c:v>381.96</c:v>
                </c:pt>
                <c:pt idx="20">
                  <c:v>325.44</c:v>
                </c:pt>
                <c:pt idx="21">
                  <c:v>293.82</c:v>
                </c:pt>
                <c:pt idx="22">
                  <c:v>271.39</c:v>
                </c:pt>
                <c:pt idx="23">
                  <c:v>269.75</c:v>
                </c:pt>
                <c:pt idx="24">
                  <c:v>291.56</c:v>
                </c:pt>
                <c:pt idx="25">
                  <c:v>318.68</c:v>
                </c:pt>
                <c:pt idx="26">
                  <c:v>348.1</c:v>
                </c:pt>
                <c:pt idx="27">
                  <c:v>380.06</c:v>
                </c:pt>
                <c:pt idx="28">
                  <c:v>412.56</c:v>
                </c:pt>
                <c:pt idx="29">
                  <c:v>444.03</c:v>
                </c:pt>
                <c:pt idx="30">
                  <c:v>469.24</c:v>
                </c:pt>
                <c:pt idx="31">
                  <c:v>498.65</c:v>
                </c:pt>
                <c:pt idx="32">
                  <c:v>586.78</c:v>
                </c:pt>
                <c:pt idx="33">
                  <c:v>737.44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3-4D7B-A13E-0B164F3F5FD5}"/>
            </c:ext>
          </c:extLst>
        </c:ser>
        <c:ser>
          <c:idx val="1"/>
          <c:order val="1"/>
          <c:tx>
            <c:strRef>
              <c:f>Sheet3!$C$88</c:f>
              <c:strCache>
                <c:ptCount val="1"/>
                <c:pt idx="0">
                  <c:v>Sum of House Price Index Central Florida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Sheet3!$A$89:$A$123</c:f>
              <c:strCache>
                <c:ptCount val="34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</c:strCache>
            </c:strRef>
          </c:cat>
          <c:val>
            <c:numRef>
              <c:f>Sheet3!$C$89:$C$123</c:f>
              <c:numCache>
                <c:formatCode>_(* #,##0.00_);_(* \(#,##0.00\);_(* "-"??_);_(@_)</c:formatCode>
                <c:ptCount val="34"/>
                <c:pt idx="0">
                  <c:v>93.76</c:v>
                </c:pt>
                <c:pt idx="1">
                  <c:v>96.01</c:v>
                </c:pt>
                <c:pt idx="2">
                  <c:v>97.77</c:v>
                </c:pt>
                <c:pt idx="3">
                  <c:v>99.88</c:v>
                </c:pt>
                <c:pt idx="4">
                  <c:v>101.66</c:v>
                </c:pt>
                <c:pt idx="5">
                  <c:v>100.86</c:v>
                </c:pt>
                <c:pt idx="6">
                  <c:v>101.79</c:v>
                </c:pt>
                <c:pt idx="7">
                  <c:v>104.4</c:v>
                </c:pt>
                <c:pt idx="8">
                  <c:v>107.05</c:v>
                </c:pt>
                <c:pt idx="9">
                  <c:v>112.03</c:v>
                </c:pt>
                <c:pt idx="10">
                  <c:v>116.94</c:v>
                </c:pt>
                <c:pt idx="11">
                  <c:v>124.64</c:v>
                </c:pt>
                <c:pt idx="12">
                  <c:v>135.26</c:v>
                </c:pt>
                <c:pt idx="13">
                  <c:v>145.37</c:v>
                </c:pt>
                <c:pt idx="14">
                  <c:v>156.43</c:v>
                </c:pt>
                <c:pt idx="15">
                  <c:v>177.67</c:v>
                </c:pt>
                <c:pt idx="16">
                  <c:v>225.98</c:v>
                </c:pt>
                <c:pt idx="17">
                  <c:v>272.79000000000002</c:v>
                </c:pt>
                <c:pt idx="18">
                  <c:v>272.98</c:v>
                </c:pt>
                <c:pt idx="19">
                  <c:v>229.96</c:v>
                </c:pt>
                <c:pt idx="20">
                  <c:v>190.69</c:v>
                </c:pt>
                <c:pt idx="21">
                  <c:v>164.34</c:v>
                </c:pt>
                <c:pt idx="22">
                  <c:v>149.32</c:v>
                </c:pt>
                <c:pt idx="23">
                  <c:v>146.56</c:v>
                </c:pt>
                <c:pt idx="24">
                  <c:v>161.13</c:v>
                </c:pt>
                <c:pt idx="25">
                  <c:v>178.24</c:v>
                </c:pt>
                <c:pt idx="26">
                  <c:v>193.82</c:v>
                </c:pt>
                <c:pt idx="27">
                  <c:v>210.81</c:v>
                </c:pt>
                <c:pt idx="28">
                  <c:v>231.24</c:v>
                </c:pt>
                <c:pt idx="29">
                  <c:v>251.02</c:v>
                </c:pt>
                <c:pt idx="30">
                  <c:v>266.79000000000002</c:v>
                </c:pt>
                <c:pt idx="31">
                  <c:v>282.08</c:v>
                </c:pt>
                <c:pt idx="32">
                  <c:v>323.86</c:v>
                </c:pt>
                <c:pt idx="33">
                  <c:v>400.26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3-4D7B-A13E-0B164F3F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51296"/>
        <c:axId val="241666656"/>
      </c:lineChart>
      <c:catAx>
        <c:axId val="2416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6656"/>
        <c:crosses val="autoZero"/>
        <c:auto val="1"/>
        <c:lblAlgn val="ctr"/>
        <c:lblOffset val="100"/>
        <c:noMultiLvlLbl val="0"/>
      </c:catAx>
      <c:valAx>
        <c:axId val="2416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Sheet3!$A$127:$A$161</c:f>
              <c:strCache>
                <c:ptCount val="34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</c:strCache>
            </c:strRef>
          </c:cat>
          <c:val>
            <c:numRef>
              <c:f>Sheet3!$B$127:$B$161</c:f>
              <c:numCache>
                <c:formatCode>_(* #,##0.00_);_(* \(#,##0.00\);_(* "-"??_);_(@_)</c:formatCode>
                <c:ptCount val="34"/>
                <c:pt idx="0">
                  <c:v>5.0269925896120444</c:v>
                </c:pt>
                <c:pt idx="1">
                  <c:v>5.0642511757302779</c:v>
                </c:pt>
                <c:pt idx="2">
                  <c:v>5.1775364732529479</c:v>
                </c:pt>
                <c:pt idx="3">
                  <c:v>5.0644158151932475</c:v>
                </c:pt>
                <c:pt idx="4">
                  <c:v>5.113415627545586</c:v>
                </c:pt>
                <c:pt idx="5">
                  <c:v>5.0022797045502907</c:v>
                </c:pt>
                <c:pt idx="6">
                  <c:v>4.8624091381100722</c:v>
                </c:pt>
                <c:pt idx="7">
                  <c:v>4.6842389835090561</c:v>
                </c:pt>
                <c:pt idx="8">
                  <c:v>4.5327793637846652</c:v>
                </c:pt>
                <c:pt idx="9">
                  <c:v>4.393254192575843</c:v>
                </c:pt>
                <c:pt idx="10">
                  <c:v>4.0744792762465813</c:v>
                </c:pt>
                <c:pt idx="11">
                  <c:v>4.0857622764548962</c:v>
                </c:pt>
                <c:pt idx="12">
                  <c:v>4.7173804780876498</c:v>
                </c:pt>
                <c:pt idx="13">
                  <c:v>5.2682926829268295</c:v>
                </c:pt>
                <c:pt idx="14">
                  <c:v>5.7263314526629054</c:v>
                </c:pt>
                <c:pt idx="15">
                  <c:v>6.018305788186467</c:v>
                </c:pt>
                <c:pt idx="16">
                  <c:v>6.7534851416381407</c:v>
                </c:pt>
                <c:pt idx="17">
                  <c:v>7.5019424403393327</c:v>
                </c:pt>
                <c:pt idx="18">
                  <c:v>7.9431890652739714</c:v>
                </c:pt>
                <c:pt idx="19">
                  <c:v>6.8382984818103694</c:v>
                </c:pt>
                <c:pt idx="20">
                  <c:v>6.3695613880570727</c:v>
                </c:pt>
                <c:pt idx="21">
                  <c:v>5.7672830055352726</c:v>
                </c:pt>
                <c:pt idx="22">
                  <c:v>5.148250023712416</c:v>
                </c:pt>
                <c:pt idx="23">
                  <c:v>4.4604471195184869</c:v>
                </c:pt>
                <c:pt idx="24">
                  <c:v>4.9599373968664411</c:v>
                </c:pt>
                <c:pt idx="25">
                  <c:v>4.9874015994491137</c:v>
                </c:pt>
                <c:pt idx="26">
                  <c:v>5.2291607204554671</c:v>
                </c:pt>
                <c:pt idx="27">
                  <c:v>5.8586138858058945</c:v>
                </c:pt>
                <c:pt idx="28">
                  <c:v>5.8048176497073394</c:v>
                </c:pt>
                <c:pt idx="29">
                  <c:v>5.7723957723957726</c:v>
                </c:pt>
                <c:pt idx="30">
                  <c:v>6.3540467711140298</c:v>
                </c:pt>
                <c:pt idx="31">
                  <c:v>6.4195321652484001</c:v>
                </c:pt>
                <c:pt idx="32">
                  <c:v>9.4983569937031582</c:v>
                </c:pt>
                <c:pt idx="33">
                  <c:v>10.552343884150879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B-4E4D-AC7B-9B5CB950D9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1668576"/>
        <c:axId val="241646016"/>
      </c:lineChart>
      <c:catAx>
        <c:axId val="2416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46016"/>
        <c:crosses val="autoZero"/>
        <c:auto val="1"/>
        <c:lblAlgn val="ctr"/>
        <c:lblOffset val="100"/>
        <c:noMultiLvlLbl val="0"/>
      </c:catAx>
      <c:valAx>
        <c:axId val="2416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Sheet3!$B$164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Sheet3!$A$165:$A$199</c:f>
              <c:strCache>
                <c:ptCount val="34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</c:strCache>
            </c:strRef>
          </c:cat>
          <c:val>
            <c:numRef>
              <c:f>Sheet3!$B$165:$B$199</c:f>
              <c:numCache>
                <c:formatCode>_(* #,##0_);_(* \(#,##0\);_(* "-"??_);_(@_)</c:formatCode>
                <c:ptCount val="34"/>
                <c:pt idx="0">
                  <c:v>29823</c:v>
                </c:pt>
                <c:pt idx="1">
                  <c:v>30194</c:v>
                </c:pt>
                <c:pt idx="2">
                  <c:v>30022</c:v>
                </c:pt>
                <c:pt idx="3">
                  <c:v>31514</c:v>
                </c:pt>
                <c:pt idx="4">
                  <c:v>31918</c:v>
                </c:pt>
                <c:pt idx="5">
                  <c:v>32899</c:v>
                </c:pt>
                <c:pt idx="6">
                  <c:v>34668</c:v>
                </c:pt>
                <c:pt idx="7">
                  <c:v>36990</c:v>
                </c:pt>
                <c:pt idx="8">
                  <c:v>39232</c:v>
                </c:pt>
                <c:pt idx="9">
                  <c:v>42456</c:v>
                </c:pt>
                <c:pt idx="10">
                  <c:v>47530</c:v>
                </c:pt>
                <c:pt idx="11">
                  <c:v>50605</c:v>
                </c:pt>
                <c:pt idx="12">
                  <c:v>48192</c:v>
                </c:pt>
                <c:pt idx="13">
                  <c:v>47560</c:v>
                </c:pt>
                <c:pt idx="14">
                  <c:v>48387</c:v>
                </c:pt>
                <c:pt idx="15">
                  <c:v>53972</c:v>
                </c:pt>
                <c:pt idx="16">
                  <c:v>60471</c:v>
                </c:pt>
                <c:pt idx="17">
                  <c:v>63065</c:v>
                </c:pt>
                <c:pt idx="18">
                  <c:v>58017</c:v>
                </c:pt>
                <c:pt idx="19">
                  <c:v>55856</c:v>
                </c:pt>
                <c:pt idx="20">
                  <c:v>51093</c:v>
                </c:pt>
                <c:pt idx="21">
                  <c:v>50946</c:v>
                </c:pt>
                <c:pt idx="22">
                  <c:v>52715</c:v>
                </c:pt>
                <c:pt idx="23">
                  <c:v>60476</c:v>
                </c:pt>
                <c:pt idx="24">
                  <c:v>58783</c:v>
                </c:pt>
                <c:pt idx="25">
                  <c:v>63897</c:v>
                </c:pt>
                <c:pt idx="26">
                  <c:v>66569</c:v>
                </c:pt>
                <c:pt idx="27">
                  <c:v>64872</c:v>
                </c:pt>
                <c:pt idx="28">
                  <c:v>71072</c:v>
                </c:pt>
                <c:pt idx="29">
                  <c:v>76923</c:v>
                </c:pt>
                <c:pt idx="30">
                  <c:v>73849</c:v>
                </c:pt>
                <c:pt idx="31">
                  <c:v>77677</c:v>
                </c:pt>
                <c:pt idx="32">
                  <c:v>61777</c:v>
                </c:pt>
                <c:pt idx="33">
                  <c:v>69884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C-4220-8EE2-E0240054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50816"/>
        <c:axId val="241662816"/>
      </c:lineChart>
      <c:catAx>
        <c:axId val="2416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2816"/>
        <c:crosses val="autoZero"/>
        <c:auto val="1"/>
        <c:lblAlgn val="ctr"/>
        <c:lblOffset val="100"/>
        <c:noMultiLvlLbl val="0"/>
      </c:catAx>
      <c:valAx>
        <c:axId val="2416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343647</xdr:colOff>
      <xdr:row>1</xdr:row>
      <xdr:rowOff>157629</xdr:rowOff>
    </xdr:from>
    <xdr:to>
      <xdr:col>21</xdr:col>
      <xdr:colOff>101227</xdr:colOff>
      <xdr:row>35</xdr:row>
      <xdr:rowOff>149411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2F7AB-FE49-38F3-7B8D-83A8109ED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216647</xdr:colOff>
      <xdr:row>45</xdr:row>
      <xdr:rowOff>14940</xdr:rowOff>
    </xdr:from>
    <xdr:to>
      <xdr:col>20</xdr:col>
      <xdr:colOff>605118</xdr:colOff>
      <xdr:row>72</xdr:row>
      <xdr:rowOff>59764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FE25F-114A-5EF3-5516-E42DE2C63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37354</xdr:colOff>
      <xdr:row>86</xdr:row>
      <xdr:rowOff>149411</xdr:rowOff>
    </xdr:from>
    <xdr:to>
      <xdr:col>15</xdr:col>
      <xdr:colOff>605118</xdr:colOff>
      <xdr:row>111</xdr:row>
      <xdr:rowOff>149411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CF6580-21DA-C7C3-6381-7AADCEB09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112059</xdr:colOff>
      <xdr:row>124</xdr:row>
      <xdr:rowOff>164353</xdr:rowOff>
    </xdr:from>
    <xdr:to>
      <xdr:col>11</xdr:col>
      <xdr:colOff>590177</xdr:colOff>
      <xdr:row>152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1B4C31-AF86-5053-A74B-486986250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171823</xdr:colOff>
      <xdr:row>162</xdr:row>
      <xdr:rowOff>126998</xdr:rowOff>
    </xdr:from>
    <xdr:to>
      <xdr:col>18</xdr:col>
      <xdr:colOff>336175</xdr:colOff>
      <xdr:row>195</xdr:row>
      <xdr:rowOff>112057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692A85-5127-9C9F-5D55-9A8C33C4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47.61501238426" createdVersion="8" refreshedVersion="8" minRefreshableVersion="3" recordCount="34" xr:uid="{770516AA-C8AF-486A-AFC5-66350EC00407}">
  <cacheSource type="worksheet">
    <worksheetSource ref="A1:K35" sheet="Sheet1"/>
  </cacheSource>
  <cacheFields count="11">
    <cacheField name="Year" numFmtId="0">
      <sharedItems containsSemiMixedTypes="0" containsString="0" containsNumber="1" containsInteger="1" minValue="1989" maxValue="2022" count="34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Mean Household Income" numFmtId="0">
      <sharedItems containsSemiMixedTypes="0" containsString="0" containsNumber="1" containsInteger="1" minValue="29823" maxValue="77677"/>
    </cacheField>
    <cacheField name="House Price Index for Florida" numFmtId="0">
      <sharedItems containsSemiMixedTypes="0" containsString="0" containsNumber="1" minValue="149.91999999999999" maxValue="737.44"/>
    </cacheField>
    <cacheField name="House Price Index Central Florida" numFmtId="0">
      <sharedItems containsSemiMixedTypes="0" containsString="0" containsNumber="1" minValue="93.76" maxValue="400.26"/>
    </cacheField>
    <cacheField name="30-Year Fixed Rate Mortgage Average" numFmtId="0">
      <sharedItems containsSemiMixedTypes="0" containsString="0" containsNumber="1" minValue="2.96" maxValue="10.32"/>
    </cacheField>
    <cacheField name="Unemployment Rate in Florida" numFmtId="0">
      <sharedItems containsSemiMixedTypes="0" containsString="0" containsNumber="1" minValue="2.4700000000000002" maxValue="10.82"/>
    </cacheField>
    <cacheField name="Private Housing Building Permits for Florida" numFmtId="0">
      <sharedItems containsSemiMixedTypes="0" containsString="0" containsNumber="1" minValue="2302.38" maxValue="17087.14"/>
    </cacheField>
    <cacheField name="Mean House Income Growth" numFmtId="0">
      <sharedItems containsSemiMixedTypes="0" containsString="0" containsNumber="1" minValue="-0.20469379610438096" maxValue="0.14722564734895191"/>
    </cacheField>
    <cacheField name="House Price Index FL Growth" numFmtId="0">
      <sharedItems containsSemiMixedTypes="0" containsString="0" containsNumber="1" minValue="-0.17116569742209878" maxValue="0.25728095560618186"/>
    </cacheField>
    <cacheField name="House Price Index CF Growth" numFmtId="0">
      <sharedItems containsSemiMixedTypes="0" containsString="0" containsNumber="1" minValue="-0.17076882936162815" maxValue="0.27190859458546746"/>
    </cacheField>
    <cacheField name="Private Housing Permits Growth" numFmtId="0">
      <sharedItems containsSemiMixedTypes="0" containsString="0" containsNumber="1" minValue="-0.5112644833413712" maxValue="0.33474438785134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47.615437731482" createdVersion="8" refreshedVersion="8" minRefreshableVersion="3" recordCount="34" xr:uid="{DE84F1FA-8CB5-47D6-99EA-4538EA3D2A5A}">
  <cacheSource type="worksheet">
    <worksheetSource ref="A1:L35" sheet="Sheet1"/>
  </cacheSource>
  <cacheFields count="13">
    <cacheField name="Year" numFmtId="0">
      <sharedItems containsSemiMixedTypes="0" containsString="0" containsNumber="1" containsInteger="1" minValue="1989" maxValue="2022" count="34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Mean Household Income" numFmtId="0">
      <sharedItems containsSemiMixedTypes="0" containsString="0" containsNumber="1" containsInteger="1" minValue="29823" maxValue="77677"/>
    </cacheField>
    <cacheField name="House Price Index for Florida" numFmtId="0">
      <sharedItems containsSemiMixedTypes="0" containsString="0" containsNumber="1" minValue="149.91999999999999" maxValue="737.44"/>
    </cacheField>
    <cacheField name="House Price Index Central Florida" numFmtId="0">
      <sharedItems containsSemiMixedTypes="0" containsString="0" containsNumber="1" minValue="93.76" maxValue="400.26"/>
    </cacheField>
    <cacheField name="30-Year Fixed Rate Mortgage Average" numFmtId="0">
      <sharedItems containsSemiMixedTypes="0" containsString="0" containsNumber="1" minValue="2.96" maxValue="10.32"/>
    </cacheField>
    <cacheField name="Unemployment Rate in Florida" numFmtId="0">
      <sharedItems containsSemiMixedTypes="0" containsString="0" containsNumber="1" minValue="2.4700000000000002" maxValue="10.82"/>
    </cacheField>
    <cacheField name="Private Housing Building Permits for Florida" numFmtId="0">
      <sharedItems containsSemiMixedTypes="0" containsString="0" containsNumber="1" minValue="2302.38" maxValue="17087.14"/>
    </cacheField>
    <cacheField name="Mean House Income Growth" numFmtId="0">
      <sharedItems containsSemiMixedTypes="0" containsString="0" containsNumber="1" minValue="-0.20469379610438096" maxValue="0.14722564734895191"/>
    </cacheField>
    <cacheField name="House Price Index FL Growth" numFmtId="0">
      <sharedItems containsSemiMixedTypes="0" containsString="0" containsNumber="1" minValue="-0.17116569742209878" maxValue="0.25728095560618186"/>
    </cacheField>
    <cacheField name="House Price Index CF Growth" numFmtId="0">
      <sharedItems containsSemiMixedTypes="0" containsString="0" containsNumber="1" minValue="-0.17076882936162815" maxValue="0.27190859458546746"/>
    </cacheField>
    <cacheField name="Private Housing Permits Growth" numFmtId="0">
      <sharedItems containsSemiMixedTypes="0" containsString="0" containsNumber="1" minValue="-0.5112644833413712" maxValue="0.33474438785134875"/>
    </cacheField>
    <cacheField name="Unemployment Rate in Florida2" numFmtId="0">
      <sharedItems containsSemiMixedTypes="0" containsString="0" containsNumber="1" minValue="0" maxValue="0.1082"/>
    </cacheField>
    <cacheField name="House Price CF" numFmtId="0" formula="'House Price Index Central Florida'*1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47.616077893515" createdVersion="8" refreshedVersion="8" minRefreshableVersion="3" recordCount="34" xr:uid="{C7866E39-B9CA-4BC5-813C-8A0CF6108DAA}">
  <cacheSource type="worksheet">
    <worksheetSource ref="A1:N35" sheet="Sheet1"/>
  </cacheSource>
  <cacheFields count="14">
    <cacheField name="Year" numFmtId="0">
      <sharedItems containsSemiMixedTypes="0" containsString="0" containsNumber="1" containsInteger="1" minValue="1989" maxValue="2022" count="34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Mean Household Income" numFmtId="0">
      <sharedItems containsSemiMixedTypes="0" containsString="0" containsNumber="1" containsInteger="1" minValue="29823" maxValue="77677"/>
    </cacheField>
    <cacheField name="House Price Index for Florida" numFmtId="0">
      <sharedItems containsSemiMixedTypes="0" containsString="0" containsNumber="1" minValue="149.91999999999999" maxValue="737.44"/>
    </cacheField>
    <cacheField name="House Price Index Central Florida" numFmtId="0">
      <sharedItems containsSemiMixedTypes="0" containsString="0" containsNumber="1" minValue="93.76" maxValue="400.26"/>
    </cacheField>
    <cacheField name="30-Year Fixed Rate Mortgage Average" numFmtId="0">
      <sharedItems containsSemiMixedTypes="0" containsString="0" containsNumber="1" minValue="2.96" maxValue="10.32"/>
    </cacheField>
    <cacheField name="Unemployment Rate in Florida" numFmtId="0">
      <sharedItems containsSemiMixedTypes="0" containsString="0" containsNumber="1" minValue="2.4700000000000002" maxValue="10.82"/>
    </cacheField>
    <cacheField name="Private Housing Building Permits for Florida" numFmtId="0">
      <sharedItems containsSemiMixedTypes="0" containsString="0" containsNumber="1" minValue="2302.38" maxValue="17087.14"/>
    </cacheField>
    <cacheField name="Mean House Income Growth" numFmtId="0">
      <sharedItems containsSemiMixedTypes="0" containsString="0" containsNumber="1" minValue="-0.20469379610438096" maxValue="0.14722564734895191"/>
    </cacheField>
    <cacheField name="House Price Index FL Growth" numFmtId="0">
      <sharedItems containsSemiMixedTypes="0" containsString="0" containsNumber="1" minValue="-0.17116569742209878" maxValue="0.25728095560618186"/>
    </cacheField>
    <cacheField name="House Price Index CF Growth" numFmtId="0">
      <sharedItems containsSemiMixedTypes="0" containsString="0" containsNumber="1" minValue="-0.17076882936162815" maxValue="0.27190859458546746"/>
    </cacheField>
    <cacheField name="Private Housing Permits Growth" numFmtId="0">
      <sharedItems containsSemiMixedTypes="0" containsString="0" containsNumber="1" minValue="-0.5112644833413712" maxValue="0.33474438785134875"/>
    </cacheField>
    <cacheField name="Unemployment Rate in Florida2" numFmtId="0">
      <sharedItems containsSemiMixedTypes="0" containsString="0" containsNumber="1" minValue="0" maxValue="0.1082"/>
    </cacheField>
    <cacheField name="Building Permits Growth" numFmtId="0">
      <sharedItems containsSemiMixedTypes="0" containsString="0" containsNumber="1" minValue="-0.5112644833413712" maxValue="0.33474438785134875"/>
    </cacheField>
    <cacheField name="Price Income Ratio" numFmtId="2">
      <sharedItems containsSemiMixedTypes="0" containsString="0" containsNumber="1" minValue="4.0744792762465813" maxValue="10.5523438841508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29823"/>
    <n v="149.91999999999999"/>
    <n v="93.76"/>
    <n v="10.32"/>
    <n v="5.61"/>
    <n v="8861.11"/>
    <n v="0"/>
    <n v="0"/>
    <n v="0"/>
    <n v="0"/>
  </r>
  <r>
    <x v="1"/>
    <n v="30194"/>
    <n v="152.91"/>
    <n v="96.01"/>
    <n v="10.130000000000001"/>
    <n v="6.23"/>
    <n v="6896.4"/>
    <n v="1.2440063038594374E-2"/>
    <n v="1.9943970117396008E-2"/>
    <n v="2.3997440273037542E-2"/>
    <n v="-0.22172278642292001"/>
  </r>
  <r>
    <x v="2"/>
    <n v="30022"/>
    <n v="155.44"/>
    <n v="97.77"/>
    <n v="9.25"/>
    <n v="7.64"/>
    <n v="6068.23"/>
    <n v="-5.6964959925813073E-3"/>
    <n v="1.6545680465633386E-2"/>
    <n v="1.8331423810019693E-2"/>
    <n v="-0.12008729192042226"/>
  </r>
  <r>
    <x v="3"/>
    <n v="31514"/>
    <n v="159.6"/>
    <n v="99.88"/>
    <n v="8.39"/>
    <n v="8.3699999999999992"/>
    <n v="7068.81"/>
    <n v="4.9696888948104721E-2"/>
    <n v="2.6762738033968069E-2"/>
    <n v="2.1581262145852508E-2"/>
    <n v="0.16488827878969664"/>
  </r>
  <r>
    <x v="4"/>
    <n v="31918"/>
    <n v="163.21"/>
    <n v="101.66"/>
    <n v="7.31"/>
    <n v="7.4"/>
    <n v="8111.84"/>
    <n v="1.281969918131624E-2"/>
    <n v="2.2619047619047705E-2"/>
    <n v="1.7821385662795366E-2"/>
    <n v="0.14755383155014773"/>
  </r>
  <r>
    <x v="5"/>
    <n v="32899"/>
    <n v="164.57"/>
    <n v="100.86"/>
    <n v="8.3800000000000008"/>
    <n v="6.48"/>
    <n v="8012.82"/>
    <n v="3.0735008459176639E-2"/>
    <n v="8.3328227437043396E-3"/>
    <n v="-7.8693684831791979E-3"/>
    <n v="-1.2206848261306982E-2"/>
  </r>
  <r>
    <x v="6"/>
    <n v="34668"/>
    <n v="168.57"/>
    <n v="101.79"/>
    <n v="7.93"/>
    <n v="5.6"/>
    <n v="7105.33"/>
    <n v="5.3770631326180124E-2"/>
    <n v="2.4305766543112353E-2"/>
    <n v="9.2207019631172591E-3"/>
    <n v="-0.11325475924830457"/>
  </r>
  <r>
    <x v="7"/>
    <n v="36990"/>
    <n v="173.27"/>
    <n v="104.4"/>
    <n v="7.81"/>
    <n v="5.28"/>
    <n v="7518.78"/>
    <n v="6.6978193146417439E-2"/>
    <n v="2.7881592216883296E-2"/>
    <n v="2.5641025641025633E-2"/>
    <n v="5.8188711854340311E-2"/>
  </r>
  <r>
    <x v="8"/>
    <n v="39232"/>
    <n v="177.83"/>
    <n v="107.05"/>
    <n v="7.6"/>
    <n v="4.92"/>
    <n v="7497.06"/>
    <n v="6.061097593944309E-2"/>
    <n v="2.6317308247244198E-2"/>
    <n v="2.5383141762452023E-2"/>
    <n v="-2.8887665286122678E-3"/>
  </r>
  <r>
    <x v="9"/>
    <n v="42456"/>
    <n v="186.52"/>
    <n v="112.03"/>
    <n v="6.94"/>
    <n v="4.45"/>
    <n v="8073.98"/>
    <n v="8.2177814029363791E-2"/>
    <n v="4.8866895349491069E-2"/>
    <n v="4.6520317608594153E-2"/>
    <n v="7.6952832176879885E-2"/>
  </r>
  <r>
    <x v="10"/>
    <n v="47530"/>
    <n v="193.66"/>
    <n v="116.94"/>
    <n v="7.44"/>
    <n v="3.93"/>
    <n v="8657.65"/>
    <n v="0.119511965328811"/>
    <n v="3.8280077203516977E-2"/>
    <n v="4.3827546192983992E-2"/>
    <n v="7.2290245950572096E-2"/>
  </r>
  <r>
    <x v="11"/>
    <n v="50605"/>
    <n v="206.76"/>
    <n v="124.64"/>
    <n v="8.0500000000000007"/>
    <n v="3.76"/>
    <n v="8580.06"/>
    <n v="6.4695981485377654E-2"/>
    <n v="6.7644325105855593E-2"/>
    <n v="6.5845732854455302E-2"/>
    <n v="-8.962016251523236E-3"/>
  </r>
  <r>
    <x v="12"/>
    <n v="48192"/>
    <n v="227.34"/>
    <n v="135.26"/>
    <n v="6.97"/>
    <n v="4.42"/>
    <n v="9685.01"/>
    <n v="-4.7683035273194348E-2"/>
    <n v="9.9535693557748176E-2"/>
    <n v="8.5205391527599414E-2"/>
    <n v="0.12878115071456386"/>
  </r>
  <r>
    <x v="13"/>
    <n v="47560"/>
    <n v="250.56"/>
    <n v="145.37"/>
    <n v="6.54"/>
    <n v="4.96"/>
    <n v="10647.66"/>
    <n v="-1.3114209827357238E-2"/>
    <n v="0.10213776722090261"/>
    <n v="7.4744935679432314E-2"/>
    <n v="9.9395870525688629E-2"/>
  </r>
  <r>
    <x v="14"/>
    <n v="48387"/>
    <n v="277.08"/>
    <n v="156.43"/>
    <n v="5.83"/>
    <n v="4.47"/>
    <n v="12617.88"/>
    <n v="1.7388561816652649E-2"/>
    <n v="0.10584291187739456"/>
    <n v="7.6081722501203833E-2"/>
    <n v="0.18503783929990245"/>
  </r>
  <r>
    <x v="15"/>
    <n v="53972"/>
    <n v="324.82"/>
    <n v="177.67"/>
    <n v="5.84"/>
    <n v="3.75"/>
    <n v="14806.58"/>
    <n v="0.11542356418046169"/>
    <n v="0.17229680958567928"/>
    <n v="0.13577958192162615"/>
    <n v="0.17346020092123249"/>
  </r>
  <r>
    <x v="16"/>
    <n v="60471"/>
    <n v="408.39"/>
    <n v="225.98"/>
    <n v="5.87"/>
    <n v="2.88"/>
    <n v="17087.14"/>
    <n v="0.12041428889053583"/>
    <n v="0.25728095560618186"/>
    <n v="0.27190859458546746"/>
    <n v="0.1540234139146244"/>
  </r>
  <r>
    <x v="17"/>
    <n v="63065"/>
    <n v="473.11"/>
    <n v="272.79000000000002"/>
    <n v="6.41"/>
    <n v="2.4700000000000002"/>
    <n v="12337.45"/>
    <n v="4.289659506209588E-2"/>
    <n v="0.15847596660055346"/>
    <n v="0.2071422249756617"/>
    <n v="-0.27796869458551865"/>
  </r>
  <r>
    <x v="18"/>
    <n v="58017"/>
    <n v="460.84"/>
    <n v="272.98"/>
    <n v="6.34"/>
    <n v="3.3"/>
    <n v="6029.75"/>
    <n v="-8.0044398636327604E-2"/>
    <n v="-2.5934772040328968E-2"/>
    <n v="6.9650647017851727E-4"/>
    <n v="-0.5112644833413712"/>
  </r>
  <r>
    <x v="19"/>
    <n v="55856"/>
    <n v="381.96"/>
    <n v="229.96"/>
    <n v="6.03"/>
    <n v="5.69"/>
    <n v="3284.2"/>
    <n v="-3.7247703259389489E-2"/>
    <n v="-0.17116569742209878"/>
    <n v="-0.15759396292768704"/>
    <n v="-0.45533396907002782"/>
  </r>
  <r>
    <x v="20"/>
    <n v="51093"/>
    <n v="325.44"/>
    <n v="190.69"/>
    <n v="5.04"/>
    <n v="9.56"/>
    <n v="2302.38"/>
    <n v="-8.5272844457175589E-2"/>
    <n v="-0.14797360980207347"/>
    <n v="-0.17076882936162815"/>
    <n v="-0.29895256074538695"/>
  </r>
  <r>
    <x v="21"/>
    <n v="50946"/>
    <n v="293.82"/>
    <n v="164.34"/>
    <n v="4.6900000000000004"/>
    <n v="10.82"/>
    <n v="2566.42"/>
    <n v="-2.8771064529387589E-3"/>
    <n v="-9.7160766961651934E-2"/>
    <n v="-0.13818239026692536"/>
    <n v="0.114681329754428"/>
  </r>
  <r>
    <x v="22"/>
    <n v="52715"/>
    <n v="271.39"/>
    <n v="149.32"/>
    <n v="4.45"/>
    <n v="10"/>
    <n v="2650.5"/>
    <n v="3.4723040081655089E-2"/>
    <n v="-7.6339255326390326E-2"/>
    <n v="-9.1395886576609534E-2"/>
    <n v="3.2761590074890282E-2"/>
  </r>
  <r>
    <x v="23"/>
    <n v="60476"/>
    <n v="269.75"/>
    <n v="146.56"/>
    <n v="3.66"/>
    <n v="8.67"/>
    <n v="3537.74"/>
    <n v="0.14722564734895191"/>
    <n v="-6.0429640001473392E-3"/>
    <n v="-1.8483793195820997E-2"/>
    <n v="0.33474438785134875"/>
  </r>
  <r>
    <x v="24"/>
    <n v="58783"/>
    <n v="291.56"/>
    <n v="161.13"/>
    <n v="3.98"/>
    <n v="7.53"/>
    <n v="4631.76"/>
    <n v="-2.7994576360870427E-2"/>
    <n v="8.0852641334569056E-2"/>
    <n v="9.9413209606986852E-2"/>
    <n v="0.30924262382198819"/>
  </r>
  <r>
    <x v="25"/>
    <n v="63897"/>
    <n v="318.68"/>
    <n v="178.24"/>
    <n v="4.17"/>
    <n v="6.43"/>
    <n v="4695.1499999999996"/>
    <n v="8.6997941581749824E-2"/>
    <n v="9.3016874742763087E-2"/>
    <n v="0.10618755042512266"/>
    <n v="1.3685942276801781E-2"/>
  </r>
  <r>
    <x v="26"/>
    <n v="66569"/>
    <n v="348.1"/>
    <n v="193.82"/>
    <n v="3.85"/>
    <n v="5.52"/>
    <n v="5476.38"/>
    <n v="4.1817299716731614E-2"/>
    <n v="9.2318313041295397E-2"/>
    <n v="8.7410233393177647E-2"/>
    <n v="0.16639085013258373"/>
  </r>
  <r>
    <x v="27"/>
    <n v="64872"/>
    <n v="380.06"/>
    <n v="210.81"/>
    <n v="3.65"/>
    <n v="4.92"/>
    <n v="6165.81"/>
    <n v="-2.549234628731091E-2"/>
    <n v="9.1812697500718118E-2"/>
    <n v="8.7658652357857858E-2"/>
    <n v="0.12589155610092803"/>
  </r>
  <r>
    <x v="28"/>
    <n v="71072"/>
    <n v="412.56"/>
    <n v="231.24"/>
    <n v="3.99"/>
    <n v="4.3"/>
    <n v="6933.97"/>
    <n v="9.5572820323097787E-2"/>
    <n v="8.5512813766247434E-2"/>
    <n v="9.6911911199658488E-2"/>
    <n v="0.12458379353239879"/>
  </r>
  <r>
    <x v="29"/>
    <n v="76923"/>
    <n v="444.03"/>
    <n v="251.02"/>
    <n v="4.54"/>
    <n v="3.65"/>
    <n v="7905.89"/>
    <n v="8.232496623142728E-2"/>
    <n v="7.6279813845258795E-2"/>
    <n v="8.5538834111745371E-2"/>
    <n v="0.1401678980439777"/>
  </r>
  <r>
    <x v="30"/>
    <n v="73849"/>
    <n v="469.24"/>
    <n v="266.79000000000002"/>
    <n v="3.94"/>
    <n v="3.25"/>
    <n v="8277.6"/>
    <n v="-3.9962039962039959E-2"/>
    <n v="5.6775443100691478E-2"/>
    <n v="6.2823679388096604E-2"/>
    <n v="4.7016844403349911E-2"/>
  </r>
  <r>
    <x v="31"/>
    <n v="77677"/>
    <n v="498.65"/>
    <n v="282.08"/>
    <n v="3.11"/>
    <n v="8.17"/>
    <n v="9681.99"/>
    <n v="5.1835502173353733E-2"/>
    <n v="6.2675816213451474E-2"/>
    <n v="5.7310993665429598E-2"/>
    <n v="0.1696614960858219"/>
  </r>
  <r>
    <x v="32"/>
    <n v="61777"/>
    <n v="586.78"/>
    <n v="323.86"/>
    <n v="2.96"/>
    <n v="4.5999999999999996"/>
    <n v="12050.67"/>
    <n v="-0.20469379610438096"/>
    <n v="0.17673719041411812"/>
    <n v="0.14811401020986964"/>
    <n v="0.24464805272469817"/>
  </r>
  <r>
    <x v="33"/>
    <n v="69884"/>
    <n v="737.44"/>
    <n v="400.26"/>
    <n v="5.34"/>
    <n v="2.9"/>
    <n v="10748.45"/>
    <n v="0.13123006944332033"/>
    <n v="0.25675721735573825"/>
    <n v="0.23590440313715796"/>
    <n v="-0.108062041363675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29823"/>
    <n v="149.91999999999999"/>
    <n v="93.76"/>
    <n v="10.32"/>
    <n v="5.61"/>
    <n v="8861.11"/>
    <n v="0"/>
    <n v="0"/>
    <n v="0"/>
    <n v="0"/>
    <n v="0"/>
  </r>
  <r>
    <x v="1"/>
    <n v="30194"/>
    <n v="152.91"/>
    <n v="96.01"/>
    <n v="10.130000000000001"/>
    <n v="6.23"/>
    <n v="6896.4"/>
    <n v="1.2440063038594374E-2"/>
    <n v="1.9943970117396008E-2"/>
    <n v="2.3997440273037542E-2"/>
    <n v="-0.22172278642292001"/>
    <n v="6.2300000000000001E-2"/>
  </r>
  <r>
    <x v="2"/>
    <n v="30022"/>
    <n v="155.44"/>
    <n v="97.77"/>
    <n v="9.25"/>
    <n v="7.64"/>
    <n v="6068.23"/>
    <n v="-5.6964959925813073E-3"/>
    <n v="1.6545680465633386E-2"/>
    <n v="1.8331423810019693E-2"/>
    <n v="-0.12008729192042226"/>
    <n v="7.6399999999999996E-2"/>
  </r>
  <r>
    <x v="3"/>
    <n v="31514"/>
    <n v="159.6"/>
    <n v="99.88"/>
    <n v="8.39"/>
    <n v="8.3699999999999992"/>
    <n v="7068.81"/>
    <n v="4.9696888948104721E-2"/>
    <n v="2.6762738033968069E-2"/>
    <n v="2.1581262145852508E-2"/>
    <n v="0.16488827878969664"/>
    <n v="8.3699999999999997E-2"/>
  </r>
  <r>
    <x v="4"/>
    <n v="31918"/>
    <n v="163.21"/>
    <n v="101.66"/>
    <n v="7.31"/>
    <n v="7.4"/>
    <n v="8111.84"/>
    <n v="1.281969918131624E-2"/>
    <n v="2.2619047619047705E-2"/>
    <n v="1.7821385662795366E-2"/>
    <n v="0.14755383155014773"/>
    <n v="7.3999999999999996E-2"/>
  </r>
  <r>
    <x v="5"/>
    <n v="32899"/>
    <n v="164.57"/>
    <n v="100.86"/>
    <n v="8.3800000000000008"/>
    <n v="6.48"/>
    <n v="8012.82"/>
    <n v="3.0735008459176639E-2"/>
    <n v="8.3328227437043396E-3"/>
    <n v="-7.8693684831791979E-3"/>
    <n v="-1.2206848261306982E-2"/>
    <n v="6.4799999999999996E-2"/>
  </r>
  <r>
    <x v="6"/>
    <n v="34668"/>
    <n v="168.57"/>
    <n v="101.79"/>
    <n v="7.93"/>
    <n v="5.6"/>
    <n v="7105.33"/>
    <n v="5.3770631326180124E-2"/>
    <n v="2.4305766543112353E-2"/>
    <n v="9.2207019631172591E-3"/>
    <n v="-0.11325475924830457"/>
    <n v="5.6000000000000001E-2"/>
  </r>
  <r>
    <x v="7"/>
    <n v="36990"/>
    <n v="173.27"/>
    <n v="104.4"/>
    <n v="7.81"/>
    <n v="5.28"/>
    <n v="7518.78"/>
    <n v="6.6978193146417439E-2"/>
    <n v="2.7881592216883296E-2"/>
    <n v="2.5641025641025633E-2"/>
    <n v="5.8188711854340311E-2"/>
    <n v="5.28E-2"/>
  </r>
  <r>
    <x v="8"/>
    <n v="39232"/>
    <n v="177.83"/>
    <n v="107.05"/>
    <n v="7.6"/>
    <n v="4.92"/>
    <n v="7497.06"/>
    <n v="6.061097593944309E-2"/>
    <n v="2.6317308247244198E-2"/>
    <n v="2.5383141762452023E-2"/>
    <n v="-2.8887665286122678E-3"/>
    <n v="4.9200000000000001E-2"/>
  </r>
  <r>
    <x v="9"/>
    <n v="42456"/>
    <n v="186.52"/>
    <n v="112.03"/>
    <n v="6.94"/>
    <n v="4.45"/>
    <n v="8073.98"/>
    <n v="8.2177814029363791E-2"/>
    <n v="4.8866895349491069E-2"/>
    <n v="4.6520317608594153E-2"/>
    <n v="7.6952832176879885E-2"/>
    <n v="4.4499999999999998E-2"/>
  </r>
  <r>
    <x v="10"/>
    <n v="47530"/>
    <n v="193.66"/>
    <n v="116.94"/>
    <n v="7.44"/>
    <n v="3.93"/>
    <n v="8657.65"/>
    <n v="0.119511965328811"/>
    <n v="3.8280077203516977E-2"/>
    <n v="4.3827546192983992E-2"/>
    <n v="7.2290245950572096E-2"/>
    <n v="3.9300000000000002E-2"/>
  </r>
  <r>
    <x v="11"/>
    <n v="50605"/>
    <n v="206.76"/>
    <n v="124.64"/>
    <n v="8.0500000000000007"/>
    <n v="3.76"/>
    <n v="8580.06"/>
    <n v="6.4695981485377654E-2"/>
    <n v="6.7644325105855593E-2"/>
    <n v="6.5845732854455302E-2"/>
    <n v="-8.962016251523236E-3"/>
    <n v="3.7600000000000001E-2"/>
  </r>
  <r>
    <x v="12"/>
    <n v="48192"/>
    <n v="227.34"/>
    <n v="135.26"/>
    <n v="6.97"/>
    <n v="4.42"/>
    <n v="9685.01"/>
    <n v="-4.7683035273194348E-2"/>
    <n v="9.9535693557748176E-2"/>
    <n v="8.5205391527599414E-2"/>
    <n v="0.12878115071456386"/>
    <n v="4.4200000000000003E-2"/>
  </r>
  <r>
    <x v="13"/>
    <n v="47560"/>
    <n v="250.56"/>
    <n v="145.37"/>
    <n v="6.54"/>
    <n v="4.96"/>
    <n v="10647.66"/>
    <n v="-1.3114209827357238E-2"/>
    <n v="0.10213776722090261"/>
    <n v="7.4744935679432314E-2"/>
    <n v="9.9395870525688629E-2"/>
    <n v="4.9599999999999998E-2"/>
  </r>
  <r>
    <x v="14"/>
    <n v="48387"/>
    <n v="277.08"/>
    <n v="156.43"/>
    <n v="5.83"/>
    <n v="4.47"/>
    <n v="12617.88"/>
    <n v="1.7388561816652649E-2"/>
    <n v="0.10584291187739456"/>
    <n v="7.6081722501203833E-2"/>
    <n v="0.18503783929990245"/>
    <n v="4.4699999999999997E-2"/>
  </r>
  <r>
    <x v="15"/>
    <n v="53972"/>
    <n v="324.82"/>
    <n v="177.67"/>
    <n v="5.84"/>
    <n v="3.75"/>
    <n v="14806.58"/>
    <n v="0.11542356418046169"/>
    <n v="0.17229680958567928"/>
    <n v="0.13577958192162615"/>
    <n v="0.17346020092123249"/>
    <n v="3.7499999999999999E-2"/>
  </r>
  <r>
    <x v="16"/>
    <n v="60471"/>
    <n v="408.39"/>
    <n v="225.98"/>
    <n v="5.87"/>
    <n v="2.88"/>
    <n v="17087.14"/>
    <n v="0.12041428889053583"/>
    <n v="0.25728095560618186"/>
    <n v="0.27190859458546746"/>
    <n v="0.1540234139146244"/>
    <n v="2.8799999999999999E-2"/>
  </r>
  <r>
    <x v="17"/>
    <n v="63065"/>
    <n v="473.11"/>
    <n v="272.79000000000002"/>
    <n v="6.41"/>
    <n v="2.4700000000000002"/>
    <n v="12337.45"/>
    <n v="4.289659506209588E-2"/>
    <n v="0.15847596660055346"/>
    <n v="0.2071422249756617"/>
    <n v="-0.27796869458551865"/>
    <n v="2.47E-2"/>
  </r>
  <r>
    <x v="18"/>
    <n v="58017"/>
    <n v="460.84"/>
    <n v="272.98"/>
    <n v="6.34"/>
    <n v="3.3"/>
    <n v="6029.75"/>
    <n v="-8.0044398636327604E-2"/>
    <n v="-2.5934772040328968E-2"/>
    <n v="6.9650647017851727E-4"/>
    <n v="-0.5112644833413712"/>
    <n v="3.3000000000000002E-2"/>
  </r>
  <r>
    <x v="19"/>
    <n v="55856"/>
    <n v="381.96"/>
    <n v="229.96"/>
    <n v="6.03"/>
    <n v="5.69"/>
    <n v="3284.2"/>
    <n v="-3.7247703259389489E-2"/>
    <n v="-0.17116569742209878"/>
    <n v="-0.15759396292768704"/>
    <n v="-0.45533396907002782"/>
    <n v="5.6899999999999999E-2"/>
  </r>
  <r>
    <x v="20"/>
    <n v="51093"/>
    <n v="325.44"/>
    <n v="190.69"/>
    <n v="5.04"/>
    <n v="9.56"/>
    <n v="2302.38"/>
    <n v="-8.5272844457175589E-2"/>
    <n v="-0.14797360980207347"/>
    <n v="-0.17076882936162815"/>
    <n v="-0.29895256074538695"/>
    <n v="9.5600000000000004E-2"/>
  </r>
  <r>
    <x v="21"/>
    <n v="50946"/>
    <n v="293.82"/>
    <n v="164.34"/>
    <n v="4.6900000000000004"/>
    <n v="10.82"/>
    <n v="2566.42"/>
    <n v="-2.8771064529387589E-3"/>
    <n v="-9.7160766961651934E-2"/>
    <n v="-0.13818239026692536"/>
    <n v="0.114681329754428"/>
    <n v="0.1082"/>
  </r>
  <r>
    <x v="22"/>
    <n v="52715"/>
    <n v="271.39"/>
    <n v="149.32"/>
    <n v="4.45"/>
    <n v="10"/>
    <n v="2650.5"/>
    <n v="3.4723040081655089E-2"/>
    <n v="-7.6339255326390326E-2"/>
    <n v="-9.1395886576609534E-2"/>
    <n v="3.2761590074890282E-2"/>
    <n v="0.1"/>
  </r>
  <r>
    <x v="23"/>
    <n v="60476"/>
    <n v="269.75"/>
    <n v="146.56"/>
    <n v="3.66"/>
    <n v="8.67"/>
    <n v="3537.74"/>
    <n v="0.14722564734895191"/>
    <n v="-6.0429640001473392E-3"/>
    <n v="-1.8483793195820997E-2"/>
    <n v="0.33474438785134875"/>
    <n v="8.6699999999999999E-2"/>
  </r>
  <r>
    <x v="24"/>
    <n v="58783"/>
    <n v="291.56"/>
    <n v="161.13"/>
    <n v="3.98"/>
    <n v="7.53"/>
    <n v="4631.76"/>
    <n v="-2.7994576360870427E-2"/>
    <n v="8.0852641334569056E-2"/>
    <n v="9.9413209606986852E-2"/>
    <n v="0.30924262382198819"/>
    <n v="7.5300000000000006E-2"/>
  </r>
  <r>
    <x v="25"/>
    <n v="63897"/>
    <n v="318.68"/>
    <n v="178.24"/>
    <n v="4.17"/>
    <n v="6.43"/>
    <n v="4695.1499999999996"/>
    <n v="8.6997941581749824E-2"/>
    <n v="9.3016874742763087E-2"/>
    <n v="0.10618755042512266"/>
    <n v="1.3685942276801781E-2"/>
    <n v="6.4299999999999996E-2"/>
  </r>
  <r>
    <x v="26"/>
    <n v="66569"/>
    <n v="348.1"/>
    <n v="193.82"/>
    <n v="3.85"/>
    <n v="5.52"/>
    <n v="5476.38"/>
    <n v="4.1817299716731614E-2"/>
    <n v="9.2318313041295397E-2"/>
    <n v="8.7410233393177647E-2"/>
    <n v="0.16639085013258373"/>
    <n v="5.5199999999999999E-2"/>
  </r>
  <r>
    <x v="27"/>
    <n v="64872"/>
    <n v="380.06"/>
    <n v="210.81"/>
    <n v="3.65"/>
    <n v="4.92"/>
    <n v="6165.81"/>
    <n v="-2.549234628731091E-2"/>
    <n v="9.1812697500718118E-2"/>
    <n v="8.7658652357857858E-2"/>
    <n v="0.12589155610092803"/>
    <n v="4.9200000000000001E-2"/>
  </r>
  <r>
    <x v="28"/>
    <n v="71072"/>
    <n v="412.56"/>
    <n v="231.24"/>
    <n v="3.99"/>
    <n v="4.3"/>
    <n v="6933.97"/>
    <n v="9.5572820323097787E-2"/>
    <n v="8.5512813766247434E-2"/>
    <n v="9.6911911199658488E-2"/>
    <n v="0.12458379353239879"/>
    <n v="4.2999999999999997E-2"/>
  </r>
  <r>
    <x v="29"/>
    <n v="76923"/>
    <n v="444.03"/>
    <n v="251.02"/>
    <n v="4.54"/>
    <n v="3.65"/>
    <n v="7905.89"/>
    <n v="8.232496623142728E-2"/>
    <n v="7.6279813845258795E-2"/>
    <n v="8.5538834111745371E-2"/>
    <n v="0.1401678980439777"/>
    <n v="3.6499999999999998E-2"/>
  </r>
  <r>
    <x v="30"/>
    <n v="73849"/>
    <n v="469.24"/>
    <n v="266.79000000000002"/>
    <n v="3.94"/>
    <n v="3.25"/>
    <n v="8277.6"/>
    <n v="-3.9962039962039959E-2"/>
    <n v="5.6775443100691478E-2"/>
    <n v="6.2823679388096604E-2"/>
    <n v="4.7016844403349911E-2"/>
    <n v="3.2500000000000001E-2"/>
  </r>
  <r>
    <x v="31"/>
    <n v="77677"/>
    <n v="498.65"/>
    <n v="282.08"/>
    <n v="3.11"/>
    <n v="8.17"/>
    <n v="9681.99"/>
    <n v="5.1835502173353733E-2"/>
    <n v="6.2675816213451474E-2"/>
    <n v="5.7310993665429598E-2"/>
    <n v="0.1696614960858219"/>
    <n v="8.1699999999999995E-2"/>
  </r>
  <r>
    <x v="32"/>
    <n v="61777"/>
    <n v="586.78"/>
    <n v="323.86"/>
    <n v="2.96"/>
    <n v="4.5999999999999996"/>
    <n v="12050.67"/>
    <n v="-0.20469379610438096"/>
    <n v="0.17673719041411812"/>
    <n v="0.14811401020986964"/>
    <n v="0.24464805272469817"/>
    <n v="4.5999999999999999E-2"/>
  </r>
  <r>
    <x v="33"/>
    <n v="69884"/>
    <n v="737.44"/>
    <n v="400.26"/>
    <n v="5.34"/>
    <n v="2.9"/>
    <n v="10748.45"/>
    <n v="0.13123006944332033"/>
    <n v="0.25675721735573825"/>
    <n v="0.23590440313715796"/>
    <n v="-0.10806204136367516"/>
    <n v="2.7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29823"/>
    <n v="149.91999999999999"/>
    <n v="93.76"/>
    <n v="10.32"/>
    <n v="5.61"/>
    <n v="8861.11"/>
    <n v="0"/>
    <n v="0"/>
    <n v="0"/>
    <n v="0"/>
    <n v="0"/>
    <n v="0"/>
    <n v="5.0269925896120444"/>
  </r>
  <r>
    <x v="1"/>
    <n v="30194"/>
    <n v="152.91"/>
    <n v="96.01"/>
    <n v="10.130000000000001"/>
    <n v="6.23"/>
    <n v="6896.4"/>
    <n v="1.2440063038594374E-2"/>
    <n v="1.9943970117396008E-2"/>
    <n v="2.3997440273037542E-2"/>
    <n v="-0.22172278642292001"/>
    <n v="6.2300000000000001E-2"/>
    <n v="-0.22172278642292001"/>
    <n v="5.0642511757302779"/>
  </r>
  <r>
    <x v="2"/>
    <n v="30022"/>
    <n v="155.44"/>
    <n v="97.77"/>
    <n v="9.25"/>
    <n v="7.64"/>
    <n v="6068.23"/>
    <n v="-5.6964959925813073E-3"/>
    <n v="1.6545680465633386E-2"/>
    <n v="1.8331423810019693E-2"/>
    <n v="-0.12008729192042226"/>
    <n v="7.6399999999999996E-2"/>
    <n v="-0.12008729192042226"/>
    <n v="5.1775364732529479"/>
  </r>
  <r>
    <x v="3"/>
    <n v="31514"/>
    <n v="159.6"/>
    <n v="99.88"/>
    <n v="8.39"/>
    <n v="8.3699999999999992"/>
    <n v="7068.81"/>
    <n v="4.9696888948104721E-2"/>
    <n v="2.6762738033968069E-2"/>
    <n v="2.1581262145852508E-2"/>
    <n v="0.16488827878969664"/>
    <n v="8.3699999999999997E-2"/>
    <n v="0.16488827878969664"/>
    <n v="5.0644158151932475"/>
  </r>
  <r>
    <x v="4"/>
    <n v="31918"/>
    <n v="163.21"/>
    <n v="101.66"/>
    <n v="7.31"/>
    <n v="7.4"/>
    <n v="8111.84"/>
    <n v="1.281969918131624E-2"/>
    <n v="2.2619047619047705E-2"/>
    <n v="1.7821385662795366E-2"/>
    <n v="0.14755383155014773"/>
    <n v="7.3999999999999996E-2"/>
    <n v="0.14755383155014773"/>
    <n v="5.113415627545586"/>
  </r>
  <r>
    <x v="5"/>
    <n v="32899"/>
    <n v="164.57"/>
    <n v="100.86"/>
    <n v="8.3800000000000008"/>
    <n v="6.48"/>
    <n v="8012.82"/>
    <n v="3.0735008459176639E-2"/>
    <n v="8.3328227437043396E-3"/>
    <n v="-7.8693684831791979E-3"/>
    <n v="-1.2206848261306982E-2"/>
    <n v="6.4799999999999996E-2"/>
    <n v="-1.2206848261306982E-2"/>
    <n v="5.0022797045502907"/>
  </r>
  <r>
    <x v="6"/>
    <n v="34668"/>
    <n v="168.57"/>
    <n v="101.79"/>
    <n v="7.93"/>
    <n v="5.6"/>
    <n v="7105.33"/>
    <n v="5.3770631326180124E-2"/>
    <n v="2.4305766543112353E-2"/>
    <n v="9.2207019631172591E-3"/>
    <n v="-0.11325475924830457"/>
    <n v="5.6000000000000001E-2"/>
    <n v="-0.11325475924830457"/>
    <n v="4.8624091381100722"/>
  </r>
  <r>
    <x v="7"/>
    <n v="36990"/>
    <n v="173.27"/>
    <n v="104.4"/>
    <n v="7.81"/>
    <n v="5.28"/>
    <n v="7518.78"/>
    <n v="6.6978193146417439E-2"/>
    <n v="2.7881592216883296E-2"/>
    <n v="2.5641025641025633E-2"/>
    <n v="5.8188711854340311E-2"/>
    <n v="5.28E-2"/>
    <n v="5.8188711854340311E-2"/>
    <n v="4.6842389835090561"/>
  </r>
  <r>
    <x v="8"/>
    <n v="39232"/>
    <n v="177.83"/>
    <n v="107.05"/>
    <n v="7.6"/>
    <n v="4.92"/>
    <n v="7497.06"/>
    <n v="6.061097593944309E-2"/>
    <n v="2.6317308247244198E-2"/>
    <n v="2.5383141762452023E-2"/>
    <n v="-2.8887665286122678E-3"/>
    <n v="4.9200000000000001E-2"/>
    <n v="-2.8887665286122678E-3"/>
    <n v="4.5327793637846652"/>
  </r>
  <r>
    <x v="9"/>
    <n v="42456"/>
    <n v="186.52"/>
    <n v="112.03"/>
    <n v="6.94"/>
    <n v="4.45"/>
    <n v="8073.98"/>
    <n v="8.2177814029363791E-2"/>
    <n v="4.8866895349491069E-2"/>
    <n v="4.6520317608594153E-2"/>
    <n v="7.6952832176879885E-2"/>
    <n v="4.4499999999999998E-2"/>
    <n v="7.6952832176879885E-2"/>
    <n v="4.393254192575843"/>
  </r>
  <r>
    <x v="10"/>
    <n v="47530"/>
    <n v="193.66"/>
    <n v="116.94"/>
    <n v="7.44"/>
    <n v="3.93"/>
    <n v="8657.65"/>
    <n v="0.119511965328811"/>
    <n v="3.8280077203516977E-2"/>
    <n v="4.3827546192983992E-2"/>
    <n v="7.2290245950572096E-2"/>
    <n v="3.9300000000000002E-2"/>
    <n v="7.2290245950572096E-2"/>
    <n v="4.0744792762465813"/>
  </r>
  <r>
    <x v="11"/>
    <n v="50605"/>
    <n v="206.76"/>
    <n v="124.64"/>
    <n v="8.0500000000000007"/>
    <n v="3.76"/>
    <n v="8580.06"/>
    <n v="6.4695981485377654E-2"/>
    <n v="6.7644325105855593E-2"/>
    <n v="6.5845732854455302E-2"/>
    <n v="-8.962016251523236E-3"/>
    <n v="3.7600000000000001E-2"/>
    <n v="-8.962016251523236E-3"/>
    <n v="4.0857622764548962"/>
  </r>
  <r>
    <x v="12"/>
    <n v="48192"/>
    <n v="227.34"/>
    <n v="135.26"/>
    <n v="6.97"/>
    <n v="4.42"/>
    <n v="9685.01"/>
    <n v="-4.7683035273194348E-2"/>
    <n v="9.9535693557748176E-2"/>
    <n v="8.5205391527599414E-2"/>
    <n v="0.12878115071456386"/>
    <n v="4.4200000000000003E-2"/>
    <n v="0.12878115071456386"/>
    <n v="4.7173804780876498"/>
  </r>
  <r>
    <x v="13"/>
    <n v="47560"/>
    <n v="250.56"/>
    <n v="145.37"/>
    <n v="6.54"/>
    <n v="4.96"/>
    <n v="10647.66"/>
    <n v="-1.3114209827357238E-2"/>
    <n v="0.10213776722090261"/>
    <n v="7.4744935679432314E-2"/>
    <n v="9.9395870525688629E-2"/>
    <n v="4.9599999999999998E-2"/>
    <n v="9.9395870525688629E-2"/>
    <n v="5.2682926829268295"/>
  </r>
  <r>
    <x v="14"/>
    <n v="48387"/>
    <n v="277.08"/>
    <n v="156.43"/>
    <n v="5.83"/>
    <n v="4.47"/>
    <n v="12617.88"/>
    <n v="1.7388561816652649E-2"/>
    <n v="0.10584291187739456"/>
    <n v="7.6081722501203833E-2"/>
    <n v="0.18503783929990245"/>
    <n v="4.4699999999999997E-2"/>
    <n v="0.18503783929990245"/>
    <n v="5.7263314526629054"/>
  </r>
  <r>
    <x v="15"/>
    <n v="53972"/>
    <n v="324.82"/>
    <n v="177.67"/>
    <n v="5.84"/>
    <n v="3.75"/>
    <n v="14806.58"/>
    <n v="0.11542356418046169"/>
    <n v="0.17229680958567928"/>
    <n v="0.13577958192162615"/>
    <n v="0.17346020092123249"/>
    <n v="3.7499999999999999E-2"/>
    <n v="0.17346020092123249"/>
    <n v="6.018305788186467"/>
  </r>
  <r>
    <x v="16"/>
    <n v="60471"/>
    <n v="408.39"/>
    <n v="225.98"/>
    <n v="5.87"/>
    <n v="2.88"/>
    <n v="17087.14"/>
    <n v="0.12041428889053583"/>
    <n v="0.25728095560618186"/>
    <n v="0.27190859458546746"/>
    <n v="0.1540234139146244"/>
    <n v="2.8799999999999999E-2"/>
    <n v="0.1540234139146244"/>
    <n v="6.7534851416381407"/>
  </r>
  <r>
    <x v="17"/>
    <n v="63065"/>
    <n v="473.11"/>
    <n v="272.79000000000002"/>
    <n v="6.41"/>
    <n v="2.4700000000000002"/>
    <n v="12337.45"/>
    <n v="4.289659506209588E-2"/>
    <n v="0.15847596660055346"/>
    <n v="0.2071422249756617"/>
    <n v="-0.27796869458551865"/>
    <n v="2.47E-2"/>
    <n v="-0.27796869458551865"/>
    <n v="7.5019424403393327"/>
  </r>
  <r>
    <x v="18"/>
    <n v="58017"/>
    <n v="460.84"/>
    <n v="272.98"/>
    <n v="6.34"/>
    <n v="3.3"/>
    <n v="6029.75"/>
    <n v="-8.0044398636327604E-2"/>
    <n v="-2.5934772040328968E-2"/>
    <n v="6.9650647017851727E-4"/>
    <n v="-0.5112644833413712"/>
    <n v="3.3000000000000002E-2"/>
    <n v="-0.5112644833413712"/>
    <n v="7.9431890652739714"/>
  </r>
  <r>
    <x v="19"/>
    <n v="55856"/>
    <n v="381.96"/>
    <n v="229.96"/>
    <n v="6.03"/>
    <n v="5.69"/>
    <n v="3284.2"/>
    <n v="-3.7247703259389489E-2"/>
    <n v="-0.17116569742209878"/>
    <n v="-0.15759396292768704"/>
    <n v="-0.45533396907002782"/>
    <n v="5.6899999999999999E-2"/>
    <n v="-0.45533396907002782"/>
    <n v="6.8382984818103694"/>
  </r>
  <r>
    <x v="20"/>
    <n v="51093"/>
    <n v="325.44"/>
    <n v="190.69"/>
    <n v="5.04"/>
    <n v="9.56"/>
    <n v="2302.38"/>
    <n v="-8.5272844457175589E-2"/>
    <n v="-0.14797360980207347"/>
    <n v="-0.17076882936162815"/>
    <n v="-0.29895256074538695"/>
    <n v="9.5600000000000004E-2"/>
    <n v="-0.29895256074538695"/>
    <n v="6.3695613880570727"/>
  </r>
  <r>
    <x v="21"/>
    <n v="50946"/>
    <n v="293.82"/>
    <n v="164.34"/>
    <n v="4.6900000000000004"/>
    <n v="10.82"/>
    <n v="2566.42"/>
    <n v="-2.8771064529387589E-3"/>
    <n v="-9.7160766961651934E-2"/>
    <n v="-0.13818239026692536"/>
    <n v="0.114681329754428"/>
    <n v="0.1082"/>
    <n v="0.114681329754428"/>
    <n v="5.7672830055352726"/>
  </r>
  <r>
    <x v="22"/>
    <n v="52715"/>
    <n v="271.39"/>
    <n v="149.32"/>
    <n v="4.45"/>
    <n v="10"/>
    <n v="2650.5"/>
    <n v="3.4723040081655089E-2"/>
    <n v="-7.6339255326390326E-2"/>
    <n v="-9.1395886576609534E-2"/>
    <n v="3.2761590074890282E-2"/>
    <n v="0.1"/>
    <n v="3.2761590074890282E-2"/>
    <n v="5.148250023712416"/>
  </r>
  <r>
    <x v="23"/>
    <n v="60476"/>
    <n v="269.75"/>
    <n v="146.56"/>
    <n v="3.66"/>
    <n v="8.67"/>
    <n v="3537.74"/>
    <n v="0.14722564734895191"/>
    <n v="-6.0429640001473392E-3"/>
    <n v="-1.8483793195820997E-2"/>
    <n v="0.33474438785134875"/>
    <n v="8.6699999999999999E-2"/>
    <n v="0.33474438785134875"/>
    <n v="4.4604471195184869"/>
  </r>
  <r>
    <x v="24"/>
    <n v="58783"/>
    <n v="291.56"/>
    <n v="161.13"/>
    <n v="3.98"/>
    <n v="7.53"/>
    <n v="4631.76"/>
    <n v="-2.7994576360870427E-2"/>
    <n v="8.0852641334569056E-2"/>
    <n v="9.9413209606986852E-2"/>
    <n v="0.30924262382198819"/>
    <n v="7.5300000000000006E-2"/>
    <n v="0.30924262382198819"/>
    <n v="4.9599373968664411"/>
  </r>
  <r>
    <x v="25"/>
    <n v="63897"/>
    <n v="318.68"/>
    <n v="178.24"/>
    <n v="4.17"/>
    <n v="6.43"/>
    <n v="4695.1499999999996"/>
    <n v="8.6997941581749824E-2"/>
    <n v="9.3016874742763087E-2"/>
    <n v="0.10618755042512266"/>
    <n v="1.3685942276801781E-2"/>
    <n v="6.4299999999999996E-2"/>
    <n v="1.3685942276801781E-2"/>
    <n v="4.9874015994491137"/>
  </r>
  <r>
    <x v="26"/>
    <n v="66569"/>
    <n v="348.1"/>
    <n v="193.82"/>
    <n v="3.85"/>
    <n v="5.52"/>
    <n v="5476.38"/>
    <n v="4.1817299716731614E-2"/>
    <n v="9.2318313041295397E-2"/>
    <n v="8.7410233393177647E-2"/>
    <n v="0.16639085013258373"/>
    <n v="5.5199999999999999E-2"/>
    <n v="0.16639085013258373"/>
    <n v="5.2291607204554671"/>
  </r>
  <r>
    <x v="27"/>
    <n v="64872"/>
    <n v="380.06"/>
    <n v="210.81"/>
    <n v="3.65"/>
    <n v="4.92"/>
    <n v="6165.81"/>
    <n v="-2.549234628731091E-2"/>
    <n v="9.1812697500718118E-2"/>
    <n v="8.7658652357857858E-2"/>
    <n v="0.12589155610092803"/>
    <n v="4.9200000000000001E-2"/>
    <n v="0.12589155610092803"/>
    <n v="5.8586138858058945"/>
  </r>
  <r>
    <x v="28"/>
    <n v="71072"/>
    <n v="412.56"/>
    <n v="231.24"/>
    <n v="3.99"/>
    <n v="4.3"/>
    <n v="6933.97"/>
    <n v="9.5572820323097787E-2"/>
    <n v="8.5512813766247434E-2"/>
    <n v="9.6911911199658488E-2"/>
    <n v="0.12458379353239879"/>
    <n v="4.2999999999999997E-2"/>
    <n v="0.12458379353239879"/>
    <n v="5.8048176497073394"/>
  </r>
  <r>
    <x v="29"/>
    <n v="76923"/>
    <n v="444.03"/>
    <n v="251.02"/>
    <n v="4.54"/>
    <n v="3.65"/>
    <n v="7905.89"/>
    <n v="8.232496623142728E-2"/>
    <n v="7.6279813845258795E-2"/>
    <n v="8.5538834111745371E-2"/>
    <n v="0.1401678980439777"/>
    <n v="3.6499999999999998E-2"/>
    <n v="0.1401678980439777"/>
    <n v="5.7723957723957726"/>
  </r>
  <r>
    <x v="30"/>
    <n v="73849"/>
    <n v="469.24"/>
    <n v="266.79000000000002"/>
    <n v="3.94"/>
    <n v="3.25"/>
    <n v="8277.6"/>
    <n v="-3.9962039962039959E-2"/>
    <n v="5.6775443100691478E-2"/>
    <n v="6.2823679388096604E-2"/>
    <n v="4.7016844403349911E-2"/>
    <n v="3.2500000000000001E-2"/>
    <n v="4.7016844403349911E-2"/>
    <n v="6.3540467711140298"/>
  </r>
  <r>
    <x v="31"/>
    <n v="77677"/>
    <n v="498.65"/>
    <n v="282.08"/>
    <n v="3.11"/>
    <n v="8.17"/>
    <n v="9681.99"/>
    <n v="5.1835502173353733E-2"/>
    <n v="6.2675816213451474E-2"/>
    <n v="5.7310993665429598E-2"/>
    <n v="0.1696614960858219"/>
    <n v="8.1699999999999995E-2"/>
    <n v="0.1696614960858219"/>
    <n v="6.4195321652484001"/>
  </r>
  <r>
    <x v="32"/>
    <n v="61777"/>
    <n v="586.78"/>
    <n v="323.86"/>
    <n v="2.96"/>
    <n v="4.5999999999999996"/>
    <n v="12050.67"/>
    <n v="-0.20469379610438096"/>
    <n v="0.17673719041411812"/>
    <n v="0.14811401020986964"/>
    <n v="0.24464805272469817"/>
    <n v="4.5999999999999999E-2"/>
    <n v="0.24464805272469817"/>
    <n v="9.4983569937031582"/>
  </r>
  <r>
    <x v="33"/>
    <n v="69884"/>
    <n v="737.44"/>
    <n v="400.26"/>
    <n v="5.34"/>
    <n v="2.9"/>
    <n v="10748.45"/>
    <n v="0.13123006944332033"/>
    <n v="0.25675721735573825"/>
    <n v="0.23590440313715796"/>
    <n v="-0.10806204136367516"/>
    <n v="2.7E-2"/>
    <n v="-0.10806204136367516"/>
    <n v="10.5523438841508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79722-113F-4609-82FD-66A12F8D8E83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64:B199" firstHeaderRow="1" firstDataRow="1" firstDataCol="1"/>
  <pivotFields count="14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Mean Household Income" fld="1" baseField="0" baseItem="0" numFmtId="165"/>
  </dataFields>
  <formats count="1">
    <format dxfId="6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2B3F5-6AC8-4C06-BB5A-5D4296F901C9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26:B161" firstHeaderRow="1" firstDataRow="1" firstDataCol="1"/>
  <pivotFields count="14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Price Income Ratio" fld="13" baseField="0" baseItem="0"/>
  </dataFields>
  <formats count="1">
    <format dxfId="7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9E2D4-0169-4BDF-960B-DB7DCD316690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8:C123" firstHeaderRow="0" firstDataRow="1" firstDataCol="1"/>
  <pivotFields count="13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se Price Index for Florida" fld="2" baseField="0" baseItem="0"/>
    <dataField name="Sum of House Price Index Central Florida" fld="3" baseField="0" baseItem="0"/>
  </dataFields>
  <formats count="1">
    <format dxfId="8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E90DD-0248-43A3-BC96-E12369A8BEE6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6:C81" firstHeaderRow="0" firstDataRow="1" firstDataCol="1"/>
  <pivotFields count="13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an House Income Growth" fld="7" baseField="0" baseItem="0"/>
    <dataField name="Sum of Unemployment Rate in Florida2" fld="11" baseField="0" baseItem="3" numFmtId="10"/>
  </dataFields>
  <formats count="2">
    <format dxfId="10">
      <pivotArea outline="0" collapsedLevelsAreSubtotals="1" fieldPosition="0"/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84800-B04E-4881-94B7-42C3A9152D8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38" firstHeaderRow="0" firstDataRow="1" firstDataCol="1"/>
  <pivotFields count="11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n House Income Growth" fld="7" baseField="0" baseItem="0"/>
    <dataField name="Sum of House Price Index FL Growth" fld="8" baseField="0" baseItem="0"/>
    <dataField name="Sum of House Price Index CF Growth" fld="9" baseField="0" baseItem="0"/>
    <dataField name="Sum of Private Housing Permits Growth" fld="10" baseField="0" baseItem="0"/>
  </dataFields>
  <formats count="1">
    <format dxfId="11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DC62-8EFF-4844-BF18-9FBC98BFBABB}">
  <dimension ref="A3:E199"/>
  <sheetViews>
    <sheetView showGridLines="0" tabSelected="1" zoomScale="85" zoomScaleNormal="85" workbookViewId="0">
      <selection activeCell="N2" sqref="N2"/>
    </sheetView>
  </sheetViews>
  <sheetFormatPr defaultRowHeight="14.5" x14ac:dyDescent="0.35"/>
  <cols>
    <col min="1" max="1" width="13.1796875" bestFit="1" customWidth="1"/>
    <col min="2" max="2" width="28.6328125" bestFit="1" customWidth="1"/>
    <col min="3" max="3" width="35.90625" bestFit="1" customWidth="1"/>
    <col min="4" max="4" width="32.1796875" bestFit="1" customWidth="1"/>
    <col min="5" max="5" width="35" bestFit="1" customWidth="1"/>
  </cols>
  <sheetData>
    <row r="3" spans="1:5" x14ac:dyDescent="0.35">
      <c r="A3" s="4" t="s">
        <v>9</v>
      </c>
      <c r="B3" t="s">
        <v>8</v>
      </c>
      <c r="C3" t="s">
        <v>13</v>
      </c>
      <c r="D3" t="s">
        <v>14</v>
      </c>
      <c r="E3" t="s">
        <v>17</v>
      </c>
    </row>
    <row r="4" spans="1:5" x14ac:dyDescent="0.35">
      <c r="A4" s="5">
        <v>1989</v>
      </c>
      <c r="B4" s="6">
        <v>0</v>
      </c>
      <c r="C4" s="6">
        <v>0</v>
      </c>
      <c r="D4" s="6">
        <v>0</v>
      </c>
      <c r="E4" s="6">
        <v>0</v>
      </c>
    </row>
    <row r="5" spans="1:5" x14ac:dyDescent="0.35">
      <c r="A5" s="5">
        <v>1990</v>
      </c>
      <c r="B5" s="6">
        <v>1.2440063038594374E-2</v>
      </c>
      <c r="C5" s="6">
        <v>1.9943970117396008E-2</v>
      </c>
      <c r="D5" s="6">
        <v>2.3997440273037542E-2</v>
      </c>
      <c r="E5" s="6">
        <v>-0.22172278642292001</v>
      </c>
    </row>
    <row r="6" spans="1:5" x14ac:dyDescent="0.35">
      <c r="A6" s="5">
        <v>1991</v>
      </c>
      <c r="B6" s="6">
        <v>-5.6964959925813073E-3</v>
      </c>
      <c r="C6" s="6">
        <v>1.6545680465633386E-2</v>
      </c>
      <c r="D6" s="6">
        <v>1.8331423810019693E-2</v>
      </c>
      <c r="E6" s="6">
        <v>-0.12008729192042226</v>
      </c>
    </row>
    <row r="7" spans="1:5" x14ac:dyDescent="0.35">
      <c r="A7" s="5">
        <v>1992</v>
      </c>
      <c r="B7" s="6">
        <v>4.9696888948104721E-2</v>
      </c>
      <c r="C7" s="6">
        <v>2.6762738033968069E-2</v>
      </c>
      <c r="D7" s="6">
        <v>2.1581262145852508E-2</v>
      </c>
      <c r="E7" s="6">
        <v>0.16488827878969664</v>
      </c>
    </row>
    <row r="8" spans="1:5" x14ac:dyDescent="0.35">
      <c r="A8" s="5">
        <v>1993</v>
      </c>
      <c r="B8" s="6">
        <v>1.281969918131624E-2</v>
      </c>
      <c r="C8" s="6">
        <v>2.2619047619047705E-2</v>
      </c>
      <c r="D8" s="6">
        <v>1.7821385662795366E-2</v>
      </c>
      <c r="E8" s="6">
        <v>0.14755383155014773</v>
      </c>
    </row>
    <row r="9" spans="1:5" x14ac:dyDescent="0.35">
      <c r="A9" s="5">
        <v>1994</v>
      </c>
      <c r="B9" s="6">
        <v>3.0735008459176639E-2</v>
      </c>
      <c r="C9" s="6">
        <v>8.3328227437043396E-3</v>
      </c>
      <c r="D9" s="6">
        <v>-7.8693684831791979E-3</v>
      </c>
      <c r="E9" s="6">
        <v>-1.2206848261306982E-2</v>
      </c>
    </row>
    <row r="10" spans="1:5" x14ac:dyDescent="0.35">
      <c r="A10" s="5">
        <v>1995</v>
      </c>
      <c r="B10" s="6">
        <v>5.3770631326180124E-2</v>
      </c>
      <c r="C10" s="6">
        <v>2.4305766543112353E-2</v>
      </c>
      <c r="D10" s="6">
        <v>9.2207019631172591E-3</v>
      </c>
      <c r="E10" s="6">
        <v>-0.11325475924830457</v>
      </c>
    </row>
    <row r="11" spans="1:5" x14ac:dyDescent="0.35">
      <c r="A11" s="5">
        <v>1996</v>
      </c>
      <c r="B11" s="6">
        <v>6.6978193146417439E-2</v>
      </c>
      <c r="C11" s="6">
        <v>2.7881592216883296E-2</v>
      </c>
      <c r="D11" s="6">
        <v>2.5641025641025633E-2</v>
      </c>
      <c r="E11" s="6">
        <v>5.8188711854340311E-2</v>
      </c>
    </row>
    <row r="12" spans="1:5" x14ac:dyDescent="0.35">
      <c r="A12" s="5">
        <v>1997</v>
      </c>
      <c r="B12" s="6">
        <v>6.061097593944309E-2</v>
      </c>
      <c r="C12" s="6">
        <v>2.6317308247244198E-2</v>
      </c>
      <c r="D12" s="6">
        <v>2.5383141762452023E-2</v>
      </c>
      <c r="E12" s="6">
        <v>-2.8887665286122678E-3</v>
      </c>
    </row>
    <row r="13" spans="1:5" x14ac:dyDescent="0.35">
      <c r="A13" s="5">
        <v>1998</v>
      </c>
      <c r="B13" s="6">
        <v>8.2177814029363791E-2</v>
      </c>
      <c r="C13" s="6">
        <v>4.8866895349491069E-2</v>
      </c>
      <c r="D13" s="6">
        <v>4.6520317608594153E-2</v>
      </c>
      <c r="E13" s="6">
        <v>7.6952832176879885E-2</v>
      </c>
    </row>
    <row r="14" spans="1:5" x14ac:dyDescent="0.35">
      <c r="A14" s="5">
        <v>1999</v>
      </c>
      <c r="B14" s="6">
        <v>0.119511965328811</v>
      </c>
      <c r="C14" s="6">
        <v>3.8280077203516977E-2</v>
      </c>
      <c r="D14" s="6">
        <v>4.3827546192983992E-2</v>
      </c>
      <c r="E14" s="6">
        <v>7.2290245950572096E-2</v>
      </c>
    </row>
    <row r="15" spans="1:5" x14ac:dyDescent="0.35">
      <c r="A15" s="5">
        <v>2000</v>
      </c>
      <c r="B15" s="6">
        <v>6.4695981485377654E-2</v>
      </c>
      <c r="C15" s="6">
        <v>6.7644325105855593E-2</v>
      </c>
      <c r="D15" s="6">
        <v>6.5845732854455302E-2</v>
      </c>
      <c r="E15" s="6">
        <v>-8.962016251523236E-3</v>
      </c>
    </row>
    <row r="16" spans="1:5" x14ac:dyDescent="0.35">
      <c r="A16" s="5">
        <v>2001</v>
      </c>
      <c r="B16" s="6">
        <v>-4.7683035273194348E-2</v>
      </c>
      <c r="C16" s="6">
        <v>9.9535693557748176E-2</v>
      </c>
      <c r="D16" s="6">
        <v>8.5205391527599414E-2</v>
      </c>
      <c r="E16" s="6">
        <v>0.12878115071456386</v>
      </c>
    </row>
    <row r="17" spans="1:5" x14ac:dyDescent="0.35">
      <c r="A17" s="5">
        <v>2002</v>
      </c>
      <c r="B17" s="6">
        <v>-1.3114209827357238E-2</v>
      </c>
      <c r="C17" s="6">
        <v>0.10213776722090261</v>
      </c>
      <c r="D17" s="6">
        <v>7.4744935679432314E-2</v>
      </c>
      <c r="E17" s="6">
        <v>9.9395870525688629E-2</v>
      </c>
    </row>
    <row r="18" spans="1:5" x14ac:dyDescent="0.35">
      <c r="A18" s="5">
        <v>2003</v>
      </c>
      <c r="B18" s="6">
        <v>1.7388561816652649E-2</v>
      </c>
      <c r="C18" s="6">
        <v>0.10584291187739456</v>
      </c>
      <c r="D18" s="6">
        <v>7.6081722501203833E-2</v>
      </c>
      <c r="E18" s="6">
        <v>0.18503783929990245</v>
      </c>
    </row>
    <row r="19" spans="1:5" x14ac:dyDescent="0.35">
      <c r="A19" s="5">
        <v>2004</v>
      </c>
      <c r="B19" s="6">
        <v>0.11542356418046169</v>
      </c>
      <c r="C19" s="6">
        <v>0.17229680958567928</v>
      </c>
      <c r="D19" s="6">
        <v>0.13577958192162615</v>
      </c>
      <c r="E19" s="6">
        <v>0.17346020092123249</v>
      </c>
    </row>
    <row r="20" spans="1:5" x14ac:dyDescent="0.35">
      <c r="A20" s="5">
        <v>2005</v>
      </c>
      <c r="B20" s="6">
        <v>0.12041428889053583</v>
      </c>
      <c r="C20" s="6">
        <v>0.25728095560618186</v>
      </c>
      <c r="D20" s="6">
        <v>0.27190859458546746</v>
      </c>
      <c r="E20" s="6">
        <v>0.1540234139146244</v>
      </c>
    </row>
    <row r="21" spans="1:5" x14ac:dyDescent="0.35">
      <c r="A21" s="5">
        <v>2006</v>
      </c>
      <c r="B21" s="6">
        <v>4.289659506209588E-2</v>
      </c>
      <c r="C21" s="6">
        <v>0.15847596660055346</v>
      </c>
      <c r="D21" s="6">
        <v>0.2071422249756617</v>
      </c>
      <c r="E21" s="6">
        <v>-0.27796869458551865</v>
      </c>
    </row>
    <row r="22" spans="1:5" x14ac:dyDescent="0.35">
      <c r="A22" s="5">
        <v>2007</v>
      </c>
      <c r="B22" s="6">
        <v>-8.0044398636327604E-2</v>
      </c>
      <c r="C22" s="6">
        <v>-2.5934772040328968E-2</v>
      </c>
      <c r="D22" s="6">
        <v>6.9650647017851727E-4</v>
      </c>
      <c r="E22" s="6">
        <v>-0.5112644833413712</v>
      </c>
    </row>
    <row r="23" spans="1:5" x14ac:dyDescent="0.35">
      <c r="A23" s="5">
        <v>2008</v>
      </c>
      <c r="B23" s="6">
        <v>-3.7247703259389489E-2</v>
      </c>
      <c r="C23" s="6">
        <v>-0.17116569742209878</v>
      </c>
      <c r="D23" s="6">
        <v>-0.15759396292768704</v>
      </c>
      <c r="E23" s="6">
        <v>-0.45533396907002782</v>
      </c>
    </row>
    <row r="24" spans="1:5" x14ac:dyDescent="0.35">
      <c r="A24" s="5">
        <v>2009</v>
      </c>
      <c r="B24" s="6">
        <v>-8.5272844457175589E-2</v>
      </c>
      <c r="C24" s="6">
        <v>-0.14797360980207347</v>
      </c>
      <c r="D24" s="6">
        <v>-0.17076882936162815</v>
      </c>
      <c r="E24" s="6">
        <v>-0.29895256074538695</v>
      </c>
    </row>
    <row r="25" spans="1:5" x14ac:dyDescent="0.35">
      <c r="A25" s="5">
        <v>2010</v>
      </c>
      <c r="B25" s="6">
        <v>-2.8771064529387589E-3</v>
      </c>
      <c r="C25" s="6">
        <v>-9.7160766961651934E-2</v>
      </c>
      <c r="D25" s="6">
        <v>-0.13818239026692536</v>
      </c>
      <c r="E25" s="6">
        <v>0.114681329754428</v>
      </c>
    </row>
    <row r="26" spans="1:5" x14ac:dyDescent="0.35">
      <c r="A26" s="5">
        <v>2011</v>
      </c>
      <c r="B26" s="6">
        <v>3.4723040081655089E-2</v>
      </c>
      <c r="C26" s="6">
        <v>-7.6339255326390326E-2</v>
      </c>
      <c r="D26" s="6">
        <v>-9.1395886576609534E-2</v>
      </c>
      <c r="E26" s="6">
        <v>3.2761590074890282E-2</v>
      </c>
    </row>
    <row r="27" spans="1:5" x14ac:dyDescent="0.35">
      <c r="A27" s="5">
        <v>2012</v>
      </c>
      <c r="B27" s="6">
        <v>0.14722564734895191</v>
      </c>
      <c r="C27" s="6">
        <v>-6.0429640001473392E-3</v>
      </c>
      <c r="D27" s="6">
        <v>-1.8483793195820997E-2</v>
      </c>
      <c r="E27" s="6">
        <v>0.33474438785134875</v>
      </c>
    </row>
    <row r="28" spans="1:5" x14ac:dyDescent="0.35">
      <c r="A28" s="5">
        <v>2013</v>
      </c>
      <c r="B28" s="6">
        <v>-2.7994576360870427E-2</v>
      </c>
      <c r="C28" s="6">
        <v>8.0852641334569056E-2</v>
      </c>
      <c r="D28" s="6">
        <v>9.9413209606986852E-2</v>
      </c>
      <c r="E28" s="6">
        <v>0.30924262382198819</v>
      </c>
    </row>
    <row r="29" spans="1:5" x14ac:dyDescent="0.35">
      <c r="A29" s="5">
        <v>2014</v>
      </c>
      <c r="B29" s="6">
        <v>8.6997941581749824E-2</v>
      </c>
      <c r="C29" s="6">
        <v>9.3016874742763087E-2</v>
      </c>
      <c r="D29" s="6">
        <v>0.10618755042512266</v>
      </c>
      <c r="E29" s="6">
        <v>1.3685942276801781E-2</v>
      </c>
    </row>
    <row r="30" spans="1:5" x14ac:dyDescent="0.35">
      <c r="A30" s="5">
        <v>2015</v>
      </c>
      <c r="B30" s="6">
        <v>4.1817299716731614E-2</v>
      </c>
      <c r="C30" s="6">
        <v>9.2318313041295397E-2</v>
      </c>
      <c r="D30" s="6">
        <v>8.7410233393177647E-2</v>
      </c>
      <c r="E30" s="6">
        <v>0.16639085013258373</v>
      </c>
    </row>
    <row r="31" spans="1:5" x14ac:dyDescent="0.35">
      <c r="A31" s="5">
        <v>2016</v>
      </c>
      <c r="B31" s="6">
        <v>-2.549234628731091E-2</v>
      </c>
      <c r="C31" s="6">
        <v>9.1812697500718118E-2</v>
      </c>
      <c r="D31" s="6">
        <v>8.7658652357857858E-2</v>
      </c>
      <c r="E31" s="6">
        <v>0.12589155610092803</v>
      </c>
    </row>
    <row r="32" spans="1:5" x14ac:dyDescent="0.35">
      <c r="A32" s="5">
        <v>2017</v>
      </c>
      <c r="B32" s="6">
        <v>9.5572820323097787E-2</v>
      </c>
      <c r="C32" s="6">
        <v>8.5512813766247434E-2</v>
      </c>
      <c r="D32" s="6">
        <v>9.6911911199658488E-2</v>
      </c>
      <c r="E32" s="6">
        <v>0.12458379353239879</v>
      </c>
    </row>
    <row r="33" spans="1:5" x14ac:dyDescent="0.35">
      <c r="A33" s="5">
        <v>2018</v>
      </c>
      <c r="B33" s="6">
        <v>8.232496623142728E-2</v>
      </c>
      <c r="C33" s="6">
        <v>7.6279813845258795E-2</v>
      </c>
      <c r="D33" s="6">
        <v>8.5538834111745371E-2</v>
      </c>
      <c r="E33" s="6">
        <v>0.1401678980439777</v>
      </c>
    </row>
    <row r="34" spans="1:5" x14ac:dyDescent="0.35">
      <c r="A34" s="5">
        <v>2019</v>
      </c>
      <c r="B34" s="6">
        <v>-3.9962039962039959E-2</v>
      </c>
      <c r="C34" s="6">
        <v>5.6775443100691478E-2</v>
      </c>
      <c r="D34" s="6">
        <v>6.2823679388096604E-2</v>
      </c>
      <c r="E34" s="6">
        <v>4.7016844403349911E-2</v>
      </c>
    </row>
    <row r="35" spans="1:5" x14ac:dyDescent="0.35">
      <c r="A35" s="5">
        <v>2020</v>
      </c>
      <c r="B35" s="6">
        <v>5.1835502173353733E-2</v>
      </c>
      <c r="C35" s="6">
        <v>6.2675816213451474E-2</v>
      </c>
      <c r="D35" s="6">
        <v>5.7310993665429598E-2</v>
      </c>
      <c r="E35" s="6">
        <v>0.1696614960858219</v>
      </c>
    </row>
    <row r="36" spans="1:5" x14ac:dyDescent="0.35">
      <c r="A36" s="5">
        <v>2021</v>
      </c>
      <c r="B36" s="6">
        <v>-0.20469379610438096</v>
      </c>
      <c r="C36" s="6">
        <v>0.17673719041411812</v>
      </c>
      <c r="D36" s="6">
        <v>0.14811401020986964</v>
      </c>
      <c r="E36" s="6">
        <v>0.24464805272469817</v>
      </c>
    </row>
    <row r="37" spans="1:5" x14ac:dyDescent="0.35">
      <c r="A37" s="5">
        <v>2022</v>
      </c>
      <c r="B37" s="6">
        <v>0.13123006944332033</v>
      </c>
      <c r="C37" s="6">
        <v>0.25675721735573825</v>
      </c>
      <c r="D37" s="6">
        <v>0.23590440313715796</v>
      </c>
      <c r="E37" s="6">
        <v>-0.10806204136367516</v>
      </c>
    </row>
    <row r="38" spans="1:5" x14ac:dyDescent="0.35">
      <c r="A38" s="5" t="s">
        <v>10</v>
      </c>
      <c r="B38" s="6">
        <v>0.9512089651192519</v>
      </c>
      <c r="C38" s="6">
        <v>1.7711920838564736</v>
      </c>
      <c r="D38" s="6">
        <v>1.6327081822587552</v>
      </c>
      <c r="E38" s="6">
        <v>0.95334452276179482</v>
      </c>
    </row>
    <row r="46" spans="1:5" x14ac:dyDescent="0.35">
      <c r="A46" s="4" t="s">
        <v>9</v>
      </c>
      <c r="B46" t="s">
        <v>8</v>
      </c>
      <c r="C46" t="s">
        <v>15</v>
      </c>
    </row>
    <row r="47" spans="1:5" x14ac:dyDescent="0.35">
      <c r="A47" s="5">
        <v>1989</v>
      </c>
      <c r="B47" s="6">
        <v>0</v>
      </c>
      <c r="C47" s="6">
        <v>0</v>
      </c>
    </row>
    <row r="48" spans="1:5" x14ac:dyDescent="0.35">
      <c r="A48" s="5">
        <v>1990</v>
      </c>
      <c r="B48" s="6">
        <v>1.2440063038594374E-2</v>
      </c>
      <c r="C48" s="6">
        <v>6.2300000000000001E-2</v>
      </c>
    </row>
    <row r="49" spans="1:3" x14ac:dyDescent="0.35">
      <c r="A49" s="5">
        <v>1991</v>
      </c>
      <c r="B49" s="6">
        <v>-5.6964959925813073E-3</v>
      </c>
      <c r="C49" s="6">
        <v>7.6399999999999996E-2</v>
      </c>
    </row>
    <row r="50" spans="1:3" x14ac:dyDescent="0.35">
      <c r="A50" s="5">
        <v>1992</v>
      </c>
      <c r="B50" s="6">
        <v>4.9696888948104721E-2</v>
      </c>
      <c r="C50" s="6">
        <v>8.3699999999999997E-2</v>
      </c>
    </row>
    <row r="51" spans="1:3" x14ac:dyDescent="0.35">
      <c r="A51" s="5">
        <v>1993</v>
      </c>
      <c r="B51" s="6">
        <v>1.281969918131624E-2</v>
      </c>
      <c r="C51" s="6">
        <v>7.3999999999999996E-2</v>
      </c>
    </row>
    <row r="52" spans="1:3" x14ac:dyDescent="0.35">
      <c r="A52" s="5">
        <v>1994</v>
      </c>
      <c r="B52" s="6">
        <v>3.0735008459176639E-2</v>
      </c>
      <c r="C52" s="6">
        <v>6.4799999999999996E-2</v>
      </c>
    </row>
    <row r="53" spans="1:3" x14ac:dyDescent="0.35">
      <c r="A53" s="5">
        <v>1995</v>
      </c>
      <c r="B53" s="6">
        <v>5.3770631326180124E-2</v>
      </c>
      <c r="C53" s="6">
        <v>5.6000000000000001E-2</v>
      </c>
    </row>
    <row r="54" spans="1:3" x14ac:dyDescent="0.35">
      <c r="A54" s="5">
        <v>1996</v>
      </c>
      <c r="B54" s="6">
        <v>6.6978193146417439E-2</v>
      </c>
      <c r="C54" s="6">
        <v>5.28E-2</v>
      </c>
    </row>
    <row r="55" spans="1:3" x14ac:dyDescent="0.35">
      <c r="A55" s="5">
        <v>1997</v>
      </c>
      <c r="B55" s="6">
        <v>6.061097593944309E-2</v>
      </c>
      <c r="C55" s="6">
        <v>4.9200000000000001E-2</v>
      </c>
    </row>
    <row r="56" spans="1:3" x14ac:dyDescent="0.35">
      <c r="A56" s="5">
        <v>1998</v>
      </c>
      <c r="B56" s="6">
        <v>8.2177814029363791E-2</v>
      </c>
      <c r="C56" s="6">
        <v>4.4499999999999998E-2</v>
      </c>
    </row>
    <row r="57" spans="1:3" x14ac:dyDescent="0.35">
      <c r="A57" s="5">
        <v>1999</v>
      </c>
      <c r="B57" s="6">
        <v>0.119511965328811</v>
      </c>
      <c r="C57" s="6">
        <v>3.9300000000000002E-2</v>
      </c>
    </row>
    <row r="58" spans="1:3" x14ac:dyDescent="0.35">
      <c r="A58" s="5">
        <v>2000</v>
      </c>
      <c r="B58" s="6">
        <v>6.4695981485377654E-2</v>
      </c>
      <c r="C58" s="6">
        <v>3.7600000000000001E-2</v>
      </c>
    </row>
    <row r="59" spans="1:3" x14ac:dyDescent="0.35">
      <c r="A59" s="5">
        <v>2001</v>
      </c>
      <c r="B59" s="6">
        <v>-4.7683035273194348E-2</v>
      </c>
      <c r="C59" s="6">
        <v>4.4200000000000003E-2</v>
      </c>
    </row>
    <row r="60" spans="1:3" x14ac:dyDescent="0.35">
      <c r="A60" s="5">
        <v>2002</v>
      </c>
      <c r="B60" s="6">
        <v>-1.3114209827357238E-2</v>
      </c>
      <c r="C60" s="6">
        <v>4.9599999999999998E-2</v>
      </c>
    </row>
    <row r="61" spans="1:3" x14ac:dyDescent="0.35">
      <c r="A61" s="5">
        <v>2003</v>
      </c>
      <c r="B61" s="6">
        <v>1.7388561816652649E-2</v>
      </c>
      <c r="C61" s="6">
        <v>4.4699999999999997E-2</v>
      </c>
    </row>
    <row r="62" spans="1:3" x14ac:dyDescent="0.35">
      <c r="A62" s="5">
        <v>2004</v>
      </c>
      <c r="B62" s="6">
        <v>0.11542356418046169</v>
      </c>
      <c r="C62" s="6">
        <v>3.7499999999999999E-2</v>
      </c>
    </row>
    <row r="63" spans="1:3" x14ac:dyDescent="0.35">
      <c r="A63" s="5">
        <v>2005</v>
      </c>
      <c r="B63" s="6">
        <v>0.12041428889053583</v>
      </c>
      <c r="C63" s="6">
        <v>2.8799999999999999E-2</v>
      </c>
    </row>
    <row r="64" spans="1:3" x14ac:dyDescent="0.35">
      <c r="A64" s="5">
        <v>2006</v>
      </c>
      <c r="B64" s="6">
        <v>4.289659506209588E-2</v>
      </c>
      <c r="C64" s="6">
        <v>2.47E-2</v>
      </c>
    </row>
    <row r="65" spans="1:3" x14ac:dyDescent="0.35">
      <c r="A65" s="5">
        <v>2007</v>
      </c>
      <c r="B65" s="6">
        <v>-8.0044398636327604E-2</v>
      </c>
      <c r="C65" s="6">
        <v>3.3000000000000002E-2</v>
      </c>
    </row>
    <row r="66" spans="1:3" x14ac:dyDescent="0.35">
      <c r="A66" s="5">
        <v>2008</v>
      </c>
      <c r="B66" s="6">
        <v>-3.7247703259389489E-2</v>
      </c>
      <c r="C66" s="6">
        <v>5.6899999999999999E-2</v>
      </c>
    </row>
    <row r="67" spans="1:3" x14ac:dyDescent="0.35">
      <c r="A67" s="5">
        <v>2009</v>
      </c>
      <c r="B67" s="6">
        <v>-8.5272844457175589E-2</v>
      </c>
      <c r="C67" s="6">
        <v>9.5600000000000004E-2</v>
      </c>
    </row>
    <row r="68" spans="1:3" x14ac:dyDescent="0.35">
      <c r="A68" s="5">
        <v>2010</v>
      </c>
      <c r="B68" s="6">
        <v>-2.8771064529387589E-3</v>
      </c>
      <c r="C68" s="6">
        <v>0.1082</v>
      </c>
    </row>
    <row r="69" spans="1:3" x14ac:dyDescent="0.35">
      <c r="A69" s="5">
        <v>2011</v>
      </c>
      <c r="B69" s="6">
        <v>3.4723040081655089E-2</v>
      </c>
      <c r="C69" s="6">
        <v>0.1</v>
      </c>
    </row>
    <row r="70" spans="1:3" x14ac:dyDescent="0.35">
      <c r="A70" s="5">
        <v>2012</v>
      </c>
      <c r="B70" s="6">
        <v>0.14722564734895191</v>
      </c>
      <c r="C70" s="6">
        <v>8.6699999999999999E-2</v>
      </c>
    </row>
    <row r="71" spans="1:3" x14ac:dyDescent="0.35">
      <c r="A71" s="5">
        <v>2013</v>
      </c>
      <c r="B71" s="6">
        <v>-2.7994576360870427E-2</v>
      </c>
      <c r="C71" s="6">
        <v>7.5300000000000006E-2</v>
      </c>
    </row>
    <row r="72" spans="1:3" x14ac:dyDescent="0.35">
      <c r="A72" s="5">
        <v>2014</v>
      </c>
      <c r="B72" s="6">
        <v>8.6997941581749824E-2</v>
      </c>
      <c r="C72" s="6">
        <v>6.4299999999999996E-2</v>
      </c>
    </row>
    <row r="73" spans="1:3" x14ac:dyDescent="0.35">
      <c r="A73" s="5">
        <v>2015</v>
      </c>
      <c r="B73" s="6">
        <v>4.1817299716731614E-2</v>
      </c>
      <c r="C73" s="6">
        <v>5.5199999999999999E-2</v>
      </c>
    </row>
    <row r="74" spans="1:3" x14ac:dyDescent="0.35">
      <c r="A74" s="5">
        <v>2016</v>
      </c>
      <c r="B74" s="6">
        <v>-2.549234628731091E-2</v>
      </c>
      <c r="C74" s="6">
        <v>4.9200000000000001E-2</v>
      </c>
    </row>
    <row r="75" spans="1:3" x14ac:dyDescent="0.35">
      <c r="A75" s="5">
        <v>2017</v>
      </c>
      <c r="B75" s="6">
        <v>9.5572820323097787E-2</v>
      </c>
      <c r="C75" s="6">
        <v>4.2999999999999997E-2</v>
      </c>
    </row>
    <row r="76" spans="1:3" x14ac:dyDescent="0.35">
      <c r="A76" s="5">
        <v>2018</v>
      </c>
      <c r="B76" s="6">
        <v>8.232496623142728E-2</v>
      </c>
      <c r="C76" s="6">
        <v>3.6499999999999998E-2</v>
      </c>
    </row>
    <row r="77" spans="1:3" x14ac:dyDescent="0.35">
      <c r="A77" s="5">
        <v>2019</v>
      </c>
      <c r="B77" s="6">
        <v>-3.9962039962039959E-2</v>
      </c>
      <c r="C77" s="6">
        <v>3.2500000000000001E-2</v>
      </c>
    </row>
    <row r="78" spans="1:3" x14ac:dyDescent="0.35">
      <c r="A78" s="5">
        <v>2020</v>
      </c>
      <c r="B78" s="6">
        <v>5.1835502173353733E-2</v>
      </c>
      <c r="C78" s="6">
        <v>8.1699999999999995E-2</v>
      </c>
    </row>
    <row r="79" spans="1:3" x14ac:dyDescent="0.35">
      <c r="A79" s="5">
        <v>2021</v>
      </c>
      <c r="B79" s="6">
        <v>-0.20469379610438096</v>
      </c>
      <c r="C79" s="6">
        <v>4.5999999999999999E-2</v>
      </c>
    </row>
    <row r="80" spans="1:3" x14ac:dyDescent="0.35">
      <c r="A80" s="5">
        <v>2022</v>
      </c>
      <c r="B80" s="6">
        <v>0.13123006944332033</v>
      </c>
      <c r="C80" s="6">
        <v>2.7E-2</v>
      </c>
    </row>
    <row r="81" spans="1:3" x14ac:dyDescent="0.35">
      <c r="A81" s="5" t="s">
        <v>10</v>
      </c>
      <c r="B81" s="6">
        <v>0.9512089651192519</v>
      </c>
      <c r="C81" s="6">
        <v>1.8611999999999997</v>
      </c>
    </row>
    <row r="88" spans="1:3" x14ac:dyDescent="0.35">
      <c r="A88" s="4" t="s">
        <v>9</v>
      </c>
      <c r="B88" t="s">
        <v>18</v>
      </c>
      <c r="C88" t="s">
        <v>19</v>
      </c>
    </row>
    <row r="89" spans="1:3" x14ac:dyDescent="0.35">
      <c r="A89" s="5">
        <v>1989</v>
      </c>
      <c r="B89" s="7">
        <v>149.91999999999999</v>
      </c>
      <c r="C89" s="7">
        <v>93.76</v>
      </c>
    </row>
    <row r="90" spans="1:3" x14ac:dyDescent="0.35">
      <c r="A90" s="5">
        <v>1990</v>
      </c>
      <c r="B90" s="7">
        <v>152.91</v>
      </c>
      <c r="C90" s="7">
        <v>96.01</v>
      </c>
    </row>
    <row r="91" spans="1:3" x14ac:dyDescent="0.35">
      <c r="A91" s="5">
        <v>1991</v>
      </c>
      <c r="B91" s="7">
        <v>155.44</v>
      </c>
      <c r="C91" s="7">
        <v>97.77</v>
      </c>
    </row>
    <row r="92" spans="1:3" x14ac:dyDescent="0.35">
      <c r="A92" s="5">
        <v>1992</v>
      </c>
      <c r="B92" s="7">
        <v>159.6</v>
      </c>
      <c r="C92" s="7">
        <v>99.88</v>
      </c>
    </row>
    <row r="93" spans="1:3" x14ac:dyDescent="0.35">
      <c r="A93" s="5">
        <v>1993</v>
      </c>
      <c r="B93" s="7">
        <v>163.21</v>
      </c>
      <c r="C93" s="7">
        <v>101.66</v>
      </c>
    </row>
    <row r="94" spans="1:3" x14ac:dyDescent="0.35">
      <c r="A94" s="5">
        <v>1994</v>
      </c>
      <c r="B94" s="7">
        <v>164.57</v>
      </c>
      <c r="C94" s="7">
        <v>100.86</v>
      </c>
    </row>
    <row r="95" spans="1:3" x14ac:dyDescent="0.35">
      <c r="A95" s="5">
        <v>1995</v>
      </c>
      <c r="B95" s="7">
        <v>168.57</v>
      </c>
      <c r="C95" s="7">
        <v>101.79</v>
      </c>
    </row>
    <row r="96" spans="1:3" x14ac:dyDescent="0.35">
      <c r="A96" s="5">
        <v>1996</v>
      </c>
      <c r="B96" s="7">
        <v>173.27</v>
      </c>
      <c r="C96" s="7">
        <v>104.4</v>
      </c>
    </row>
    <row r="97" spans="1:3" x14ac:dyDescent="0.35">
      <c r="A97" s="5">
        <v>1997</v>
      </c>
      <c r="B97" s="7">
        <v>177.83</v>
      </c>
      <c r="C97" s="7">
        <v>107.05</v>
      </c>
    </row>
    <row r="98" spans="1:3" x14ac:dyDescent="0.35">
      <c r="A98" s="5">
        <v>1998</v>
      </c>
      <c r="B98" s="7">
        <v>186.52</v>
      </c>
      <c r="C98" s="7">
        <v>112.03</v>
      </c>
    </row>
    <row r="99" spans="1:3" x14ac:dyDescent="0.35">
      <c r="A99" s="5">
        <v>1999</v>
      </c>
      <c r="B99" s="7">
        <v>193.66</v>
      </c>
      <c r="C99" s="7">
        <v>116.94</v>
      </c>
    </row>
    <row r="100" spans="1:3" x14ac:dyDescent="0.35">
      <c r="A100" s="5">
        <v>2000</v>
      </c>
      <c r="B100" s="7">
        <v>206.76</v>
      </c>
      <c r="C100" s="7">
        <v>124.64</v>
      </c>
    </row>
    <row r="101" spans="1:3" x14ac:dyDescent="0.35">
      <c r="A101" s="5">
        <v>2001</v>
      </c>
      <c r="B101" s="7">
        <v>227.34</v>
      </c>
      <c r="C101" s="7">
        <v>135.26</v>
      </c>
    </row>
    <row r="102" spans="1:3" x14ac:dyDescent="0.35">
      <c r="A102" s="5">
        <v>2002</v>
      </c>
      <c r="B102" s="7">
        <v>250.56</v>
      </c>
      <c r="C102" s="7">
        <v>145.37</v>
      </c>
    </row>
    <row r="103" spans="1:3" x14ac:dyDescent="0.35">
      <c r="A103" s="5">
        <v>2003</v>
      </c>
      <c r="B103" s="7">
        <v>277.08</v>
      </c>
      <c r="C103" s="7">
        <v>156.43</v>
      </c>
    </row>
    <row r="104" spans="1:3" x14ac:dyDescent="0.35">
      <c r="A104" s="5">
        <v>2004</v>
      </c>
      <c r="B104" s="7">
        <v>324.82</v>
      </c>
      <c r="C104" s="7">
        <v>177.67</v>
      </c>
    </row>
    <row r="105" spans="1:3" x14ac:dyDescent="0.35">
      <c r="A105" s="5">
        <v>2005</v>
      </c>
      <c r="B105" s="7">
        <v>408.39</v>
      </c>
      <c r="C105" s="7">
        <v>225.98</v>
      </c>
    </row>
    <row r="106" spans="1:3" x14ac:dyDescent="0.35">
      <c r="A106" s="5">
        <v>2006</v>
      </c>
      <c r="B106" s="7">
        <v>473.11</v>
      </c>
      <c r="C106" s="7">
        <v>272.79000000000002</v>
      </c>
    </row>
    <row r="107" spans="1:3" x14ac:dyDescent="0.35">
      <c r="A107" s="5">
        <v>2007</v>
      </c>
      <c r="B107" s="7">
        <v>460.84</v>
      </c>
      <c r="C107" s="7">
        <v>272.98</v>
      </c>
    </row>
    <row r="108" spans="1:3" x14ac:dyDescent="0.35">
      <c r="A108" s="5">
        <v>2008</v>
      </c>
      <c r="B108" s="7">
        <v>381.96</v>
      </c>
      <c r="C108" s="7">
        <v>229.96</v>
      </c>
    </row>
    <row r="109" spans="1:3" x14ac:dyDescent="0.35">
      <c r="A109" s="5">
        <v>2009</v>
      </c>
      <c r="B109" s="7">
        <v>325.44</v>
      </c>
      <c r="C109" s="7">
        <v>190.69</v>
      </c>
    </row>
    <row r="110" spans="1:3" x14ac:dyDescent="0.35">
      <c r="A110" s="5">
        <v>2010</v>
      </c>
      <c r="B110" s="7">
        <v>293.82</v>
      </c>
      <c r="C110" s="7">
        <v>164.34</v>
      </c>
    </row>
    <row r="111" spans="1:3" x14ac:dyDescent="0.35">
      <c r="A111" s="5">
        <v>2011</v>
      </c>
      <c r="B111" s="7">
        <v>271.39</v>
      </c>
      <c r="C111" s="7">
        <v>149.32</v>
      </c>
    </row>
    <row r="112" spans="1:3" x14ac:dyDescent="0.35">
      <c r="A112" s="5">
        <v>2012</v>
      </c>
      <c r="B112" s="7">
        <v>269.75</v>
      </c>
      <c r="C112" s="7">
        <v>146.56</v>
      </c>
    </row>
    <row r="113" spans="1:3" x14ac:dyDescent="0.35">
      <c r="A113" s="5">
        <v>2013</v>
      </c>
      <c r="B113" s="7">
        <v>291.56</v>
      </c>
      <c r="C113" s="7">
        <v>161.13</v>
      </c>
    </row>
    <row r="114" spans="1:3" x14ac:dyDescent="0.35">
      <c r="A114" s="5">
        <v>2014</v>
      </c>
      <c r="B114" s="7">
        <v>318.68</v>
      </c>
      <c r="C114" s="7">
        <v>178.24</v>
      </c>
    </row>
    <row r="115" spans="1:3" x14ac:dyDescent="0.35">
      <c r="A115" s="5">
        <v>2015</v>
      </c>
      <c r="B115" s="7">
        <v>348.1</v>
      </c>
      <c r="C115" s="7">
        <v>193.82</v>
      </c>
    </row>
    <row r="116" spans="1:3" x14ac:dyDescent="0.35">
      <c r="A116" s="5">
        <v>2016</v>
      </c>
      <c r="B116" s="7">
        <v>380.06</v>
      </c>
      <c r="C116" s="7">
        <v>210.81</v>
      </c>
    </row>
    <row r="117" spans="1:3" x14ac:dyDescent="0.35">
      <c r="A117" s="5">
        <v>2017</v>
      </c>
      <c r="B117" s="7">
        <v>412.56</v>
      </c>
      <c r="C117" s="7">
        <v>231.24</v>
      </c>
    </row>
    <row r="118" spans="1:3" x14ac:dyDescent="0.35">
      <c r="A118" s="5">
        <v>2018</v>
      </c>
      <c r="B118" s="7">
        <v>444.03</v>
      </c>
      <c r="C118" s="7">
        <v>251.02</v>
      </c>
    </row>
    <row r="119" spans="1:3" x14ac:dyDescent="0.35">
      <c r="A119" s="5">
        <v>2019</v>
      </c>
      <c r="B119" s="7">
        <v>469.24</v>
      </c>
      <c r="C119" s="7">
        <v>266.79000000000002</v>
      </c>
    </row>
    <row r="120" spans="1:3" x14ac:dyDescent="0.35">
      <c r="A120" s="5">
        <v>2020</v>
      </c>
      <c r="B120" s="7">
        <v>498.65</v>
      </c>
      <c r="C120" s="7">
        <v>282.08</v>
      </c>
    </row>
    <row r="121" spans="1:3" x14ac:dyDescent="0.35">
      <c r="A121" s="5">
        <v>2021</v>
      </c>
      <c r="B121" s="7">
        <v>586.78</v>
      </c>
      <c r="C121" s="7">
        <v>323.86</v>
      </c>
    </row>
    <row r="122" spans="1:3" x14ac:dyDescent="0.35">
      <c r="A122" s="5">
        <v>2022</v>
      </c>
      <c r="B122" s="7">
        <v>737.44</v>
      </c>
      <c r="C122" s="7">
        <v>400.26</v>
      </c>
    </row>
    <row r="123" spans="1:3" x14ac:dyDescent="0.35">
      <c r="A123" s="5" t="s">
        <v>10</v>
      </c>
      <c r="B123" s="7">
        <v>10503.860000000002</v>
      </c>
      <c r="C123" s="7">
        <v>6023.39</v>
      </c>
    </row>
    <row r="126" spans="1:3" x14ac:dyDescent="0.35">
      <c r="A126" s="4" t="s">
        <v>9</v>
      </c>
      <c r="B126" t="s">
        <v>21</v>
      </c>
    </row>
    <row r="127" spans="1:3" x14ac:dyDescent="0.35">
      <c r="A127" s="5">
        <v>1989</v>
      </c>
      <c r="B127" s="7">
        <v>5.0269925896120444</v>
      </c>
    </row>
    <row r="128" spans="1:3" x14ac:dyDescent="0.35">
      <c r="A128" s="5">
        <v>1990</v>
      </c>
      <c r="B128" s="7">
        <v>5.0642511757302779</v>
      </c>
    </row>
    <row r="129" spans="1:2" x14ac:dyDescent="0.35">
      <c r="A129" s="5">
        <v>1991</v>
      </c>
      <c r="B129" s="7">
        <v>5.1775364732529479</v>
      </c>
    </row>
    <row r="130" spans="1:2" x14ac:dyDescent="0.35">
      <c r="A130" s="5">
        <v>1992</v>
      </c>
      <c r="B130" s="7">
        <v>5.0644158151932475</v>
      </c>
    </row>
    <row r="131" spans="1:2" x14ac:dyDescent="0.35">
      <c r="A131" s="5">
        <v>1993</v>
      </c>
      <c r="B131" s="7">
        <v>5.113415627545586</v>
      </c>
    </row>
    <row r="132" spans="1:2" x14ac:dyDescent="0.35">
      <c r="A132" s="5">
        <v>1994</v>
      </c>
      <c r="B132" s="7">
        <v>5.0022797045502907</v>
      </c>
    </row>
    <row r="133" spans="1:2" x14ac:dyDescent="0.35">
      <c r="A133" s="5">
        <v>1995</v>
      </c>
      <c r="B133" s="7">
        <v>4.8624091381100722</v>
      </c>
    </row>
    <row r="134" spans="1:2" x14ac:dyDescent="0.35">
      <c r="A134" s="5">
        <v>1996</v>
      </c>
      <c r="B134" s="7">
        <v>4.6842389835090561</v>
      </c>
    </row>
    <row r="135" spans="1:2" x14ac:dyDescent="0.35">
      <c r="A135" s="5">
        <v>1997</v>
      </c>
      <c r="B135" s="7">
        <v>4.5327793637846652</v>
      </c>
    </row>
    <row r="136" spans="1:2" x14ac:dyDescent="0.35">
      <c r="A136" s="5">
        <v>1998</v>
      </c>
      <c r="B136" s="7">
        <v>4.393254192575843</v>
      </c>
    </row>
    <row r="137" spans="1:2" x14ac:dyDescent="0.35">
      <c r="A137" s="5">
        <v>1999</v>
      </c>
      <c r="B137" s="7">
        <v>4.0744792762465813</v>
      </c>
    </row>
    <row r="138" spans="1:2" x14ac:dyDescent="0.35">
      <c r="A138" s="5">
        <v>2000</v>
      </c>
      <c r="B138" s="7">
        <v>4.0857622764548962</v>
      </c>
    </row>
    <row r="139" spans="1:2" x14ac:dyDescent="0.35">
      <c r="A139" s="5">
        <v>2001</v>
      </c>
      <c r="B139" s="7">
        <v>4.7173804780876498</v>
      </c>
    </row>
    <row r="140" spans="1:2" x14ac:dyDescent="0.35">
      <c r="A140" s="5">
        <v>2002</v>
      </c>
      <c r="B140" s="7">
        <v>5.2682926829268295</v>
      </c>
    </row>
    <row r="141" spans="1:2" x14ac:dyDescent="0.35">
      <c r="A141" s="5">
        <v>2003</v>
      </c>
      <c r="B141" s="7">
        <v>5.7263314526629054</v>
      </c>
    </row>
    <row r="142" spans="1:2" x14ac:dyDescent="0.35">
      <c r="A142" s="5">
        <v>2004</v>
      </c>
      <c r="B142" s="7">
        <v>6.018305788186467</v>
      </c>
    </row>
    <row r="143" spans="1:2" x14ac:dyDescent="0.35">
      <c r="A143" s="5">
        <v>2005</v>
      </c>
      <c r="B143" s="7">
        <v>6.7534851416381407</v>
      </c>
    </row>
    <row r="144" spans="1:2" x14ac:dyDescent="0.35">
      <c r="A144" s="5">
        <v>2006</v>
      </c>
      <c r="B144" s="7">
        <v>7.5019424403393327</v>
      </c>
    </row>
    <row r="145" spans="1:2" x14ac:dyDescent="0.35">
      <c r="A145" s="5">
        <v>2007</v>
      </c>
      <c r="B145" s="7">
        <v>7.9431890652739714</v>
      </c>
    </row>
    <row r="146" spans="1:2" x14ac:dyDescent="0.35">
      <c r="A146" s="5">
        <v>2008</v>
      </c>
      <c r="B146" s="7">
        <v>6.8382984818103694</v>
      </c>
    </row>
    <row r="147" spans="1:2" x14ac:dyDescent="0.35">
      <c r="A147" s="5">
        <v>2009</v>
      </c>
      <c r="B147" s="7">
        <v>6.3695613880570727</v>
      </c>
    </row>
    <row r="148" spans="1:2" x14ac:dyDescent="0.35">
      <c r="A148" s="5">
        <v>2010</v>
      </c>
      <c r="B148" s="7">
        <v>5.7672830055352726</v>
      </c>
    </row>
    <row r="149" spans="1:2" x14ac:dyDescent="0.35">
      <c r="A149" s="5">
        <v>2011</v>
      </c>
      <c r="B149" s="7">
        <v>5.148250023712416</v>
      </c>
    </row>
    <row r="150" spans="1:2" x14ac:dyDescent="0.35">
      <c r="A150" s="5">
        <v>2012</v>
      </c>
      <c r="B150" s="7">
        <v>4.4604471195184869</v>
      </c>
    </row>
    <row r="151" spans="1:2" x14ac:dyDescent="0.35">
      <c r="A151" s="5">
        <v>2013</v>
      </c>
      <c r="B151" s="7">
        <v>4.9599373968664411</v>
      </c>
    </row>
    <row r="152" spans="1:2" x14ac:dyDescent="0.35">
      <c r="A152" s="5">
        <v>2014</v>
      </c>
      <c r="B152" s="7">
        <v>4.9874015994491137</v>
      </c>
    </row>
    <row r="153" spans="1:2" x14ac:dyDescent="0.35">
      <c r="A153" s="5">
        <v>2015</v>
      </c>
      <c r="B153" s="7">
        <v>5.2291607204554671</v>
      </c>
    </row>
    <row r="154" spans="1:2" x14ac:dyDescent="0.35">
      <c r="A154" s="5">
        <v>2016</v>
      </c>
      <c r="B154" s="7">
        <v>5.8586138858058945</v>
      </c>
    </row>
    <row r="155" spans="1:2" x14ac:dyDescent="0.35">
      <c r="A155" s="5">
        <v>2017</v>
      </c>
      <c r="B155" s="7">
        <v>5.8048176497073394</v>
      </c>
    </row>
    <row r="156" spans="1:2" x14ac:dyDescent="0.35">
      <c r="A156" s="5">
        <v>2018</v>
      </c>
      <c r="B156" s="7">
        <v>5.7723957723957726</v>
      </c>
    </row>
    <row r="157" spans="1:2" x14ac:dyDescent="0.35">
      <c r="A157" s="5">
        <v>2019</v>
      </c>
      <c r="B157" s="7">
        <v>6.3540467711140298</v>
      </c>
    </row>
    <row r="158" spans="1:2" x14ac:dyDescent="0.35">
      <c r="A158" s="5">
        <v>2020</v>
      </c>
      <c r="B158" s="7">
        <v>6.4195321652484001</v>
      </c>
    </row>
    <row r="159" spans="1:2" x14ac:dyDescent="0.35">
      <c r="A159" s="5">
        <v>2021</v>
      </c>
      <c r="B159" s="7">
        <v>9.4983569937031582</v>
      </c>
    </row>
    <row r="160" spans="1:2" x14ac:dyDescent="0.35">
      <c r="A160" s="5">
        <v>2022</v>
      </c>
      <c r="B160" s="7">
        <v>10.552343884150879</v>
      </c>
    </row>
    <row r="161" spans="1:2" x14ac:dyDescent="0.35">
      <c r="A161" s="5" t="s">
        <v>10</v>
      </c>
      <c r="B161" s="7">
        <v>195.03118852321091</v>
      </c>
    </row>
    <row r="164" spans="1:2" x14ac:dyDescent="0.35">
      <c r="A164" s="4" t="s">
        <v>9</v>
      </c>
      <c r="B164" t="s">
        <v>22</v>
      </c>
    </row>
    <row r="165" spans="1:2" x14ac:dyDescent="0.35">
      <c r="A165" s="5">
        <v>1989</v>
      </c>
      <c r="B165" s="11">
        <v>29823</v>
      </c>
    </row>
    <row r="166" spans="1:2" x14ac:dyDescent="0.35">
      <c r="A166" s="5">
        <v>1990</v>
      </c>
      <c r="B166" s="11">
        <v>30194</v>
      </c>
    </row>
    <row r="167" spans="1:2" x14ac:dyDescent="0.35">
      <c r="A167" s="5">
        <v>1991</v>
      </c>
      <c r="B167" s="11">
        <v>30022</v>
      </c>
    </row>
    <row r="168" spans="1:2" x14ac:dyDescent="0.35">
      <c r="A168" s="5">
        <v>1992</v>
      </c>
      <c r="B168" s="11">
        <v>31514</v>
      </c>
    </row>
    <row r="169" spans="1:2" x14ac:dyDescent="0.35">
      <c r="A169" s="5">
        <v>1993</v>
      </c>
      <c r="B169" s="11">
        <v>31918</v>
      </c>
    </row>
    <row r="170" spans="1:2" x14ac:dyDescent="0.35">
      <c r="A170" s="5">
        <v>1994</v>
      </c>
      <c r="B170" s="11">
        <v>32899</v>
      </c>
    </row>
    <row r="171" spans="1:2" x14ac:dyDescent="0.35">
      <c r="A171" s="5">
        <v>1995</v>
      </c>
      <c r="B171" s="11">
        <v>34668</v>
      </c>
    </row>
    <row r="172" spans="1:2" x14ac:dyDescent="0.35">
      <c r="A172" s="5">
        <v>1996</v>
      </c>
      <c r="B172" s="11">
        <v>36990</v>
      </c>
    </row>
    <row r="173" spans="1:2" x14ac:dyDescent="0.35">
      <c r="A173" s="5">
        <v>1997</v>
      </c>
      <c r="B173" s="11">
        <v>39232</v>
      </c>
    </row>
    <row r="174" spans="1:2" x14ac:dyDescent="0.35">
      <c r="A174" s="5">
        <v>1998</v>
      </c>
      <c r="B174" s="11">
        <v>42456</v>
      </c>
    </row>
    <row r="175" spans="1:2" x14ac:dyDescent="0.35">
      <c r="A175" s="5">
        <v>1999</v>
      </c>
      <c r="B175" s="11">
        <v>47530</v>
      </c>
    </row>
    <row r="176" spans="1:2" x14ac:dyDescent="0.35">
      <c r="A176" s="5">
        <v>2000</v>
      </c>
      <c r="B176" s="11">
        <v>50605</v>
      </c>
    </row>
    <row r="177" spans="1:2" x14ac:dyDescent="0.35">
      <c r="A177" s="5">
        <v>2001</v>
      </c>
      <c r="B177" s="11">
        <v>48192</v>
      </c>
    </row>
    <row r="178" spans="1:2" x14ac:dyDescent="0.35">
      <c r="A178" s="5">
        <v>2002</v>
      </c>
      <c r="B178" s="11">
        <v>47560</v>
      </c>
    </row>
    <row r="179" spans="1:2" x14ac:dyDescent="0.35">
      <c r="A179" s="5">
        <v>2003</v>
      </c>
      <c r="B179" s="11">
        <v>48387</v>
      </c>
    </row>
    <row r="180" spans="1:2" x14ac:dyDescent="0.35">
      <c r="A180" s="5">
        <v>2004</v>
      </c>
      <c r="B180" s="11">
        <v>53972</v>
      </c>
    </row>
    <row r="181" spans="1:2" x14ac:dyDescent="0.35">
      <c r="A181" s="5">
        <v>2005</v>
      </c>
      <c r="B181" s="11">
        <v>60471</v>
      </c>
    </row>
    <row r="182" spans="1:2" x14ac:dyDescent="0.35">
      <c r="A182" s="5">
        <v>2006</v>
      </c>
      <c r="B182" s="11">
        <v>63065</v>
      </c>
    </row>
    <row r="183" spans="1:2" x14ac:dyDescent="0.35">
      <c r="A183" s="5">
        <v>2007</v>
      </c>
      <c r="B183" s="11">
        <v>58017</v>
      </c>
    </row>
    <row r="184" spans="1:2" x14ac:dyDescent="0.35">
      <c r="A184" s="5">
        <v>2008</v>
      </c>
      <c r="B184" s="11">
        <v>55856</v>
      </c>
    </row>
    <row r="185" spans="1:2" x14ac:dyDescent="0.35">
      <c r="A185" s="5">
        <v>2009</v>
      </c>
      <c r="B185" s="11">
        <v>51093</v>
      </c>
    </row>
    <row r="186" spans="1:2" x14ac:dyDescent="0.35">
      <c r="A186" s="5">
        <v>2010</v>
      </c>
      <c r="B186" s="11">
        <v>50946</v>
      </c>
    </row>
    <row r="187" spans="1:2" x14ac:dyDescent="0.35">
      <c r="A187" s="5">
        <v>2011</v>
      </c>
      <c r="B187" s="11">
        <v>52715</v>
      </c>
    </row>
    <row r="188" spans="1:2" x14ac:dyDescent="0.35">
      <c r="A188" s="5">
        <v>2012</v>
      </c>
      <c r="B188" s="11">
        <v>60476</v>
      </c>
    </row>
    <row r="189" spans="1:2" x14ac:dyDescent="0.35">
      <c r="A189" s="5">
        <v>2013</v>
      </c>
      <c r="B189" s="11">
        <v>58783</v>
      </c>
    </row>
    <row r="190" spans="1:2" x14ac:dyDescent="0.35">
      <c r="A190" s="5">
        <v>2014</v>
      </c>
      <c r="B190" s="11">
        <v>63897</v>
      </c>
    </row>
    <row r="191" spans="1:2" x14ac:dyDescent="0.35">
      <c r="A191" s="5">
        <v>2015</v>
      </c>
      <c r="B191" s="11">
        <v>66569</v>
      </c>
    </row>
    <row r="192" spans="1:2" x14ac:dyDescent="0.35">
      <c r="A192" s="5">
        <v>2016</v>
      </c>
      <c r="B192" s="11">
        <v>64872</v>
      </c>
    </row>
    <row r="193" spans="1:2" x14ac:dyDescent="0.35">
      <c r="A193" s="5">
        <v>2017</v>
      </c>
      <c r="B193" s="11">
        <v>71072</v>
      </c>
    </row>
    <row r="194" spans="1:2" x14ac:dyDescent="0.35">
      <c r="A194" s="5">
        <v>2018</v>
      </c>
      <c r="B194" s="11">
        <v>76923</v>
      </c>
    </row>
    <row r="195" spans="1:2" x14ac:dyDescent="0.35">
      <c r="A195" s="5">
        <v>2019</v>
      </c>
      <c r="B195" s="11">
        <v>73849</v>
      </c>
    </row>
    <row r="196" spans="1:2" x14ac:dyDescent="0.35">
      <c r="A196" s="5">
        <v>2020</v>
      </c>
      <c r="B196" s="11">
        <v>77677</v>
      </c>
    </row>
    <row r="197" spans="1:2" x14ac:dyDescent="0.35">
      <c r="A197" s="5">
        <v>2021</v>
      </c>
      <c r="B197" s="11">
        <v>61777</v>
      </c>
    </row>
    <row r="198" spans="1:2" x14ac:dyDescent="0.35">
      <c r="A198" s="5">
        <v>2022</v>
      </c>
      <c r="B198" s="11">
        <v>69884</v>
      </c>
    </row>
    <row r="199" spans="1:2" x14ac:dyDescent="0.35">
      <c r="A199" s="5" t="s">
        <v>10</v>
      </c>
      <c r="B199" s="11">
        <v>1773904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9897-AF76-4A71-8BA3-6987AD675F07}">
  <dimension ref="A1:N36"/>
  <sheetViews>
    <sheetView zoomScale="85" zoomScaleNormal="85" workbookViewId="0">
      <pane xSplit="1" topLeftCell="H1" activePane="topRight" state="frozen"/>
      <selection pane="topRight" activeCell="M37" sqref="M37"/>
    </sheetView>
  </sheetViews>
  <sheetFormatPr defaultColWidth="8.81640625" defaultRowHeight="14.5" x14ac:dyDescent="0.35"/>
  <cols>
    <col min="1" max="1" width="5.1796875" bestFit="1" customWidth="1"/>
    <col min="2" max="2" width="22.26953125" bestFit="1" customWidth="1"/>
    <col min="3" max="3" width="25.54296875" bestFit="1" customWidth="1"/>
    <col min="4" max="4" width="29.54296875" bestFit="1" customWidth="1"/>
    <col min="5" max="5" width="33.81640625" bestFit="1" customWidth="1"/>
    <col min="6" max="6" width="27.26953125" bestFit="1" customWidth="1"/>
    <col min="7" max="7" width="51" bestFit="1" customWidth="1"/>
    <col min="8" max="8" width="33.81640625" bestFit="1" customWidth="1"/>
    <col min="9" max="9" width="35" bestFit="1" customWidth="1"/>
    <col min="10" max="10" width="35.26953125" bestFit="1" customWidth="1"/>
    <col min="11" max="11" width="38.1796875" bestFit="1" customWidth="1"/>
    <col min="12" max="12" width="36" bestFit="1" customWidth="1"/>
    <col min="13" max="13" width="29.1796875" bestFit="1" customWidth="1"/>
    <col min="14" max="14" width="23.453125" bestFit="1" customWidth="1"/>
  </cols>
  <sheetData>
    <row r="1" spans="1:1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3" t="s">
        <v>6</v>
      </c>
      <c r="I1" s="3" t="s">
        <v>11</v>
      </c>
      <c r="J1" s="3" t="s">
        <v>12</v>
      </c>
      <c r="K1" s="3" t="s">
        <v>7</v>
      </c>
      <c r="L1" s="3" t="s">
        <v>5</v>
      </c>
      <c r="M1" s="3" t="s">
        <v>16</v>
      </c>
      <c r="N1" s="3" t="s">
        <v>20</v>
      </c>
    </row>
    <row r="2" spans="1:14" x14ac:dyDescent="0.35">
      <c r="A2">
        <v>1989</v>
      </c>
      <c r="B2">
        <v>29823</v>
      </c>
      <c r="C2">
        <v>149.91999999999999</v>
      </c>
      <c r="D2">
        <v>93.76</v>
      </c>
      <c r="E2">
        <v>10.32</v>
      </c>
      <c r="F2">
        <v>5.61</v>
      </c>
      <c r="G2">
        <v>8861.11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10">
        <f>(C2*1000)/B2</f>
        <v>5.0269925896120444</v>
      </c>
    </row>
    <row r="3" spans="1:14" x14ac:dyDescent="0.35">
      <c r="A3">
        <v>1990</v>
      </c>
      <c r="B3">
        <v>30194</v>
      </c>
      <c r="C3">
        <v>152.91</v>
      </c>
      <c r="D3">
        <v>96.01</v>
      </c>
      <c r="E3">
        <v>10.130000000000001</v>
      </c>
      <c r="F3">
        <v>6.23</v>
      </c>
      <c r="G3">
        <v>6896.4</v>
      </c>
      <c r="H3" s="2">
        <f>(B3-B2)/B2</f>
        <v>1.2440063038594374E-2</v>
      </c>
      <c r="I3" s="2">
        <f>(C3-C2)/C2</f>
        <v>1.9943970117396008E-2</v>
      </c>
      <c r="J3" s="2">
        <f>(D3-D2)/D2</f>
        <v>2.3997440273037542E-2</v>
      </c>
      <c r="K3" s="2">
        <f>(G3-G2)/G2</f>
        <v>-0.22172278642292001</v>
      </c>
      <c r="L3" s="8">
        <v>6.2300000000000001E-2</v>
      </c>
      <c r="M3" s="2">
        <f>(G3-G2)/G2</f>
        <v>-0.22172278642292001</v>
      </c>
      <c r="N3" s="10">
        <f>(C3*1000)/B3</f>
        <v>5.0642511757302779</v>
      </c>
    </row>
    <row r="4" spans="1:14" x14ac:dyDescent="0.35">
      <c r="A4">
        <v>1991</v>
      </c>
      <c r="B4">
        <v>30022</v>
      </c>
      <c r="C4">
        <v>155.44</v>
      </c>
      <c r="D4">
        <v>97.77</v>
      </c>
      <c r="E4">
        <v>9.25</v>
      </c>
      <c r="F4">
        <v>7.64</v>
      </c>
      <c r="G4">
        <v>6068.23</v>
      </c>
      <c r="H4" s="2">
        <f t="shared" ref="H4:H32" si="0">(B4-B3)/B3</f>
        <v>-5.6964959925813073E-3</v>
      </c>
      <c r="I4" s="2">
        <f t="shared" ref="I4:I34" si="1">(C4-C3)/C3</f>
        <v>1.6545680465633386E-2</v>
      </c>
      <c r="J4" s="2">
        <f t="shared" ref="J4:J35" si="2">(D4-D3)/D3</f>
        <v>1.8331423810019693E-2</v>
      </c>
      <c r="K4" s="2">
        <f t="shared" ref="K4:K34" si="3">(G4-G3)/G3</f>
        <v>-0.12008729192042226</v>
      </c>
      <c r="L4" s="8">
        <v>7.6399999999999996E-2</v>
      </c>
      <c r="M4" s="2">
        <f t="shared" ref="M4:M35" si="4">(G4-G3)/G3</f>
        <v>-0.12008729192042226</v>
      </c>
      <c r="N4" s="10">
        <f t="shared" ref="N4:N34" si="5">(C4*1000)/B4</f>
        <v>5.1775364732529479</v>
      </c>
    </row>
    <row r="5" spans="1:14" x14ac:dyDescent="0.35">
      <c r="A5">
        <v>1992</v>
      </c>
      <c r="B5">
        <v>31514</v>
      </c>
      <c r="C5">
        <v>159.6</v>
      </c>
      <c r="D5">
        <v>99.88</v>
      </c>
      <c r="E5">
        <v>8.39</v>
      </c>
      <c r="F5">
        <v>8.3699999999999992</v>
      </c>
      <c r="G5">
        <v>7068.81</v>
      </c>
      <c r="H5" s="2">
        <f t="shared" si="0"/>
        <v>4.9696888948104721E-2</v>
      </c>
      <c r="I5" s="2">
        <f t="shared" si="1"/>
        <v>2.6762738033968069E-2</v>
      </c>
      <c r="J5" s="2">
        <f t="shared" si="2"/>
        <v>2.1581262145852508E-2</v>
      </c>
      <c r="K5" s="2">
        <f t="shared" si="3"/>
        <v>0.16488827878969664</v>
      </c>
      <c r="L5" s="8">
        <v>8.3699999999999997E-2</v>
      </c>
      <c r="M5" s="2">
        <f t="shared" si="4"/>
        <v>0.16488827878969664</v>
      </c>
      <c r="N5" s="10">
        <f t="shared" si="5"/>
        <v>5.0644158151932475</v>
      </c>
    </row>
    <row r="6" spans="1:14" x14ac:dyDescent="0.35">
      <c r="A6">
        <v>1993</v>
      </c>
      <c r="B6">
        <v>31918</v>
      </c>
      <c r="C6">
        <v>163.21</v>
      </c>
      <c r="D6">
        <v>101.66</v>
      </c>
      <c r="E6">
        <v>7.31</v>
      </c>
      <c r="F6">
        <v>7.4</v>
      </c>
      <c r="G6">
        <v>8111.84</v>
      </c>
      <c r="H6" s="2">
        <f t="shared" si="0"/>
        <v>1.281969918131624E-2</v>
      </c>
      <c r="I6" s="2">
        <f t="shared" si="1"/>
        <v>2.2619047619047705E-2</v>
      </c>
      <c r="J6" s="2">
        <f t="shared" si="2"/>
        <v>1.7821385662795366E-2</v>
      </c>
      <c r="K6" s="2">
        <f t="shared" si="3"/>
        <v>0.14755383155014773</v>
      </c>
      <c r="L6" s="8">
        <v>7.3999999999999996E-2</v>
      </c>
      <c r="M6" s="2">
        <f t="shared" si="4"/>
        <v>0.14755383155014773</v>
      </c>
      <c r="N6" s="10">
        <f t="shared" si="5"/>
        <v>5.113415627545586</v>
      </c>
    </row>
    <row r="7" spans="1:14" x14ac:dyDescent="0.35">
      <c r="A7">
        <v>1994</v>
      </c>
      <c r="B7">
        <v>32899</v>
      </c>
      <c r="C7">
        <v>164.57</v>
      </c>
      <c r="D7">
        <v>100.86</v>
      </c>
      <c r="E7">
        <v>8.3800000000000008</v>
      </c>
      <c r="F7">
        <v>6.48</v>
      </c>
      <c r="G7">
        <v>8012.82</v>
      </c>
      <c r="H7" s="2">
        <f t="shared" si="0"/>
        <v>3.0735008459176639E-2</v>
      </c>
      <c r="I7" s="2">
        <f t="shared" si="1"/>
        <v>8.3328227437043396E-3</v>
      </c>
      <c r="J7" s="2">
        <f t="shared" si="2"/>
        <v>-7.8693684831791979E-3</v>
      </c>
      <c r="K7" s="2">
        <f t="shared" si="3"/>
        <v>-1.2206848261306982E-2</v>
      </c>
      <c r="L7" s="8">
        <v>6.4799999999999996E-2</v>
      </c>
      <c r="M7" s="2">
        <f t="shared" si="4"/>
        <v>-1.2206848261306982E-2</v>
      </c>
      <c r="N7" s="10">
        <f t="shared" si="5"/>
        <v>5.0022797045502907</v>
      </c>
    </row>
    <row r="8" spans="1:14" x14ac:dyDescent="0.35">
      <c r="A8">
        <v>1995</v>
      </c>
      <c r="B8">
        <v>34668</v>
      </c>
      <c r="C8">
        <v>168.57</v>
      </c>
      <c r="D8">
        <v>101.79</v>
      </c>
      <c r="E8">
        <v>7.93</v>
      </c>
      <c r="F8">
        <v>5.6</v>
      </c>
      <c r="G8">
        <v>7105.33</v>
      </c>
      <c r="H8" s="2">
        <f t="shared" si="0"/>
        <v>5.3770631326180124E-2</v>
      </c>
      <c r="I8" s="2">
        <f t="shared" si="1"/>
        <v>2.4305766543112353E-2</v>
      </c>
      <c r="J8" s="2">
        <f t="shared" si="2"/>
        <v>9.2207019631172591E-3</v>
      </c>
      <c r="K8" s="2">
        <f t="shared" si="3"/>
        <v>-0.11325475924830457</v>
      </c>
      <c r="L8" s="8">
        <v>5.6000000000000001E-2</v>
      </c>
      <c r="M8" s="2">
        <f t="shared" si="4"/>
        <v>-0.11325475924830457</v>
      </c>
      <c r="N8" s="10">
        <f t="shared" si="5"/>
        <v>4.8624091381100722</v>
      </c>
    </row>
    <row r="9" spans="1:14" x14ac:dyDescent="0.35">
      <c r="A9">
        <v>1996</v>
      </c>
      <c r="B9">
        <v>36990</v>
      </c>
      <c r="C9">
        <v>173.27</v>
      </c>
      <c r="D9">
        <v>104.4</v>
      </c>
      <c r="E9">
        <v>7.81</v>
      </c>
      <c r="F9">
        <v>5.28</v>
      </c>
      <c r="G9">
        <v>7518.78</v>
      </c>
      <c r="H9" s="2">
        <f t="shared" si="0"/>
        <v>6.6978193146417439E-2</v>
      </c>
      <c r="I9" s="2">
        <f t="shared" si="1"/>
        <v>2.7881592216883296E-2</v>
      </c>
      <c r="J9" s="2">
        <f t="shared" si="2"/>
        <v>2.5641025641025633E-2</v>
      </c>
      <c r="K9" s="2">
        <f t="shared" si="3"/>
        <v>5.8188711854340311E-2</v>
      </c>
      <c r="L9" s="8">
        <v>5.28E-2</v>
      </c>
      <c r="M9" s="2">
        <f t="shared" si="4"/>
        <v>5.8188711854340311E-2</v>
      </c>
      <c r="N9" s="10">
        <f t="shared" si="5"/>
        <v>4.6842389835090561</v>
      </c>
    </row>
    <row r="10" spans="1:14" x14ac:dyDescent="0.35">
      <c r="A10">
        <v>1997</v>
      </c>
      <c r="B10">
        <v>39232</v>
      </c>
      <c r="C10">
        <v>177.83</v>
      </c>
      <c r="D10">
        <v>107.05</v>
      </c>
      <c r="E10">
        <v>7.6</v>
      </c>
      <c r="F10">
        <v>4.92</v>
      </c>
      <c r="G10">
        <v>7497.06</v>
      </c>
      <c r="H10" s="2">
        <f t="shared" si="0"/>
        <v>6.061097593944309E-2</v>
      </c>
      <c r="I10" s="2">
        <f t="shared" si="1"/>
        <v>2.6317308247244198E-2</v>
      </c>
      <c r="J10" s="2">
        <f t="shared" si="2"/>
        <v>2.5383141762452023E-2</v>
      </c>
      <c r="K10" s="2">
        <f t="shared" si="3"/>
        <v>-2.8887665286122678E-3</v>
      </c>
      <c r="L10" s="8">
        <v>4.9200000000000001E-2</v>
      </c>
      <c r="M10" s="2">
        <f t="shared" si="4"/>
        <v>-2.8887665286122678E-3</v>
      </c>
      <c r="N10" s="10">
        <f t="shared" si="5"/>
        <v>4.5327793637846652</v>
      </c>
    </row>
    <row r="11" spans="1:14" x14ac:dyDescent="0.35">
      <c r="A11">
        <v>1998</v>
      </c>
      <c r="B11">
        <v>42456</v>
      </c>
      <c r="C11">
        <v>186.52</v>
      </c>
      <c r="D11">
        <v>112.03</v>
      </c>
      <c r="E11">
        <v>6.94</v>
      </c>
      <c r="F11">
        <v>4.45</v>
      </c>
      <c r="G11">
        <v>8073.98</v>
      </c>
      <c r="H11" s="2">
        <f t="shared" si="0"/>
        <v>8.2177814029363791E-2</v>
      </c>
      <c r="I11" s="2">
        <f t="shared" si="1"/>
        <v>4.8866895349491069E-2</v>
      </c>
      <c r="J11" s="2">
        <f t="shared" si="2"/>
        <v>4.6520317608594153E-2</v>
      </c>
      <c r="K11" s="2">
        <f t="shared" si="3"/>
        <v>7.6952832176879885E-2</v>
      </c>
      <c r="L11" s="8">
        <v>4.4499999999999998E-2</v>
      </c>
      <c r="M11" s="2">
        <f t="shared" si="4"/>
        <v>7.6952832176879885E-2</v>
      </c>
      <c r="N11" s="10">
        <f t="shared" si="5"/>
        <v>4.393254192575843</v>
      </c>
    </row>
    <row r="12" spans="1:14" x14ac:dyDescent="0.35">
      <c r="A12">
        <v>1999</v>
      </c>
      <c r="B12">
        <v>47530</v>
      </c>
      <c r="C12">
        <v>193.66</v>
      </c>
      <c r="D12">
        <v>116.94</v>
      </c>
      <c r="E12">
        <v>7.44</v>
      </c>
      <c r="F12">
        <v>3.93</v>
      </c>
      <c r="G12">
        <v>8657.65</v>
      </c>
      <c r="H12" s="2">
        <f t="shared" si="0"/>
        <v>0.119511965328811</v>
      </c>
      <c r="I12" s="2">
        <f t="shared" si="1"/>
        <v>3.8280077203516977E-2</v>
      </c>
      <c r="J12" s="2">
        <f t="shared" si="2"/>
        <v>4.3827546192983992E-2</v>
      </c>
      <c r="K12" s="2">
        <f t="shared" si="3"/>
        <v>7.2290245950572096E-2</v>
      </c>
      <c r="L12" s="8">
        <v>3.9300000000000002E-2</v>
      </c>
      <c r="M12" s="2">
        <f t="shared" si="4"/>
        <v>7.2290245950572096E-2</v>
      </c>
      <c r="N12" s="10">
        <f t="shared" si="5"/>
        <v>4.0744792762465813</v>
      </c>
    </row>
    <row r="13" spans="1:14" x14ac:dyDescent="0.35">
      <c r="A13">
        <v>2000</v>
      </c>
      <c r="B13">
        <v>50605</v>
      </c>
      <c r="C13">
        <v>206.76</v>
      </c>
      <c r="D13">
        <v>124.64</v>
      </c>
      <c r="E13">
        <v>8.0500000000000007</v>
      </c>
      <c r="F13">
        <v>3.76</v>
      </c>
      <c r="G13">
        <v>8580.06</v>
      </c>
      <c r="H13" s="2">
        <f t="shared" si="0"/>
        <v>6.4695981485377654E-2</v>
      </c>
      <c r="I13" s="2">
        <f t="shared" si="1"/>
        <v>6.7644325105855593E-2</v>
      </c>
      <c r="J13" s="2">
        <f t="shared" si="2"/>
        <v>6.5845732854455302E-2</v>
      </c>
      <c r="K13" s="2">
        <f t="shared" si="3"/>
        <v>-8.962016251523236E-3</v>
      </c>
      <c r="L13" s="8">
        <v>3.7600000000000001E-2</v>
      </c>
      <c r="M13" s="2">
        <f t="shared" si="4"/>
        <v>-8.962016251523236E-3</v>
      </c>
      <c r="N13" s="10">
        <f t="shared" si="5"/>
        <v>4.0857622764548962</v>
      </c>
    </row>
    <row r="14" spans="1:14" x14ac:dyDescent="0.35">
      <c r="A14">
        <v>2001</v>
      </c>
      <c r="B14">
        <v>48192</v>
      </c>
      <c r="C14">
        <v>227.34</v>
      </c>
      <c r="D14">
        <v>135.26</v>
      </c>
      <c r="E14">
        <v>6.97</v>
      </c>
      <c r="F14">
        <v>4.42</v>
      </c>
      <c r="G14">
        <v>9685.01</v>
      </c>
      <c r="H14" s="2">
        <f t="shared" si="0"/>
        <v>-4.7683035273194348E-2</v>
      </c>
      <c r="I14" s="2">
        <f t="shared" si="1"/>
        <v>9.9535693557748176E-2</v>
      </c>
      <c r="J14" s="2">
        <f t="shared" si="2"/>
        <v>8.5205391527599414E-2</v>
      </c>
      <c r="K14" s="2">
        <f t="shared" si="3"/>
        <v>0.12878115071456386</v>
      </c>
      <c r="L14" s="8">
        <v>4.4200000000000003E-2</v>
      </c>
      <c r="M14" s="2">
        <f t="shared" si="4"/>
        <v>0.12878115071456386</v>
      </c>
      <c r="N14" s="10">
        <f t="shared" si="5"/>
        <v>4.7173804780876498</v>
      </c>
    </row>
    <row r="15" spans="1:14" x14ac:dyDescent="0.35">
      <c r="A15">
        <v>2002</v>
      </c>
      <c r="B15">
        <v>47560</v>
      </c>
      <c r="C15">
        <v>250.56</v>
      </c>
      <c r="D15">
        <v>145.37</v>
      </c>
      <c r="E15">
        <v>6.54</v>
      </c>
      <c r="F15">
        <v>4.96</v>
      </c>
      <c r="G15">
        <v>10647.66</v>
      </c>
      <c r="H15" s="2">
        <f t="shared" si="0"/>
        <v>-1.3114209827357238E-2</v>
      </c>
      <c r="I15" s="2">
        <f t="shared" si="1"/>
        <v>0.10213776722090261</v>
      </c>
      <c r="J15" s="2">
        <f t="shared" si="2"/>
        <v>7.4744935679432314E-2</v>
      </c>
      <c r="K15" s="2">
        <f t="shared" si="3"/>
        <v>9.9395870525688629E-2</v>
      </c>
      <c r="L15" s="8">
        <v>4.9599999999999998E-2</v>
      </c>
      <c r="M15" s="2">
        <f t="shared" si="4"/>
        <v>9.9395870525688629E-2</v>
      </c>
      <c r="N15" s="10">
        <f t="shared" si="5"/>
        <v>5.2682926829268295</v>
      </c>
    </row>
    <row r="16" spans="1:14" x14ac:dyDescent="0.35">
      <c r="A16">
        <v>2003</v>
      </c>
      <c r="B16">
        <v>48387</v>
      </c>
      <c r="C16">
        <v>277.08</v>
      </c>
      <c r="D16">
        <v>156.43</v>
      </c>
      <c r="E16">
        <v>5.83</v>
      </c>
      <c r="F16">
        <v>4.47</v>
      </c>
      <c r="G16">
        <v>12617.88</v>
      </c>
      <c r="H16" s="2">
        <f t="shared" si="0"/>
        <v>1.7388561816652649E-2</v>
      </c>
      <c r="I16" s="2">
        <f t="shared" si="1"/>
        <v>0.10584291187739456</v>
      </c>
      <c r="J16" s="2">
        <f t="shared" si="2"/>
        <v>7.6081722501203833E-2</v>
      </c>
      <c r="K16" s="2">
        <f t="shared" si="3"/>
        <v>0.18503783929990245</v>
      </c>
      <c r="L16" s="8">
        <v>4.4699999999999997E-2</v>
      </c>
      <c r="M16" s="2">
        <f t="shared" si="4"/>
        <v>0.18503783929990245</v>
      </c>
      <c r="N16" s="10">
        <f t="shared" si="5"/>
        <v>5.7263314526629054</v>
      </c>
    </row>
    <row r="17" spans="1:14" x14ac:dyDescent="0.35">
      <c r="A17">
        <v>2004</v>
      </c>
      <c r="B17">
        <v>53972</v>
      </c>
      <c r="C17">
        <v>324.82</v>
      </c>
      <c r="D17">
        <v>177.67</v>
      </c>
      <c r="E17">
        <v>5.84</v>
      </c>
      <c r="F17">
        <v>3.75</v>
      </c>
      <c r="G17">
        <v>14806.58</v>
      </c>
      <c r="H17" s="2">
        <f t="shared" si="0"/>
        <v>0.11542356418046169</v>
      </c>
      <c r="I17" s="2">
        <f t="shared" si="1"/>
        <v>0.17229680958567928</v>
      </c>
      <c r="J17" s="2">
        <f t="shared" si="2"/>
        <v>0.13577958192162615</v>
      </c>
      <c r="K17" s="2">
        <f t="shared" si="3"/>
        <v>0.17346020092123249</v>
      </c>
      <c r="L17" s="8">
        <v>3.7499999999999999E-2</v>
      </c>
      <c r="M17" s="2">
        <f t="shared" si="4"/>
        <v>0.17346020092123249</v>
      </c>
      <c r="N17" s="10">
        <f t="shared" si="5"/>
        <v>6.018305788186467</v>
      </c>
    </row>
    <row r="18" spans="1:14" x14ac:dyDescent="0.35">
      <c r="A18">
        <v>2005</v>
      </c>
      <c r="B18">
        <v>60471</v>
      </c>
      <c r="C18">
        <v>408.39</v>
      </c>
      <c r="D18">
        <v>225.98</v>
      </c>
      <c r="E18">
        <v>5.87</v>
      </c>
      <c r="F18">
        <v>2.88</v>
      </c>
      <c r="G18">
        <v>17087.14</v>
      </c>
      <c r="H18" s="2">
        <f t="shared" si="0"/>
        <v>0.12041428889053583</v>
      </c>
      <c r="I18" s="2">
        <f t="shared" si="1"/>
        <v>0.25728095560618186</v>
      </c>
      <c r="J18" s="2">
        <f t="shared" si="2"/>
        <v>0.27190859458546746</v>
      </c>
      <c r="K18" s="2">
        <f t="shared" si="3"/>
        <v>0.1540234139146244</v>
      </c>
      <c r="L18" s="8">
        <v>2.8799999999999999E-2</v>
      </c>
      <c r="M18" s="2">
        <f t="shared" si="4"/>
        <v>0.1540234139146244</v>
      </c>
      <c r="N18" s="10">
        <f t="shared" si="5"/>
        <v>6.7534851416381407</v>
      </c>
    </row>
    <row r="19" spans="1:14" x14ac:dyDescent="0.35">
      <c r="A19">
        <v>2006</v>
      </c>
      <c r="B19">
        <v>63065</v>
      </c>
      <c r="C19">
        <v>473.11</v>
      </c>
      <c r="D19">
        <v>272.79000000000002</v>
      </c>
      <c r="E19">
        <v>6.41</v>
      </c>
      <c r="F19">
        <v>2.4700000000000002</v>
      </c>
      <c r="G19">
        <v>12337.45</v>
      </c>
      <c r="H19" s="2">
        <f t="shared" si="0"/>
        <v>4.289659506209588E-2</v>
      </c>
      <c r="I19" s="2">
        <f t="shared" si="1"/>
        <v>0.15847596660055346</v>
      </c>
      <c r="J19" s="2">
        <f t="shared" si="2"/>
        <v>0.2071422249756617</v>
      </c>
      <c r="K19" s="2">
        <f t="shared" si="3"/>
        <v>-0.27796869458551865</v>
      </c>
      <c r="L19" s="8">
        <v>2.47E-2</v>
      </c>
      <c r="M19" s="2">
        <f t="shared" si="4"/>
        <v>-0.27796869458551865</v>
      </c>
      <c r="N19" s="10">
        <f t="shared" si="5"/>
        <v>7.5019424403393327</v>
      </c>
    </row>
    <row r="20" spans="1:14" x14ac:dyDescent="0.35">
      <c r="A20">
        <v>2007</v>
      </c>
      <c r="B20">
        <v>58017</v>
      </c>
      <c r="C20">
        <v>460.84</v>
      </c>
      <c r="D20">
        <v>272.98</v>
      </c>
      <c r="E20">
        <v>6.34</v>
      </c>
      <c r="F20">
        <v>3.3</v>
      </c>
      <c r="G20">
        <v>6029.75</v>
      </c>
      <c r="H20" s="2">
        <f t="shared" si="0"/>
        <v>-8.0044398636327604E-2</v>
      </c>
      <c r="I20" s="2">
        <f t="shared" si="1"/>
        <v>-2.5934772040328968E-2</v>
      </c>
      <c r="J20" s="2">
        <f t="shared" si="2"/>
        <v>6.9650647017851727E-4</v>
      </c>
      <c r="K20" s="2">
        <f t="shared" si="3"/>
        <v>-0.5112644833413712</v>
      </c>
      <c r="L20" s="8">
        <v>3.3000000000000002E-2</v>
      </c>
      <c r="M20" s="2">
        <f t="shared" si="4"/>
        <v>-0.5112644833413712</v>
      </c>
      <c r="N20" s="10">
        <f t="shared" si="5"/>
        <v>7.9431890652739714</v>
      </c>
    </row>
    <row r="21" spans="1:14" x14ac:dyDescent="0.35">
      <c r="A21">
        <v>2008</v>
      </c>
      <c r="B21">
        <v>55856</v>
      </c>
      <c r="C21">
        <v>381.96</v>
      </c>
      <c r="D21">
        <v>229.96</v>
      </c>
      <c r="E21">
        <v>6.03</v>
      </c>
      <c r="F21">
        <v>5.69</v>
      </c>
      <c r="G21">
        <v>3284.2</v>
      </c>
      <c r="H21" s="2">
        <f t="shared" si="0"/>
        <v>-3.7247703259389489E-2</v>
      </c>
      <c r="I21" s="2">
        <f t="shared" si="1"/>
        <v>-0.17116569742209878</v>
      </c>
      <c r="J21" s="2">
        <f t="shared" si="2"/>
        <v>-0.15759396292768704</v>
      </c>
      <c r="K21" s="2">
        <f t="shared" si="3"/>
        <v>-0.45533396907002782</v>
      </c>
      <c r="L21" s="8">
        <v>5.6899999999999999E-2</v>
      </c>
      <c r="M21" s="2">
        <f t="shared" si="4"/>
        <v>-0.45533396907002782</v>
      </c>
      <c r="N21" s="10">
        <f t="shared" si="5"/>
        <v>6.8382984818103694</v>
      </c>
    </row>
    <row r="22" spans="1:14" x14ac:dyDescent="0.35">
      <c r="A22">
        <v>2009</v>
      </c>
      <c r="B22">
        <v>51093</v>
      </c>
      <c r="C22">
        <v>325.44</v>
      </c>
      <c r="D22">
        <v>190.69</v>
      </c>
      <c r="E22">
        <v>5.04</v>
      </c>
      <c r="F22">
        <v>9.56</v>
      </c>
      <c r="G22">
        <v>2302.38</v>
      </c>
      <c r="H22" s="2">
        <f t="shared" si="0"/>
        <v>-8.5272844457175589E-2</v>
      </c>
      <c r="I22" s="2">
        <f t="shared" si="1"/>
        <v>-0.14797360980207347</v>
      </c>
      <c r="J22" s="2">
        <f t="shared" si="2"/>
        <v>-0.17076882936162815</v>
      </c>
      <c r="K22" s="2">
        <f t="shared" si="3"/>
        <v>-0.29895256074538695</v>
      </c>
      <c r="L22" s="8">
        <v>9.5600000000000004E-2</v>
      </c>
      <c r="M22" s="2">
        <f t="shared" si="4"/>
        <v>-0.29895256074538695</v>
      </c>
      <c r="N22" s="10">
        <f t="shared" si="5"/>
        <v>6.3695613880570727</v>
      </c>
    </row>
    <row r="23" spans="1:14" x14ac:dyDescent="0.35">
      <c r="A23">
        <v>2010</v>
      </c>
      <c r="B23">
        <v>50946</v>
      </c>
      <c r="C23">
        <v>293.82</v>
      </c>
      <c r="D23">
        <v>164.34</v>
      </c>
      <c r="E23">
        <v>4.6900000000000004</v>
      </c>
      <c r="F23">
        <v>10.82</v>
      </c>
      <c r="G23">
        <v>2566.42</v>
      </c>
      <c r="H23" s="2">
        <f t="shared" si="0"/>
        <v>-2.8771064529387589E-3</v>
      </c>
      <c r="I23" s="2">
        <f t="shared" si="1"/>
        <v>-9.7160766961651934E-2</v>
      </c>
      <c r="J23" s="2">
        <f t="shared" si="2"/>
        <v>-0.13818239026692536</v>
      </c>
      <c r="K23" s="2">
        <f t="shared" si="3"/>
        <v>0.114681329754428</v>
      </c>
      <c r="L23" s="8">
        <v>0.1082</v>
      </c>
      <c r="M23" s="2">
        <f t="shared" si="4"/>
        <v>0.114681329754428</v>
      </c>
      <c r="N23" s="10">
        <f t="shared" si="5"/>
        <v>5.7672830055352726</v>
      </c>
    </row>
    <row r="24" spans="1:14" x14ac:dyDescent="0.35">
      <c r="A24">
        <v>2011</v>
      </c>
      <c r="B24">
        <v>52715</v>
      </c>
      <c r="C24">
        <v>271.39</v>
      </c>
      <c r="D24">
        <v>149.32</v>
      </c>
      <c r="E24">
        <v>4.45</v>
      </c>
      <c r="F24">
        <v>10</v>
      </c>
      <c r="G24">
        <v>2650.5</v>
      </c>
      <c r="H24" s="2">
        <f t="shared" si="0"/>
        <v>3.4723040081655089E-2</v>
      </c>
      <c r="I24" s="2">
        <f t="shared" si="1"/>
        <v>-7.6339255326390326E-2</v>
      </c>
      <c r="J24" s="2">
        <f t="shared" si="2"/>
        <v>-9.1395886576609534E-2</v>
      </c>
      <c r="K24" s="2">
        <f t="shared" si="3"/>
        <v>3.2761590074890282E-2</v>
      </c>
      <c r="L24" s="9">
        <v>0.1</v>
      </c>
      <c r="M24" s="2">
        <f t="shared" si="4"/>
        <v>3.2761590074890282E-2</v>
      </c>
      <c r="N24" s="10">
        <f t="shared" si="5"/>
        <v>5.148250023712416</v>
      </c>
    </row>
    <row r="25" spans="1:14" x14ac:dyDescent="0.35">
      <c r="A25">
        <v>2012</v>
      </c>
      <c r="B25">
        <v>60476</v>
      </c>
      <c r="C25">
        <v>269.75</v>
      </c>
      <c r="D25">
        <v>146.56</v>
      </c>
      <c r="E25">
        <v>3.66</v>
      </c>
      <c r="F25">
        <v>8.67</v>
      </c>
      <c r="G25">
        <v>3537.74</v>
      </c>
      <c r="H25" s="2">
        <f t="shared" si="0"/>
        <v>0.14722564734895191</v>
      </c>
      <c r="I25" s="2">
        <f t="shared" si="1"/>
        <v>-6.0429640001473392E-3</v>
      </c>
      <c r="J25" s="2">
        <f t="shared" si="2"/>
        <v>-1.8483793195820997E-2</v>
      </c>
      <c r="K25" s="2">
        <f t="shared" si="3"/>
        <v>0.33474438785134875</v>
      </c>
      <c r="L25" s="8">
        <v>8.6699999999999999E-2</v>
      </c>
      <c r="M25" s="2">
        <f t="shared" si="4"/>
        <v>0.33474438785134875</v>
      </c>
      <c r="N25" s="10">
        <f t="shared" si="5"/>
        <v>4.4604471195184869</v>
      </c>
    </row>
    <row r="26" spans="1:14" x14ac:dyDescent="0.35">
      <c r="A26">
        <v>2013</v>
      </c>
      <c r="B26">
        <v>58783</v>
      </c>
      <c r="C26">
        <v>291.56</v>
      </c>
      <c r="D26">
        <v>161.13</v>
      </c>
      <c r="E26">
        <v>3.98</v>
      </c>
      <c r="F26">
        <v>7.53</v>
      </c>
      <c r="G26">
        <v>4631.76</v>
      </c>
      <c r="H26" s="2">
        <f t="shared" si="0"/>
        <v>-2.7994576360870427E-2</v>
      </c>
      <c r="I26" s="2">
        <f t="shared" si="1"/>
        <v>8.0852641334569056E-2</v>
      </c>
      <c r="J26" s="2">
        <f t="shared" si="2"/>
        <v>9.9413209606986852E-2</v>
      </c>
      <c r="K26" s="2">
        <f t="shared" si="3"/>
        <v>0.30924262382198819</v>
      </c>
      <c r="L26" s="8">
        <v>7.5300000000000006E-2</v>
      </c>
      <c r="M26" s="2">
        <f t="shared" si="4"/>
        <v>0.30924262382198819</v>
      </c>
      <c r="N26" s="10">
        <f t="shared" si="5"/>
        <v>4.9599373968664411</v>
      </c>
    </row>
    <row r="27" spans="1:14" x14ac:dyDescent="0.35">
      <c r="A27">
        <v>2014</v>
      </c>
      <c r="B27">
        <v>63897</v>
      </c>
      <c r="C27">
        <v>318.68</v>
      </c>
      <c r="D27">
        <v>178.24</v>
      </c>
      <c r="E27">
        <v>4.17</v>
      </c>
      <c r="F27">
        <v>6.43</v>
      </c>
      <c r="G27">
        <v>4695.1499999999996</v>
      </c>
      <c r="H27" s="2">
        <f t="shared" si="0"/>
        <v>8.6997941581749824E-2</v>
      </c>
      <c r="I27" s="2">
        <f t="shared" si="1"/>
        <v>9.3016874742763087E-2</v>
      </c>
      <c r="J27" s="2">
        <f t="shared" si="2"/>
        <v>0.10618755042512266</v>
      </c>
      <c r="K27" s="2">
        <f t="shared" si="3"/>
        <v>1.3685942276801781E-2</v>
      </c>
      <c r="L27" s="8">
        <v>6.4299999999999996E-2</v>
      </c>
      <c r="M27" s="2">
        <f t="shared" si="4"/>
        <v>1.3685942276801781E-2</v>
      </c>
      <c r="N27" s="10">
        <f t="shared" si="5"/>
        <v>4.9874015994491137</v>
      </c>
    </row>
    <row r="28" spans="1:14" x14ac:dyDescent="0.35">
      <c r="A28">
        <v>2015</v>
      </c>
      <c r="B28">
        <v>66569</v>
      </c>
      <c r="C28">
        <v>348.1</v>
      </c>
      <c r="D28">
        <v>193.82</v>
      </c>
      <c r="E28">
        <v>3.85</v>
      </c>
      <c r="F28">
        <v>5.52</v>
      </c>
      <c r="G28">
        <v>5476.38</v>
      </c>
      <c r="H28" s="2">
        <f t="shared" si="0"/>
        <v>4.1817299716731614E-2</v>
      </c>
      <c r="I28" s="2">
        <f t="shared" si="1"/>
        <v>9.2318313041295397E-2</v>
      </c>
      <c r="J28" s="2">
        <f t="shared" si="2"/>
        <v>8.7410233393177647E-2</v>
      </c>
      <c r="K28" s="2">
        <f t="shared" si="3"/>
        <v>0.16639085013258373</v>
      </c>
      <c r="L28" s="8">
        <v>5.5199999999999999E-2</v>
      </c>
      <c r="M28" s="2">
        <f t="shared" si="4"/>
        <v>0.16639085013258373</v>
      </c>
      <c r="N28" s="10">
        <f t="shared" si="5"/>
        <v>5.2291607204554671</v>
      </c>
    </row>
    <row r="29" spans="1:14" x14ac:dyDescent="0.35">
      <c r="A29">
        <v>2016</v>
      </c>
      <c r="B29">
        <v>64872</v>
      </c>
      <c r="C29">
        <v>380.06</v>
      </c>
      <c r="D29">
        <v>210.81</v>
      </c>
      <c r="E29">
        <v>3.65</v>
      </c>
      <c r="F29">
        <v>4.92</v>
      </c>
      <c r="G29">
        <v>6165.81</v>
      </c>
      <c r="H29" s="2">
        <f t="shared" si="0"/>
        <v>-2.549234628731091E-2</v>
      </c>
      <c r="I29" s="2">
        <f t="shared" si="1"/>
        <v>9.1812697500718118E-2</v>
      </c>
      <c r="J29" s="2">
        <f t="shared" si="2"/>
        <v>8.7658652357857858E-2</v>
      </c>
      <c r="K29" s="2">
        <f t="shared" si="3"/>
        <v>0.12589155610092803</v>
      </c>
      <c r="L29" s="8">
        <v>4.9200000000000001E-2</v>
      </c>
      <c r="M29" s="2">
        <f t="shared" si="4"/>
        <v>0.12589155610092803</v>
      </c>
      <c r="N29" s="10">
        <f t="shared" si="5"/>
        <v>5.8586138858058945</v>
      </c>
    </row>
    <row r="30" spans="1:14" x14ac:dyDescent="0.35">
      <c r="A30">
        <v>2017</v>
      </c>
      <c r="B30">
        <v>71072</v>
      </c>
      <c r="C30">
        <v>412.56</v>
      </c>
      <c r="D30">
        <v>231.24</v>
      </c>
      <c r="E30">
        <v>3.99</v>
      </c>
      <c r="F30">
        <v>4.3</v>
      </c>
      <c r="G30">
        <v>6933.97</v>
      </c>
      <c r="H30" s="2">
        <f t="shared" si="0"/>
        <v>9.5572820323097787E-2</v>
      </c>
      <c r="I30" s="2">
        <f t="shared" si="1"/>
        <v>8.5512813766247434E-2</v>
      </c>
      <c r="J30" s="2">
        <f t="shared" si="2"/>
        <v>9.6911911199658488E-2</v>
      </c>
      <c r="K30" s="2">
        <f t="shared" si="3"/>
        <v>0.12458379353239879</v>
      </c>
      <c r="L30" s="8">
        <v>4.2999999999999997E-2</v>
      </c>
      <c r="M30" s="2">
        <f t="shared" si="4"/>
        <v>0.12458379353239879</v>
      </c>
      <c r="N30" s="10">
        <f t="shared" si="5"/>
        <v>5.8048176497073394</v>
      </c>
    </row>
    <row r="31" spans="1:14" x14ac:dyDescent="0.35">
      <c r="A31">
        <v>2018</v>
      </c>
      <c r="B31">
        <v>76923</v>
      </c>
      <c r="C31">
        <v>444.03</v>
      </c>
      <c r="D31">
        <v>251.02</v>
      </c>
      <c r="E31">
        <v>4.54</v>
      </c>
      <c r="F31">
        <v>3.65</v>
      </c>
      <c r="G31">
        <v>7905.89</v>
      </c>
      <c r="H31" s="2">
        <f>(B31-B30)/B30</f>
        <v>8.232496623142728E-2</v>
      </c>
      <c r="I31" s="2">
        <f t="shared" si="1"/>
        <v>7.6279813845258795E-2</v>
      </c>
      <c r="J31" s="2">
        <f t="shared" si="2"/>
        <v>8.5538834111745371E-2</v>
      </c>
      <c r="K31" s="2">
        <f t="shared" si="3"/>
        <v>0.1401678980439777</v>
      </c>
      <c r="L31" s="8">
        <v>3.6499999999999998E-2</v>
      </c>
      <c r="M31" s="2">
        <f t="shared" si="4"/>
        <v>0.1401678980439777</v>
      </c>
      <c r="N31" s="10">
        <f t="shared" si="5"/>
        <v>5.7723957723957726</v>
      </c>
    </row>
    <row r="32" spans="1:14" x14ac:dyDescent="0.35">
      <c r="A32">
        <v>2019</v>
      </c>
      <c r="B32">
        <v>73849</v>
      </c>
      <c r="C32">
        <v>469.24</v>
      </c>
      <c r="D32">
        <v>266.79000000000002</v>
      </c>
      <c r="E32">
        <v>3.94</v>
      </c>
      <c r="F32">
        <v>3.25</v>
      </c>
      <c r="G32">
        <v>8277.6</v>
      </c>
      <c r="H32" s="2">
        <f t="shared" si="0"/>
        <v>-3.9962039962039959E-2</v>
      </c>
      <c r="I32" s="2">
        <f t="shared" si="1"/>
        <v>5.6775443100691478E-2</v>
      </c>
      <c r="J32" s="2">
        <f t="shared" si="2"/>
        <v>6.2823679388096604E-2</v>
      </c>
      <c r="K32" s="2">
        <f t="shared" si="3"/>
        <v>4.7016844403349911E-2</v>
      </c>
      <c r="L32" s="8">
        <v>3.2500000000000001E-2</v>
      </c>
      <c r="M32" s="2">
        <f t="shared" si="4"/>
        <v>4.7016844403349911E-2</v>
      </c>
      <c r="N32" s="10">
        <f t="shared" si="5"/>
        <v>6.3540467711140298</v>
      </c>
    </row>
    <row r="33" spans="1:14" x14ac:dyDescent="0.35">
      <c r="A33">
        <v>2020</v>
      </c>
      <c r="B33">
        <v>77677</v>
      </c>
      <c r="C33">
        <v>498.65</v>
      </c>
      <c r="D33">
        <v>282.08</v>
      </c>
      <c r="E33">
        <v>3.11</v>
      </c>
      <c r="F33">
        <v>8.17</v>
      </c>
      <c r="G33">
        <v>9681.99</v>
      </c>
      <c r="H33" s="2">
        <f>(B33-B32)/B32</f>
        <v>5.1835502173353733E-2</v>
      </c>
      <c r="I33" s="2">
        <f t="shared" si="1"/>
        <v>6.2675816213451474E-2</v>
      </c>
      <c r="J33" s="2">
        <f t="shared" si="2"/>
        <v>5.7310993665429598E-2</v>
      </c>
      <c r="K33" s="2">
        <f t="shared" si="3"/>
        <v>0.1696614960858219</v>
      </c>
      <c r="L33" s="8">
        <v>8.1699999999999995E-2</v>
      </c>
      <c r="M33" s="2">
        <f t="shared" si="4"/>
        <v>0.1696614960858219</v>
      </c>
      <c r="N33" s="10">
        <f t="shared" si="5"/>
        <v>6.4195321652484001</v>
      </c>
    </row>
    <row r="34" spans="1:14" x14ac:dyDescent="0.35">
      <c r="A34">
        <v>2021</v>
      </c>
      <c r="B34">
        <v>61777</v>
      </c>
      <c r="C34">
        <v>586.78</v>
      </c>
      <c r="D34">
        <v>323.86</v>
      </c>
      <c r="E34">
        <v>2.96</v>
      </c>
      <c r="F34">
        <v>4.5999999999999996</v>
      </c>
      <c r="G34" s="12">
        <v>12050.67</v>
      </c>
      <c r="H34" s="2">
        <f>(B34-B33)/B33</f>
        <v>-0.20469379610438096</v>
      </c>
      <c r="I34" s="2">
        <f t="shared" si="1"/>
        <v>0.17673719041411812</v>
      </c>
      <c r="J34" s="2">
        <f t="shared" si="2"/>
        <v>0.14811401020986964</v>
      </c>
      <c r="K34" s="2">
        <f t="shared" si="3"/>
        <v>0.24464805272469817</v>
      </c>
      <c r="L34" s="8">
        <v>4.5999999999999999E-2</v>
      </c>
      <c r="M34" s="2">
        <f t="shared" si="4"/>
        <v>0.24464805272469817</v>
      </c>
      <c r="N34" s="10">
        <f t="shared" si="5"/>
        <v>9.4983569937031582</v>
      </c>
    </row>
    <row r="35" spans="1:14" x14ac:dyDescent="0.35">
      <c r="A35">
        <v>2022</v>
      </c>
      <c r="B35">
        <v>69884</v>
      </c>
      <c r="C35">
        <v>737.44</v>
      </c>
      <c r="D35">
        <v>400.26</v>
      </c>
      <c r="E35">
        <v>5.34</v>
      </c>
      <c r="F35">
        <v>2.9</v>
      </c>
      <c r="G35">
        <v>10748.45</v>
      </c>
      <c r="H35" s="2">
        <f t="shared" ref="H35" si="6">(B35-B34)/B34</f>
        <v>0.13123006944332033</v>
      </c>
      <c r="I35" s="2">
        <f>(C35-C34)/C34</f>
        <v>0.25675721735573825</v>
      </c>
      <c r="J35" s="2">
        <f t="shared" si="2"/>
        <v>0.23590440313715796</v>
      </c>
      <c r="K35" s="2">
        <f>(G35-G34)/G34</f>
        <v>-0.10806204136367516</v>
      </c>
      <c r="L35" s="6">
        <v>2.7E-2</v>
      </c>
      <c r="M35" s="2">
        <f t="shared" si="4"/>
        <v>-0.10806204136367516</v>
      </c>
      <c r="N35" s="10">
        <f>(C35*1000)/B35</f>
        <v>10.552343884150879</v>
      </c>
    </row>
    <row r="36" spans="1:14" x14ac:dyDescent="0.35">
      <c r="L36" s="8"/>
    </row>
  </sheetData>
  <conditionalFormatting sqref="M3:M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{7EC14652-4BEA-4EAA-A8B8-6198AB569A2E}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C14652-4BEA-4EAA-A8B8-6198AB569A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A03D-E0B1-480C-8927-BB651D64B985}">
  <dimension ref="A1"/>
  <sheetViews>
    <sheetView workbookViewId="0">
      <selection activeCell="G21" sqref="G2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2023-04-28T22:40:51Z</dcterms:created>
  <dcterms:modified xsi:type="dcterms:W3CDTF">2023-05-01T18:47:52Z</dcterms:modified>
</cp:coreProperties>
</file>