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killConfig\"/>
    </mc:Choice>
  </mc:AlternateContent>
  <xr:revisionPtr revIDLastSave="0" documentId="13_ncr:1_{7D3ECBD3-4733-4BE7-B7B6-0E31497F3D7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技能消耗配置表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6" i="1"/>
  <c r="G7" i="1"/>
  <c r="G8" i="1"/>
  <c r="G9" i="1"/>
  <c r="G10" i="1"/>
  <c r="G11" i="1"/>
  <c r="G12" i="1"/>
  <c r="G13" i="1"/>
  <c r="G14" i="1"/>
  <c r="G6" i="1"/>
  <c r="C7" i="1"/>
  <c r="C8" i="1"/>
  <c r="C9" i="1"/>
  <c r="C10" i="1"/>
  <c r="C11" i="1"/>
  <c r="C12" i="1"/>
  <c r="C13" i="1"/>
  <c r="C14" i="1"/>
  <c r="C6" i="1"/>
</calcChain>
</file>

<file path=xl/sharedStrings.xml><?xml version="1.0" encoding="utf-8"?>
<sst xmlns="http://schemas.openxmlformats.org/spreadsheetml/2006/main" count="47" uniqueCount="43">
  <si>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</si>
  <si>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</si>
  <si>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##type</t>
  </si>
  <si>
    <t>float</t>
  </si>
  <si>
    <t>##group</t>
  </si>
  <si>
    <t>##</t>
  </si>
  <si>
    <t>这是id</t>
  </si>
  <si>
    <t>int</t>
    <phoneticPr fontId="4" type="noConversion"/>
  </si>
  <si>
    <t>totalEnergy</t>
    <phoneticPr fontId="4" type="noConversion"/>
  </si>
  <si>
    <t>consumeEnergy</t>
    <phoneticPr fontId="4" type="noConversion"/>
  </si>
  <si>
    <t>consumeCommonEnergy</t>
    <phoneticPr fontId="4" type="noConversion"/>
  </si>
  <si>
    <t>restoreEnergyByTime</t>
    <phoneticPr fontId="4" type="noConversion"/>
  </si>
  <si>
    <t>restoreEnergyByWave</t>
    <phoneticPr fontId="4" type="noConversion"/>
  </si>
  <si>
    <t>float</t>
    <phoneticPr fontId="4" type="noConversion"/>
  </si>
  <si>
    <t>技能本身总能量点</t>
    <phoneticPr fontId="4" type="noConversion"/>
  </si>
  <si>
    <t>消耗能量点</t>
    <phoneticPr fontId="4" type="noConversion"/>
  </si>
  <si>
    <t>恢复能量点(每秒)</t>
    <phoneticPr fontId="4" type="noConversion"/>
  </si>
  <si>
    <t>恢复能量点(每回合)</t>
    <phoneticPr fontId="4" type="noConversion"/>
  </si>
  <si>
    <t>PlayerManualSkill_1_1</t>
    <phoneticPr fontId="4" type="noConversion"/>
  </si>
  <si>
    <t>PlayerManualSkill_1_2</t>
  </si>
  <si>
    <t>PlayerManualSkill_1_3</t>
  </si>
  <si>
    <t>PlayerManualSkill_2_1</t>
    <phoneticPr fontId="4" type="noConversion"/>
  </si>
  <si>
    <t>PlayerManualSkill_2_2</t>
  </si>
  <si>
    <t>PlayerManualSkill_2_3</t>
  </si>
  <si>
    <t>PlayerManualSkill_3_1</t>
    <phoneticPr fontId="4" type="noConversion"/>
  </si>
  <si>
    <t>PlayerManualSkill_3_2</t>
  </si>
  <si>
    <t>PlayerManualSkill_3_3</t>
  </si>
  <si>
    <t>PlayerManualSkill_4_1</t>
    <phoneticPr fontId="4" type="noConversion"/>
  </si>
  <si>
    <t>PlayerManualSkill_4_2</t>
  </si>
  <si>
    <t>PlayerManualSkill_4_3</t>
  </si>
  <si>
    <t>string#ref=SkillCfgCategory</t>
    <phoneticPr fontId="4" type="noConversion"/>
  </si>
  <si>
    <t>消耗通用能量点</t>
    <phoneticPr fontId="4" type="noConversion"/>
  </si>
  <si>
    <t>PlayerSkill_BreakArmor</t>
  </si>
  <si>
    <t>PlayerSkill_IceBind</t>
    <phoneticPr fontId="4" type="noConversion"/>
  </si>
  <si>
    <t>PlayerSkill_TimeBarrier</t>
    <phoneticPr fontId="4" type="noConversion"/>
  </si>
  <si>
    <t>PlayerSkill_PurifyWater</t>
    <phoneticPr fontId="4" type="noConversion"/>
  </si>
  <si>
    <t>PlayerSkill_Enhance</t>
    <phoneticPr fontId="4" type="noConversion"/>
  </si>
  <si>
    <t>PlayerSkill_Silence</t>
    <phoneticPr fontId="4" type="noConversion"/>
  </si>
  <si>
    <t>PlayerSkill_GoblinSummon</t>
  </si>
  <si>
    <t>PlayerSkill_Hellfire</t>
    <phoneticPr fontId="4" type="noConversion"/>
  </si>
  <si>
    <t>PlayerSkill_Blackhole</t>
    <phoneticPr fontId="4" type="noConversion"/>
  </si>
  <si>
    <t>填充满能量需要花费钻石</t>
    <phoneticPr fontId="4" type="noConversion"/>
  </si>
  <si>
    <t>ResetFullEnergyByCostDiamond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</si>
</sst>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1" applyBorder="1" applyAlignment="1">
      <alignment horizontal="left" vertical="center"/>
    </xf>
    <xf numFmtId="0" fontId="1" fillId="2" borderId="2" xfId="1" applyBorder="1" applyAlignment="1">
      <alignment horizontal="left" vertical="center"/>
    </xf>
    <xf numFmtId="0" fontId="1" fillId="2" borderId="0" xfId="1" applyAlignment="1">
      <alignment horizontal="left" vertical="center"/>
    </xf>
    <xf numFmtId="0" fontId="2" fillId="3" borderId="1" xfId="2" applyBorder="1" applyAlignment="1">
      <alignment horizontal="left" vertical="center"/>
    </xf>
    <xf numFmtId="0" fontId="2" fillId="3" borderId="2" xfId="2" applyBorder="1" applyAlignment="1">
      <alignment horizontal="left" vertical="center"/>
    </xf>
    <xf numFmtId="0" fontId="2" fillId="3" borderId="0" xfId="2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6">
    <cellStyle name="差" xfId="2" builtinId="27"/>
    <cellStyle name="差 3" xfId="5" xr:uid="{562222E6-B1B8-4F59-AC01-AF34A6F74915}"/>
    <cellStyle name="常规" xfId="0" builtinId="0"/>
    <cellStyle name="常规 3" xfId="3" xr:uid="{12966A7E-07BD-4C7C-8299-BDD4BD7B54DE}"/>
    <cellStyle name="好" xfId="1" builtinId="26"/>
    <cellStyle name="好 3" xfId="4" xr:uid="{D60E7979-F8FA-4303-AA39-FFECF15494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商业化"/>
      <sheetName val="参考"/>
    </sheetNames>
    <sheetDataSet>
      <sheetData sheetId="0"/>
      <sheetData sheetId="1"/>
      <sheetData sheetId="2">
        <row r="1">
          <cell r="A1" t="str">
            <v>id</v>
          </cell>
          <cell r="B1" t="str">
            <v>定位</v>
          </cell>
          <cell r="C1" t="str">
            <v>效果</v>
          </cell>
          <cell r="D1" t="str">
            <v>名称</v>
          </cell>
          <cell r="E1" t="str">
            <v>描述</v>
          </cell>
          <cell r="F1" t="str">
            <v>输出收益</v>
          </cell>
          <cell r="G1" t="str">
            <v>攻击</v>
          </cell>
          <cell r="H1" t="str">
            <v>攻速</v>
          </cell>
          <cell r="I1" t="str">
            <v>CD</v>
          </cell>
          <cell r="J1" t="str">
            <v>弹匣</v>
          </cell>
          <cell r="K1" t="str">
            <v>每秒恢复</v>
          </cell>
          <cell r="L1" t="str">
            <v>每回合回复</v>
          </cell>
          <cell r="M1" t="str">
            <v>解锁方式</v>
          </cell>
          <cell r="N1" t="str">
            <v>补充价格</v>
          </cell>
          <cell r="O1" t="str">
            <v>解锁条件</v>
          </cell>
          <cell r="Q1" t="str">
            <v>针对对象</v>
          </cell>
        </row>
        <row r="2">
          <cell r="A2" t="str">
            <v>PlayerSkill_BreakArmor</v>
          </cell>
          <cell r="B2" t="str">
            <v>免费-低技巧-泛用机制-补充便宜</v>
          </cell>
          <cell r="C2" t="str">
            <v>减甲弹-小范围群体</v>
          </cell>
          <cell r="D2" t="str">
            <v>破甲弹</v>
          </cell>
          <cell r="E2" t="str">
            <v>伤害敌方并降低护甲，可破除隐身状态</v>
          </cell>
          <cell r="F2">
            <v>1</v>
          </cell>
          <cell r="G2">
            <v>50</v>
          </cell>
          <cell r="H2">
            <v>1</v>
          </cell>
          <cell r="I2">
            <v>0</v>
          </cell>
          <cell r="J2">
            <v>20</v>
          </cell>
          <cell r="K2">
            <v>0</v>
          </cell>
          <cell r="L2">
            <v>5</v>
          </cell>
          <cell r="M2" t="str">
            <v>UnLockDefault</v>
          </cell>
          <cell r="N2">
            <v>25</v>
          </cell>
          <cell r="O2" t="str">
            <v>新手引导</v>
          </cell>
          <cell r="Q2" t="str">
            <v>塔/技能</v>
          </cell>
        </row>
        <row r="3">
          <cell r="A3" t="str">
            <v>PlayerSkill_IceBind</v>
          </cell>
          <cell r="B3" t="str">
            <v>免费-中技巧-泛用机制-补充便宜</v>
          </cell>
          <cell r="C3" t="str">
            <v>冰弹-中范围冻结</v>
          </cell>
          <cell r="D3" t="str">
            <v>冰霜漩涡</v>
          </cell>
          <cell r="E3" t="str">
            <v>冻结范围内的所有敌人</v>
          </cell>
          <cell r="F3">
            <v>2</v>
          </cell>
          <cell r="G3">
            <v>50</v>
          </cell>
          <cell r="H3">
            <v>1</v>
          </cell>
          <cell r="I3">
            <v>0</v>
          </cell>
          <cell r="J3">
            <v>3</v>
          </cell>
          <cell r="K3">
            <v>0</v>
          </cell>
          <cell r="L3">
            <v>1</v>
          </cell>
          <cell r="M3" t="str">
            <v>UnLockByPVE</v>
          </cell>
          <cell r="N3">
            <v>25</v>
          </cell>
          <cell r="O3" t="str">
            <v>挑战第1关</v>
          </cell>
        </row>
        <row r="4">
          <cell r="A4" t="str">
            <v>PlayerSkill_TimeBarrier</v>
          </cell>
          <cell r="B4" t="str">
            <v>免费-高技巧-泛用机制-补充便宜</v>
          </cell>
          <cell r="C4" t="str">
            <v>时间结界-大范围减速加速</v>
          </cell>
          <cell r="D4" t="str">
            <v>时空结界</v>
          </cell>
          <cell r="E4" t="str">
            <v>创造结界，敌人大幅减速，友军大幅加速</v>
          </cell>
          <cell r="F4">
            <v>3</v>
          </cell>
          <cell r="G4">
            <v>50</v>
          </cell>
          <cell r="H4">
            <v>1</v>
          </cell>
          <cell r="I4">
            <v>0</v>
          </cell>
          <cell r="J4">
            <v>1</v>
          </cell>
          <cell r="K4">
            <v>0</v>
          </cell>
          <cell r="L4">
            <v>0.34</v>
          </cell>
          <cell r="M4" t="str">
            <v>UnLockByPVE</v>
          </cell>
          <cell r="N4">
            <v>25</v>
          </cell>
          <cell r="O4" t="str">
            <v>挑战第2关</v>
          </cell>
        </row>
        <row r="5">
          <cell r="A5" t="str">
            <v>PlayerSkill_PurifyWater</v>
          </cell>
          <cell r="B5" t="str">
            <v>钻石-低技巧-针对性机制-补充中等</v>
          </cell>
          <cell r="C5" t="str">
            <v>圣水-小范围驱散</v>
          </cell>
          <cell r="D5" t="str">
            <v>净化药水</v>
          </cell>
          <cell r="E5" t="str">
            <v>从天上掉落圣水，驱散敌人隐身、护盾等各种加成效果，并造成持续伤害</v>
          </cell>
          <cell r="F5">
            <v>1</v>
          </cell>
          <cell r="G5">
            <v>50</v>
          </cell>
          <cell r="H5">
            <v>1</v>
          </cell>
          <cell r="I5">
            <v>0</v>
          </cell>
          <cell r="J5">
            <v>10</v>
          </cell>
          <cell r="K5">
            <v>0</v>
          </cell>
          <cell r="L5">
            <v>5</v>
          </cell>
          <cell r="M5" t="str">
            <v>UnLockSoon</v>
          </cell>
          <cell r="N5">
            <v>25</v>
          </cell>
          <cell r="Q5" t="str">
            <v>怪物</v>
          </cell>
        </row>
        <row r="6">
          <cell r="A6" t="str">
            <v>PlayerSkill_Enhance</v>
          </cell>
          <cell r="B6" t="str">
            <v>钻石-中技巧-针对性机制-补充中等</v>
          </cell>
          <cell r="C6" t="str">
            <v>强化药剂-一个友军强化且无敌</v>
          </cell>
          <cell r="D6" t="str">
            <v>强化子弹</v>
          </cell>
          <cell r="E6" t="str">
            <v>暂时大幅强化一名友军并使其无敌</v>
          </cell>
          <cell r="F6">
            <v>2</v>
          </cell>
          <cell r="G6">
            <v>50</v>
          </cell>
          <cell r="H6">
            <v>1</v>
          </cell>
          <cell r="I6">
            <v>0</v>
          </cell>
          <cell r="J6">
            <v>3</v>
          </cell>
          <cell r="K6">
            <v>0</v>
          </cell>
          <cell r="L6">
            <v>1</v>
          </cell>
          <cell r="M6" t="str">
            <v>UnLockSoon</v>
          </cell>
          <cell r="N6">
            <v>25</v>
          </cell>
        </row>
        <row r="7">
          <cell r="A7" t="str">
            <v>PlayerSkill_Silence</v>
          </cell>
          <cell r="B7" t="str">
            <v>钻石-高技巧-针对性机制-补充中等</v>
          </cell>
          <cell r="C7" t="str">
            <v>魔法阵-大范围沉默dot</v>
          </cell>
          <cell r="D7" t="str">
            <v>雷电领域</v>
          </cell>
          <cell r="E7" t="str">
            <v>禁止范围内敌人使用任何技能，且造成持续伤害</v>
          </cell>
          <cell r="F7">
            <v>3</v>
          </cell>
          <cell r="G7">
            <v>50</v>
          </cell>
          <cell r="H7">
            <v>1</v>
          </cell>
          <cell r="I7">
            <v>0</v>
          </cell>
          <cell r="J7">
            <v>1</v>
          </cell>
          <cell r="K7">
            <v>0</v>
          </cell>
          <cell r="L7">
            <v>0.34</v>
          </cell>
          <cell r="M7" t="str">
            <v>UnLockSoon</v>
          </cell>
          <cell r="N7">
            <v>25</v>
          </cell>
        </row>
        <row r="8">
          <cell r="A8" t="str">
            <v>PlayerSkill_GoblinSummon</v>
          </cell>
          <cell r="B8" t="str">
            <v>付费-低技巧-强力泛用机制-补充较贵</v>
          </cell>
          <cell r="C8" t="str">
            <v>增援召唤物-随机单体偷钱</v>
          </cell>
          <cell r="D8" t="str">
            <v>哥布林召唤</v>
          </cell>
          <cell r="E8" t="str">
            <v>召唤一个哥布林在一段时间内偷取敌人金钱</v>
          </cell>
          <cell r="F8">
            <v>1</v>
          </cell>
          <cell r="G8">
            <v>50</v>
          </cell>
          <cell r="H8">
            <v>1</v>
          </cell>
          <cell r="I8">
            <v>0</v>
          </cell>
          <cell r="J8">
            <v>10</v>
          </cell>
          <cell r="K8">
            <v>0</v>
          </cell>
          <cell r="L8">
            <v>5</v>
          </cell>
          <cell r="M8" t="str">
            <v>UnLockSoon</v>
          </cell>
          <cell r="N8">
            <v>25</v>
          </cell>
        </row>
        <row r="9">
          <cell r="A9" t="str">
            <v>PlayerSkill_Hellfire</v>
          </cell>
          <cell r="B9" t="str">
            <v>付费-中技巧-强力泛用机制-补充较贵</v>
          </cell>
          <cell r="C9" t="str">
            <v>点燃地面-灼烧范围敌人</v>
          </cell>
          <cell r="D9" t="str">
            <v>地狱烈焰</v>
          </cell>
          <cell r="E9" t="str">
            <v>降下大范围火焰，并留下火焰灼烧经过的敌人</v>
          </cell>
          <cell r="F9">
            <v>2</v>
          </cell>
          <cell r="G9">
            <v>50</v>
          </cell>
          <cell r="H9">
            <v>1</v>
          </cell>
          <cell r="I9">
            <v>0</v>
          </cell>
          <cell r="J9">
            <v>3</v>
          </cell>
          <cell r="K9">
            <v>0</v>
          </cell>
          <cell r="L9">
            <v>1</v>
          </cell>
          <cell r="M9" t="str">
            <v>UnLockSoon</v>
          </cell>
          <cell r="N9">
            <v>25</v>
          </cell>
        </row>
        <row r="10">
          <cell r="A10" t="str">
            <v>PlayerSkill_Blackhole</v>
          </cell>
          <cell r="B10" t="str">
            <v>付费-高技巧-强力泛用机制-补充较贵</v>
          </cell>
          <cell r="C10" t="str">
            <v>黑洞-大范围百分比伤害</v>
          </cell>
          <cell r="D10" t="str">
            <v>黑洞</v>
          </cell>
          <cell r="E10" t="str">
            <v>持续吸引大片敌人，造成生命上限的百分比伤害</v>
          </cell>
          <cell r="F10">
            <v>3</v>
          </cell>
          <cell r="G10">
            <v>50</v>
          </cell>
          <cell r="H10">
            <v>1</v>
          </cell>
          <cell r="I10">
            <v>0</v>
          </cell>
          <cell r="J10">
            <v>1</v>
          </cell>
          <cell r="K10">
            <v>0</v>
          </cell>
          <cell r="L10">
            <v>0.34</v>
          </cell>
          <cell r="M10" t="str">
            <v>UnLockSoon</v>
          </cell>
          <cell r="N10">
            <v>25</v>
          </cell>
          <cell r="Q10" t="str">
            <v>队友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="85" zoomScaleNormal="85" workbookViewId="0">
      <pane ySplit="5" topLeftCell="A6" activePane="bottomLeft" state="frozen"/>
      <selection pane="bottomLeft" activeCell="H6" sqref="H6:H14"/>
    </sheetView>
  </sheetViews>
  <sheetFormatPr defaultColWidth="9" defaultRowHeight="14.25" x14ac:dyDescent="0.2"/>
  <cols>
    <col min="1" max="1" width="8.75" style="8" customWidth="1"/>
    <col min="2" max="2" width="22.75" style="8" customWidth="1"/>
    <col min="3" max="3" width="19.75" style="8" customWidth="1"/>
    <col min="4" max="4" width="13.875" style="8" customWidth="1"/>
    <col min="5" max="5" width="16.5" style="8" customWidth="1"/>
    <col min="6" max="6" width="20.5" style="8" customWidth="1"/>
    <col min="7" max="7" width="32.75" style="8" customWidth="1"/>
    <col min="8" max="8" width="16.5" style="8" customWidth="1"/>
    <col min="9" max="16384" width="9" style="8"/>
  </cols>
  <sheetData>
    <row r="1" spans="1:11" s="3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2" t="s">
        <v>12</v>
      </c>
      <c r="H1" s="1" t="s">
        <v>42</v>
      </c>
    </row>
    <row r="2" spans="1:11" s="3" customFormat="1" x14ac:dyDescent="0.2">
      <c r="A2" s="1" t="s">
        <v>0</v>
      </c>
      <c r="B2" s="1"/>
      <c r="C2" s="1"/>
      <c r="D2" s="1"/>
      <c r="E2" s="1"/>
      <c r="F2" s="1"/>
      <c r="G2" s="2"/>
      <c r="H2" s="1"/>
    </row>
    <row r="3" spans="1:11" s="6" customFormat="1" x14ac:dyDescent="0.2">
      <c r="A3" s="4" t="s">
        <v>2</v>
      </c>
      <c r="B3" s="4" t="s">
        <v>30</v>
      </c>
      <c r="C3" s="4" t="s">
        <v>7</v>
      </c>
      <c r="D3" s="4" t="s">
        <v>7</v>
      </c>
      <c r="E3" s="4" t="s">
        <v>7</v>
      </c>
      <c r="F3" s="4" t="s">
        <v>3</v>
      </c>
      <c r="G3" s="5" t="s">
        <v>13</v>
      </c>
      <c r="H3" s="4" t="s">
        <v>7</v>
      </c>
    </row>
    <row r="4" spans="1:11" s="6" customFormat="1" x14ac:dyDescent="0.2">
      <c r="A4" s="4" t="s">
        <v>4</v>
      </c>
      <c r="B4" s="4"/>
      <c r="C4" s="4"/>
      <c r="D4" s="4"/>
      <c r="E4" s="4"/>
      <c r="F4" s="4"/>
      <c r="G4" s="4"/>
      <c r="H4" s="4"/>
    </row>
    <row r="5" spans="1:11" s="3" customFormat="1" ht="58.5" customHeight="1" x14ac:dyDescent="0.2">
      <c r="A5" s="1" t="s">
        <v>5</v>
      </c>
      <c r="B5" s="1" t="s">
        <v>6</v>
      </c>
      <c r="C5" s="1" t="s">
        <v>14</v>
      </c>
      <c r="D5" s="1" t="s">
        <v>15</v>
      </c>
      <c r="E5" s="1" t="s">
        <v>31</v>
      </c>
      <c r="F5" s="1" t="s">
        <v>16</v>
      </c>
      <c r="G5" s="1" t="s">
        <v>17</v>
      </c>
      <c r="H5" s="1" t="s">
        <v>41</v>
      </c>
    </row>
    <row r="6" spans="1:11" x14ac:dyDescent="0.2">
      <c r="B6" t="s">
        <v>32</v>
      </c>
      <c r="C6" s="9">
        <f>VLOOKUP(B6,[1]技能!$A:$N,10,FALSE)</f>
        <v>20</v>
      </c>
      <c r="D6" s="9">
        <v>1</v>
      </c>
      <c r="E6" s="8">
        <v>0</v>
      </c>
      <c r="F6" s="8">
        <v>0</v>
      </c>
      <c r="G6" s="8">
        <f>VLOOKUP(B6,[1]技能!$A:$Q,12,FALSE)</f>
        <v>5</v>
      </c>
      <c r="H6" s="8">
        <f>VLOOKUP(B6,[1]技能!$A:$O,14,FALSE)</f>
        <v>25</v>
      </c>
    </row>
    <row r="7" spans="1:11" x14ac:dyDescent="0.2">
      <c r="B7" t="s">
        <v>33</v>
      </c>
      <c r="C7" s="9">
        <f>VLOOKUP(B7,[1]技能!$A:$N,10,FALSE)</f>
        <v>3</v>
      </c>
      <c r="D7" s="9">
        <v>1</v>
      </c>
      <c r="E7" s="8">
        <v>0</v>
      </c>
      <c r="F7" s="8">
        <v>0</v>
      </c>
      <c r="G7" s="8">
        <f>VLOOKUP(B7,[1]技能!$A:$Q,12,FALSE)</f>
        <v>1</v>
      </c>
      <c r="H7" s="8">
        <f>VLOOKUP(B7,[1]技能!$A:$O,14,FALSE)</f>
        <v>25</v>
      </c>
    </row>
    <row r="8" spans="1:11" x14ac:dyDescent="0.2">
      <c r="B8" t="s">
        <v>34</v>
      </c>
      <c r="C8" s="9">
        <f>VLOOKUP(B8,[1]技能!$A:$N,10,FALSE)</f>
        <v>1</v>
      </c>
      <c r="D8" s="9">
        <v>1</v>
      </c>
      <c r="E8" s="8">
        <v>0</v>
      </c>
      <c r="F8" s="8">
        <v>0</v>
      </c>
      <c r="G8" s="8">
        <f>VLOOKUP(B8,[1]技能!$A:$Q,12,FALSE)</f>
        <v>0.34</v>
      </c>
      <c r="H8" s="8">
        <f>VLOOKUP(B8,[1]技能!$A:$O,14,FALSE)</f>
        <v>25</v>
      </c>
      <c r="K8" s="7"/>
    </row>
    <row r="9" spans="1:11" x14ac:dyDescent="0.2">
      <c r="B9" t="s">
        <v>35</v>
      </c>
      <c r="C9" s="9">
        <f>VLOOKUP(B9,[1]技能!$A:$N,10,FALSE)</f>
        <v>10</v>
      </c>
      <c r="D9" s="9">
        <v>1</v>
      </c>
      <c r="E9" s="8">
        <v>0</v>
      </c>
      <c r="F9" s="8">
        <v>0</v>
      </c>
      <c r="G9" s="8">
        <f>VLOOKUP(B9,[1]技能!$A:$Q,12,FALSE)</f>
        <v>5</v>
      </c>
      <c r="H9" s="8">
        <f>VLOOKUP(B9,[1]技能!$A:$O,14,FALSE)</f>
        <v>25</v>
      </c>
      <c r="J9" s="7"/>
      <c r="K9" s="7"/>
    </row>
    <row r="10" spans="1:11" x14ac:dyDescent="0.2">
      <c r="B10" t="s">
        <v>36</v>
      </c>
      <c r="C10" s="9">
        <f>VLOOKUP(B10,[1]技能!$A:$N,10,FALSE)</f>
        <v>3</v>
      </c>
      <c r="D10" s="9">
        <v>1</v>
      </c>
      <c r="E10" s="8">
        <v>0</v>
      </c>
      <c r="F10" s="8">
        <v>0</v>
      </c>
      <c r="G10" s="8">
        <f>VLOOKUP(B10,[1]技能!$A:$Q,12,FALSE)</f>
        <v>1</v>
      </c>
      <c r="H10" s="8">
        <f>VLOOKUP(B10,[1]技能!$A:$O,14,FALSE)</f>
        <v>25</v>
      </c>
      <c r="J10" s="7"/>
      <c r="K10" s="7"/>
    </row>
    <row r="11" spans="1:11" x14ac:dyDescent="0.2">
      <c r="B11" t="s">
        <v>37</v>
      </c>
      <c r="C11" s="9">
        <f>VLOOKUP(B11,[1]技能!$A:$N,10,FALSE)</f>
        <v>1</v>
      </c>
      <c r="D11" s="9">
        <v>1</v>
      </c>
      <c r="E11" s="8">
        <v>0</v>
      </c>
      <c r="F11" s="8">
        <v>0</v>
      </c>
      <c r="G11" s="8">
        <f>VLOOKUP(B11,[1]技能!$A:$Q,12,FALSE)</f>
        <v>0.34</v>
      </c>
      <c r="H11" s="8">
        <f>VLOOKUP(B11,[1]技能!$A:$O,14,FALSE)</f>
        <v>25</v>
      </c>
      <c r="J11" s="7"/>
      <c r="K11" s="7"/>
    </row>
    <row r="12" spans="1:11" x14ac:dyDescent="0.2">
      <c r="B12" t="s">
        <v>38</v>
      </c>
      <c r="C12" s="9">
        <f>VLOOKUP(B12,[1]技能!$A:$N,10,FALSE)</f>
        <v>10</v>
      </c>
      <c r="D12" s="9">
        <v>1</v>
      </c>
      <c r="E12" s="8">
        <v>0</v>
      </c>
      <c r="F12" s="8">
        <v>0</v>
      </c>
      <c r="G12" s="8">
        <f>VLOOKUP(B12,[1]技能!$A:$Q,12,FALSE)</f>
        <v>5</v>
      </c>
      <c r="H12" s="8">
        <f>VLOOKUP(B12,[1]技能!$A:$O,14,FALSE)</f>
        <v>25</v>
      </c>
      <c r="J12" s="7"/>
      <c r="K12" s="7"/>
    </row>
    <row r="13" spans="1:11" x14ac:dyDescent="0.2">
      <c r="B13" t="s">
        <v>39</v>
      </c>
      <c r="C13" s="9">
        <f>VLOOKUP(B13,[1]技能!$A:$N,10,FALSE)</f>
        <v>3</v>
      </c>
      <c r="D13" s="9">
        <v>1</v>
      </c>
      <c r="E13" s="8">
        <v>0</v>
      </c>
      <c r="F13" s="8">
        <v>0</v>
      </c>
      <c r="G13" s="8">
        <f>VLOOKUP(B13,[1]技能!$A:$Q,12,FALSE)</f>
        <v>1</v>
      </c>
      <c r="H13" s="8">
        <f>VLOOKUP(B13,[1]技能!$A:$O,14,FALSE)</f>
        <v>25</v>
      </c>
    </row>
    <row r="14" spans="1:11" x14ac:dyDescent="0.2">
      <c r="B14" t="s">
        <v>40</v>
      </c>
      <c r="C14" s="9">
        <f>VLOOKUP(B14,[1]技能!$A:$N,10,FALSE)</f>
        <v>1</v>
      </c>
      <c r="D14" s="9">
        <v>1</v>
      </c>
      <c r="E14" s="8">
        <v>0</v>
      </c>
      <c r="F14" s="8">
        <v>0</v>
      </c>
      <c r="G14" s="8">
        <f>VLOOKUP(B14,[1]技能!$A:$Q,12,FALSE)</f>
        <v>0.34</v>
      </c>
      <c r="H14" s="8">
        <f>VLOOKUP(B14,[1]技能!$A:$O,14,FALSE)</f>
        <v>25</v>
      </c>
    </row>
    <row r="16" spans="1:11" x14ac:dyDescent="0.2">
      <c r="B16" s="7" t="s">
        <v>18</v>
      </c>
      <c r="C16" s="7">
        <v>100</v>
      </c>
      <c r="D16" s="7">
        <v>10</v>
      </c>
      <c r="E16" s="8">
        <v>0</v>
      </c>
      <c r="F16" s="8">
        <v>0.2</v>
      </c>
      <c r="G16" s="7">
        <v>8</v>
      </c>
      <c r="H16" s="8">
        <v>5</v>
      </c>
    </row>
    <row r="17" spans="2:8" x14ac:dyDescent="0.2">
      <c r="B17" s="7" t="s">
        <v>19</v>
      </c>
      <c r="C17" s="7">
        <v>100</v>
      </c>
      <c r="D17" s="7">
        <v>10</v>
      </c>
      <c r="E17" s="8">
        <v>0</v>
      </c>
      <c r="F17" s="8">
        <v>0.2</v>
      </c>
      <c r="G17" s="7">
        <v>8</v>
      </c>
      <c r="H17" s="8">
        <v>5</v>
      </c>
    </row>
    <row r="18" spans="2:8" x14ac:dyDescent="0.2">
      <c r="B18" s="7" t="s">
        <v>20</v>
      </c>
      <c r="C18" s="7">
        <v>100</v>
      </c>
      <c r="D18" s="7">
        <v>10</v>
      </c>
      <c r="E18" s="8">
        <v>0</v>
      </c>
      <c r="F18" s="8">
        <v>0.2</v>
      </c>
      <c r="G18" s="7">
        <v>8</v>
      </c>
      <c r="H18" s="8">
        <v>5</v>
      </c>
    </row>
    <row r="19" spans="2:8" x14ac:dyDescent="0.2">
      <c r="B19" s="7" t="s">
        <v>21</v>
      </c>
      <c r="C19" s="7">
        <v>120</v>
      </c>
      <c r="D19" s="7">
        <v>11</v>
      </c>
      <c r="E19" s="8">
        <v>0</v>
      </c>
      <c r="F19" s="8">
        <v>0.2</v>
      </c>
      <c r="G19" s="7">
        <v>8</v>
      </c>
      <c r="H19" s="8">
        <v>5</v>
      </c>
    </row>
    <row r="20" spans="2:8" x14ac:dyDescent="0.2">
      <c r="B20" s="7" t="s">
        <v>22</v>
      </c>
      <c r="C20" s="7">
        <v>120</v>
      </c>
      <c r="D20" s="7">
        <v>11</v>
      </c>
      <c r="E20" s="8">
        <v>0</v>
      </c>
      <c r="F20" s="8">
        <v>0.2</v>
      </c>
      <c r="G20" s="7">
        <v>8</v>
      </c>
      <c r="H20" s="8">
        <v>5</v>
      </c>
    </row>
    <row r="21" spans="2:8" x14ac:dyDescent="0.2">
      <c r="B21" s="7" t="s">
        <v>23</v>
      </c>
      <c r="C21" s="7">
        <v>120</v>
      </c>
      <c r="D21" s="7">
        <v>11</v>
      </c>
      <c r="E21" s="8">
        <v>0</v>
      </c>
      <c r="F21" s="8">
        <v>0.2</v>
      </c>
      <c r="G21" s="7">
        <v>8</v>
      </c>
      <c r="H21" s="8">
        <v>5</v>
      </c>
    </row>
    <row r="22" spans="2:8" x14ac:dyDescent="0.2">
      <c r="B22" s="7" t="s">
        <v>24</v>
      </c>
      <c r="C22" s="7">
        <v>100</v>
      </c>
      <c r="D22" s="7">
        <v>0</v>
      </c>
      <c r="E22" s="7">
        <v>10</v>
      </c>
      <c r="F22" s="8">
        <v>0.2</v>
      </c>
      <c r="G22" s="7">
        <v>8</v>
      </c>
      <c r="H22" s="7">
        <v>5</v>
      </c>
    </row>
    <row r="23" spans="2:8" x14ac:dyDescent="0.2">
      <c r="B23" s="7" t="s">
        <v>25</v>
      </c>
      <c r="C23" s="7">
        <v>100</v>
      </c>
      <c r="D23" s="7">
        <v>0</v>
      </c>
      <c r="E23" s="7">
        <v>10</v>
      </c>
      <c r="F23" s="8">
        <v>0.2</v>
      </c>
      <c r="G23" s="7">
        <v>8</v>
      </c>
      <c r="H23" s="7">
        <v>5</v>
      </c>
    </row>
    <row r="24" spans="2:8" x14ac:dyDescent="0.2">
      <c r="B24" s="7" t="s">
        <v>26</v>
      </c>
      <c r="C24" s="7">
        <v>100</v>
      </c>
      <c r="D24" s="7">
        <v>0</v>
      </c>
      <c r="E24" s="7">
        <v>10</v>
      </c>
      <c r="F24" s="8">
        <v>0.2</v>
      </c>
      <c r="G24" s="7">
        <v>8</v>
      </c>
      <c r="H24" s="7">
        <v>5</v>
      </c>
    </row>
    <row r="25" spans="2:8" x14ac:dyDescent="0.2">
      <c r="B25" s="7" t="s">
        <v>27</v>
      </c>
      <c r="C25" s="7">
        <v>100</v>
      </c>
      <c r="D25" s="7">
        <v>0</v>
      </c>
      <c r="E25" s="7">
        <v>15</v>
      </c>
      <c r="F25" s="8">
        <v>0.2</v>
      </c>
      <c r="G25" s="7">
        <v>8</v>
      </c>
      <c r="H25" s="7">
        <v>5</v>
      </c>
    </row>
    <row r="26" spans="2:8" x14ac:dyDescent="0.2">
      <c r="B26" s="7" t="s">
        <v>28</v>
      </c>
      <c r="C26" s="7">
        <v>100</v>
      </c>
      <c r="D26" s="7">
        <v>0</v>
      </c>
      <c r="E26" s="7">
        <v>15</v>
      </c>
      <c r="F26" s="8">
        <v>0.2</v>
      </c>
      <c r="G26" s="7">
        <v>8</v>
      </c>
      <c r="H26" s="7">
        <v>5</v>
      </c>
    </row>
    <row r="27" spans="2:8" x14ac:dyDescent="0.2">
      <c r="B27" s="7" t="s">
        <v>29</v>
      </c>
      <c r="C27" s="7">
        <v>100</v>
      </c>
      <c r="D27" s="7">
        <v>0</v>
      </c>
      <c r="E27" s="7">
        <v>15</v>
      </c>
      <c r="F27" s="8">
        <v>0.2</v>
      </c>
      <c r="G27" s="7">
        <v>8</v>
      </c>
      <c r="H27" s="7">
        <v>5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技能消耗配置表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2024-11-21T08:27:25Z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