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F040E110-21B9-49E9-AAE7-05D7F07C31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防御塔" sheetId="3" r:id="rId1"/>
    <sheet name="怪物" sheetId="2" r:id="rId2"/>
    <sheet name="其它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L697" i="2" l="1"/>
  <c r="E697" i="2"/>
  <c r="D697" i="2"/>
  <c r="P697" i="2" s="1"/>
  <c r="L696" i="2"/>
  <c r="E696" i="2"/>
  <c r="D696" i="2"/>
  <c r="P696" i="2" s="1"/>
  <c r="L695" i="2"/>
  <c r="E695" i="2"/>
  <c r="D695" i="2"/>
  <c r="P695" i="2" s="1"/>
  <c r="L694" i="2"/>
  <c r="E694" i="2"/>
  <c r="D694" i="2"/>
  <c r="P694" i="2" s="1"/>
  <c r="L693" i="2"/>
  <c r="E693" i="2"/>
  <c r="D693" i="2"/>
  <c r="P693" i="2" s="1"/>
  <c r="L692" i="2"/>
  <c r="E692" i="2"/>
  <c r="D692" i="2"/>
  <c r="P692" i="2" s="1"/>
  <c r="L691" i="2"/>
  <c r="E691" i="2"/>
  <c r="D691" i="2"/>
  <c r="K691" i="2" s="1"/>
  <c r="L690" i="2"/>
  <c r="E690" i="2"/>
  <c r="D690" i="2"/>
  <c r="P690" i="2" s="1"/>
  <c r="L689" i="2"/>
  <c r="E689" i="2"/>
  <c r="D689" i="2"/>
  <c r="P689" i="2" s="1"/>
  <c r="L688" i="2"/>
  <c r="E688" i="2"/>
  <c r="D688" i="2"/>
  <c r="P688" i="2" s="1"/>
  <c r="L687" i="2"/>
  <c r="E687" i="2"/>
  <c r="D687" i="2"/>
  <c r="P687" i="2" s="1"/>
  <c r="L686" i="2"/>
  <c r="E686" i="2"/>
  <c r="D686" i="2"/>
  <c r="P686" i="2" s="1"/>
  <c r="L685" i="2"/>
  <c r="E685" i="2"/>
  <c r="D685" i="2"/>
  <c r="P685" i="2" s="1"/>
  <c r="L684" i="2"/>
  <c r="E684" i="2"/>
  <c r="D684" i="2"/>
  <c r="K684" i="2" s="1"/>
  <c r="L683" i="2"/>
  <c r="E683" i="2"/>
  <c r="D683" i="2"/>
  <c r="P683" i="2" s="1"/>
  <c r="L682" i="2"/>
  <c r="E682" i="2"/>
  <c r="D682" i="2"/>
  <c r="P682" i="2" s="1"/>
  <c r="L681" i="2"/>
  <c r="E681" i="2"/>
  <c r="D681" i="2"/>
  <c r="P681" i="2" s="1"/>
  <c r="L680" i="2"/>
  <c r="E680" i="2"/>
  <c r="D680" i="2"/>
  <c r="P680" i="2" s="1"/>
  <c r="L679" i="2"/>
  <c r="E679" i="2"/>
  <c r="D679" i="2"/>
  <c r="P679" i="2" s="1"/>
  <c r="L678" i="2"/>
  <c r="E678" i="2"/>
  <c r="D678" i="2"/>
  <c r="P678" i="2" s="1"/>
  <c r="L677" i="2"/>
  <c r="E677" i="2"/>
  <c r="D677" i="2"/>
  <c r="P677" i="2" s="1"/>
  <c r="L676" i="2"/>
  <c r="E676" i="2"/>
  <c r="D676" i="2"/>
  <c r="P676" i="2" s="1"/>
  <c r="L675" i="2"/>
  <c r="E675" i="2"/>
  <c r="D675" i="2"/>
  <c r="K675" i="2" s="1"/>
  <c r="L674" i="2"/>
  <c r="E674" i="2"/>
  <c r="D674" i="2"/>
  <c r="K674" i="2" s="1"/>
  <c r="L673" i="2"/>
  <c r="E673" i="2"/>
  <c r="D673" i="2"/>
  <c r="P673" i="2" s="1"/>
  <c r="L672" i="2"/>
  <c r="E672" i="2"/>
  <c r="D672" i="2"/>
  <c r="P672" i="2" s="1"/>
  <c r="L671" i="2"/>
  <c r="E671" i="2"/>
  <c r="D671" i="2"/>
  <c r="P671" i="2" s="1"/>
  <c r="L670" i="2"/>
  <c r="E670" i="2"/>
  <c r="D670" i="2"/>
  <c r="P670" i="2" s="1"/>
  <c r="L669" i="2"/>
  <c r="E669" i="2"/>
  <c r="D669" i="2"/>
  <c r="P669" i="2" s="1"/>
  <c r="L668" i="2"/>
  <c r="E668" i="2"/>
  <c r="D668" i="2"/>
  <c r="K668" i="2" s="1"/>
  <c r="L667" i="2"/>
  <c r="E667" i="2"/>
  <c r="D667" i="2"/>
  <c r="P667" i="2" s="1"/>
  <c r="L666" i="2"/>
  <c r="E666" i="2"/>
  <c r="D666" i="2"/>
  <c r="P666" i="2" s="1"/>
  <c r="L665" i="2"/>
  <c r="E665" i="2"/>
  <c r="D665" i="2"/>
  <c r="P665" i="2" s="1"/>
  <c r="L664" i="2"/>
  <c r="E664" i="2"/>
  <c r="D664" i="2"/>
  <c r="P664" i="2" s="1"/>
  <c r="L663" i="2"/>
  <c r="E663" i="2"/>
  <c r="D663" i="2"/>
  <c r="P663" i="2" s="1"/>
  <c r="L662" i="2"/>
  <c r="E662" i="2"/>
  <c r="D662" i="2"/>
  <c r="K662" i="2" s="1"/>
  <c r="L661" i="2"/>
  <c r="E661" i="2"/>
  <c r="D661" i="2"/>
  <c r="P661" i="2" s="1"/>
  <c r="L660" i="2"/>
  <c r="E660" i="2"/>
  <c r="D660" i="2"/>
  <c r="P660" i="2" s="1"/>
  <c r="L659" i="2"/>
  <c r="E659" i="2"/>
  <c r="D659" i="2"/>
  <c r="K659" i="2" s="1"/>
  <c r="L658" i="2"/>
  <c r="E658" i="2"/>
  <c r="D658" i="2"/>
  <c r="K658" i="2" s="1"/>
  <c r="L657" i="2"/>
  <c r="E657" i="2"/>
  <c r="D657" i="2"/>
  <c r="P657" i="2" s="1"/>
  <c r="L656" i="2"/>
  <c r="E656" i="2"/>
  <c r="D656" i="2"/>
  <c r="P656" i="2" s="1"/>
  <c r="L655" i="2"/>
  <c r="E655" i="2"/>
  <c r="D655" i="2"/>
  <c r="P655" i="2" s="1"/>
  <c r="L654" i="2"/>
  <c r="E654" i="2"/>
  <c r="D654" i="2"/>
  <c r="P654" i="2" s="1"/>
  <c r="L653" i="2"/>
  <c r="E653" i="2"/>
  <c r="D653" i="2"/>
  <c r="P653" i="2" s="1"/>
  <c r="L652" i="2"/>
  <c r="E652" i="2"/>
  <c r="D652" i="2"/>
  <c r="P652" i="2" s="1"/>
  <c r="L651" i="2"/>
  <c r="E651" i="2"/>
  <c r="D651" i="2"/>
  <c r="K651" i="2" s="1"/>
  <c r="L650" i="2"/>
  <c r="E650" i="2"/>
  <c r="D650" i="2"/>
  <c r="P650" i="2" s="1"/>
  <c r="L649" i="2"/>
  <c r="E649" i="2"/>
  <c r="D649" i="2"/>
  <c r="P649" i="2" s="1"/>
  <c r="L648" i="2"/>
  <c r="E648" i="2"/>
  <c r="D648" i="2"/>
  <c r="P648" i="2" s="1"/>
  <c r="L646" i="2"/>
  <c r="E646" i="2"/>
  <c r="D646" i="2"/>
  <c r="P646" i="2" s="1"/>
  <c r="L645" i="2"/>
  <c r="E645" i="2"/>
  <c r="D645" i="2"/>
  <c r="P645" i="2" s="1"/>
  <c r="L644" i="2"/>
  <c r="E644" i="2"/>
  <c r="D644" i="2"/>
  <c r="P644" i="2" s="1"/>
  <c r="L643" i="2"/>
  <c r="E643" i="2"/>
  <c r="D643" i="2"/>
  <c r="K643" i="2" s="1"/>
  <c r="L642" i="2"/>
  <c r="E642" i="2"/>
  <c r="D642" i="2"/>
  <c r="P642" i="2" s="1"/>
  <c r="L641" i="2"/>
  <c r="E641" i="2"/>
  <c r="D641" i="2"/>
  <c r="P641" i="2" s="1"/>
  <c r="L640" i="2"/>
  <c r="E640" i="2"/>
  <c r="D640" i="2"/>
  <c r="K640" i="2" s="1"/>
  <c r="L639" i="2"/>
  <c r="E639" i="2"/>
  <c r="D639" i="2"/>
  <c r="K639" i="2" s="1"/>
  <c r="L638" i="2"/>
  <c r="E638" i="2"/>
  <c r="D638" i="2"/>
  <c r="P638" i="2" s="1"/>
  <c r="L637" i="2"/>
  <c r="E637" i="2"/>
  <c r="D637" i="2"/>
  <c r="P637" i="2" s="1"/>
  <c r="L636" i="2"/>
  <c r="E636" i="2"/>
  <c r="D636" i="2"/>
  <c r="K636" i="2" s="1"/>
  <c r="L635" i="2"/>
  <c r="E635" i="2"/>
  <c r="D635" i="2"/>
  <c r="P635" i="2" s="1"/>
  <c r="L634" i="2"/>
  <c r="E634" i="2"/>
  <c r="D634" i="2"/>
  <c r="P634" i="2" s="1"/>
  <c r="L633" i="2"/>
  <c r="E633" i="2"/>
  <c r="D633" i="2"/>
  <c r="K633" i="2" s="1"/>
  <c r="L632" i="2"/>
  <c r="E632" i="2"/>
  <c r="D632" i="2"/>
  <c r="P632" i="2" s="1"/>
  <c r="L631" i="2"/>
  <c r="E631" i="2"/>
  <c r="D631" i="2"/>
  <c r="P631" i="2" s="1"/>
  <c r="L630" i="2"/>
  <c r="E630" i="2"/>
  <c r="D630" i="2"/>
  <c r="P630" i="2" s="1"/>
  <c r="L629" i="2"/>
  <c r="E629" i="2"/>
  <c r="D629" i="2"/>
  <c r="P629" i="2" s="1"/>
  <c r="L628" i="2"/>
  <c r="E628" i="2"/>
  <c r="D628" i="2"/>
  <c r="P628" i="2" s="1"/>
  <c r="L627" i="2"/>
  <c r="E627" i="2"/>
  <c r="D627" i="2"/>
  <c r="K627" i="2" s="1"/>
  <c r="L626" i="2"/>
  <c r="E626" i="2"/>
  <c r="D626" i="2"/>
  <c r="P626" i="2" s="1"/>
  <c r="L625" i="2"/>
  <c r="E625" i="2"/>
  <c r="D625" i="2"/>
  <c r="P625" i="2" s="1"/>
  <c r="L624" i="2"/>
  <c r="E624" i="2"/>
  <c r="D624" i="2"/>
  <c r="K624" i="2" s="1"/>
  <c r="L623" i="2"/>
  <c r="E623" i="2"/>
  <c r="D623" i="2"/>
  <c r="K623" i="2" s="1"/>
  <c r="L622" i="2"/>
  <c r="E622" i="2"/>
  <c r="D622" i="2"/>
  <c r="P622" i="2" s="1"/>
  <c r="L621" i="2"/>
  <c r="E621" i="2"/>
  <c r="D621" i="2"/>
  <c r="P621" i="2" s="1"/>
  <c r="L620" i="2"/>
  <c r="E620" i="2"/>
  <c r="D620" i="2"/>
  <c r="K620" i="2" s="1"/>
  <c r="L619" i="2"/>
  <c r="E619" i="2"/>
  <c r="D619" i="2"/>
  <c r="P619" i="2" s="1"/>
  <c r="L618" i="2"/>
  <c r="E618" i="2"/>
  <c r="D618" i="2"/>
  <c r="P618" i="2" s="1"/>
  <c r="L617" i="2"/>
  <c r="E617" i="2"/>
  <c r="D617" i="2"/>
  <c r="K617" i="2" s="1"/>
  <c r="L616" i="2"/>
  <c r="E616" i="2"/>
  <c r="D616" i="2"/>
  <c r="P616" i="2" s="1"/>
  <c r="L615" i="2"/>
  <c r="E615" i="2"/>
  <c r="D615" i="2"/>
  <c r="P615" i="2" s="1"/>
  <c r="L614" i="2"/>
  <c r="E614" i="2"/>
  <c r="D614" i="2"/>
  <c r="P614" i="2" s="1"/>
  <c r="L613" i="2"/>
  <c r="E613" i="2"/>
  <c r="D613" i="2"/>
  <c r="P613" i="2" s="1"/>
  <c r="L612" i="2"/>
  <c r="E612" i="2"/>
  <c r="D612" i="2"/>
  <c r="P612" i="2" s="1"/>
  <c r="L611" i="2"/>
  <c r="E611" i="2"/>
  <c r="D611" i="2"/>
  <c r="K611" i="2" s="1"/>
  <c r="L610" i="2"/>
  <c r="E610" i="2"/>
  <c r="D610" i="2"/>
  <c r="K610" i="2" s="1"/>
  <c r="L609" i="2"/>
  <c r="E609" i="2"/>
  <c r="D609" i="2"/>
  <c r="P609" i="2" s="1"/>
  <c r="L608" i="2"/>
  <c r="E608" i="2"/>
  <c r="D608" i="2"/>
  <c r="K608" i="2" s="1"/>
  <c r="L607" i="2"/>
  <c r="E607" i="2"/>
  <c r="D607" i="2"/>
  <c r="K607" i="2" s="1"/>
  <c r="L606" i="2"/>
  <c r="E606" i="2"/>
  <c r="D606" i="2"/>
  <c r="P606" i="2" s="1"/>
  <c r="L605" i="2"/>
  <c r="E605" i="2"/>
  <c r="D605" i="2"/>
  <c r="P605" i="2" s="1"/>
  <c r="L604" i="2"/>
  <c r="E604" i="2"/>
  <c r="D604" i="2"/>
  <c r="P604" i="2" s="1"/>
  <c r="L603" i="2"/>
  <c r="E603" i="2"/>
  <c r="D603" i="2"/>
  <c r="P603" i="2" s="1"/>
  <c r="L602" i="2"/>
  <c r="E602" i="2"/>
  <c r="D602" i="2"/>
  <c r="K602" i="2" s="1"/>
  <c r="L601" i="2"/>
  <c r="E601" i="2"/>
  <c r="D601" i="2"/>
  <c r="P601" i="2" s="1"/>
  <c r="L600" i="2"/>
  <c r="E600" i="2"/>
  <c r="D600" i="2"/>
  <c r="P600" i="2" s="1"/>
  <c r="L599" i="2"/>
  <c r="E599" i="2"/>
  <c r="D599" i="2"/>
  <c r="P599" i="2" s="1"/>
  <c r="L598" i="2"/>
  <c r="E598" i="2"/>
  <c r="D598" i="2"/>
  <c r="P598" i="2" s="1"/>
  <c r="L597" i="2"/>
  <c r="E597" i="2"/>
  <c r="D597" i="2"/>
  <c r="P597" i="2" s="1"/>
  <c r="L595" i="2"/>
  <c r="E595" i="2"/>
  <c r="D595" i="2"/>
  <c r="P595" i="2" s="1"/>
  <c r="L594" i="2"/>
  <c r="E594" i="2"/>
  <c r="D594" i="2"/>
  <c r="K594" i="2" s="1"/>
  <c r="L593" i="2"/>
  <c r="E593" i="2"/>
  <c r="D593" i="2"/>
  <c r="P593" i="2" s="1"/>
  <c r="L592" i="2"/>
  <c r="E592" i="2"/>
  <c r="D592" i="2"/>
  <c r="K592" i="2" s="1"/>
  <c r="L591" i="2"/>
  <c r="E591" i="2"/>
  <c r="D591" i="2"/>
  <c r="P591" i="2" s="1"/>
  <c r="L590" i="2"/>
  <c r="E590" i="2"/>
  <c r="D590" i="2"/>
  <c r="P590" i="2" s="1"/>
  <c r="L589" i="2"/>
  <c r="E589" i="2"/>
  <c r="D589" i="2"/>
  <c r="K589" i="2" s="1"/>
  <c r="L588" i="2"/>
  <c r="E588" i="2"/>
  <c r="D588" i="2"/>
  <c r="K588" i="2" s="1"/>
  <c r="L587" i="2"/>
  <c r="E587" i="2"/>
  <c r="D587" i="2"/>
  <c r="P587" i="2" s="1"/>
  <c r="L586" i="2"/>
  <c r="E586" i="2"/>
  <c r="D586" i="2"/>
  <c r="P586" i="2" s="1"/>
  <c r="L585" i="2"/>
  <c r="E585" i="2"/>
  <c r="D585" i="2"/>
  <c r="K585" i="2" s="1"/>
  <c r="L584" i="2"/>
  <c r="E584" i="2"/>
  <c r="D584" i="2"/>
  <c r="K584" i="2" s="1"/>
  <c r="L583" i="2"/>
  <c r="E583" i="2"/>
  <c r="D583" i="2"/>
  <c r="K583" i="2" s="1"/>
  <c r="L582" i="2"/>
  <c r="E582" i="2"/>
  <c r="D582" i="2"/>
  <c r="P582" i="2" s="1"/>
  <c r="L581" i="2"/>
  <c r="E581" i="2"/>
  <c r="D581" i="2"/>
  <c r="P581" i="2" s="1"/>
  <c r="L580" i="2"/>
  <c r="E580" i="2"/>
  <c r="D580" i="2"/>
  <c r="P580" i="2" s="1"/>
  <c r="L579" i="2"/>
  <c r="E579" i="2"/>
  <c r="D579" i="2"/>
  <c r="K579" i="2" s="1"/>
  <c r="L578" i="2"/>
  <c r="E578" i="2"/>
  <c r="D578" i="2"/>
  <c r="P578" i="2" s="1"/>
  <c r="L577" i="2"/>
  <c r="E577" i="2"/>
  <c r="D577" i="2"/>
  <c r="P577" i="2" s="1"/>
  <c r="L576" i="2"/>
  <c r="E576" i="2"/>
  <c r="D576" i="2"/>
  <c r="K576" i="2" s="1"/>
  <c r="L575" i="2"/>
  <c r="E575" i="2"/>
  <c r="D575" i="2"/>
  <c r="P575" i="2" s="1"/>
  <c r="L574" i="2"/>
  <c r="E574" i="2"/>
  <c r="D574" i="2"/>
  <c r="P574" i="2" s="1"/>
  <c r="L573" i="2"/>
  <c r="E573" i="2"/>
  <c r="D573" i="2"/>
  <c r="K573" i="2" s="1"/>
  <c r="L572" i="2"/>
  <c r="E572" i="2"/>
  <c r="D572" i="2"/>
  <c r="P572" i="2" s="1"/>
  <c r="L571" i="2"/>
  <c r="E571" i="2"/>
  <c r="D571" i="2"/>
  <c r="P571" i="2" s="1"/>
  <c r="L570" i="2"/>
  <c r="E570" i="2"/>
  <c r="D570" i="2"/>
  <c r="P570" i="2" s="1"/>
  <c r="L569" i="2"/>
  <c r="E569" i="2"/>
  <c r="D569" i="2"/>
  <c r="K569" i="2" s="1"/>
  <c r="L568" i="2"/>
  <c r="E568" i="2"/>
  <c r="D568" i="2"/>
  <c r="K568" i="2" s="1"/>
  <c r="L567" i="2"/>
  <c r="E567" i="2"/>
  <c r="D567" i="2"/>
  <c r="K567" i="2" s="1"/>
  <c r="L566" i="2"/>
  <c r="E566" i="2"/>
  <c r="D566" i="2"/>
  <c r="P566" i="2" s="1"/>
  <c r="L565" i="2"/>
  <c r="E565" i="2"/>
  <c r="D565" i="2"/>
  <c r="P565" i="2" s="1"/>
  <c r="L564" i="2"/>
  <c r="E564" i="2"/>
  <c r="D564" i="2"/>
  <c r="P564" i="2" s="1"/>
  <c r="L563" i="2"/>
  <c r="E563" i="2"/>
  <c r="D563" i="2"/>
  <c r="P563" i="2" s="1"/>
  <c r="L562" i="2"/>
  <c r="E562" i="2"/>
  <c r="D562" i="2"/>
  <c r="P562" i="2" s="1"/>
  <c r="L561" i="2"/>
  <c r="E561" i="2"/>
  <c r="D561" i="2"/>
  <c r="P561" i="2" s="1"/>
  <c r="L560" i="2"/>
  <c r="E560" i="2"/>
  <c r="D560" i="2"/>
  <c r="K560" i="2" s="1"/>
  <c r="L559" i="2"/>
  <c r="E559" i="2"/>
  <c r="D559" i="2"/>
  <c r="P559" i="2" s="1"/>
  <c r="L558" i="2"/>
  <c r="E558" i="2"/>
  <c r="D558" i="2"/>
  <c r="P558" i="2" s="1"/>
  <c r="L557" i="2"/>
  <c r="E557" i="2"/>
  <c r="D557" i="2"/>
  <c r="K557" i="2" s="1"/>
  <c r="L556" i="2"/>
  <c r="E556" i="2"/>
  <c r="D556" i="2"/>
  <c r="P556" i="2" s="1"/>
  <c r="L555" i="2"/>
  <c r="E555" i="2"/>
  <c r="D555" i="2"/>
  <c r="P555" i="2" s="1"/>
  <c r="L554" i="2"/>
  <c r="E554" i="2"/>
  <c r="D554" i="2"/>
  <c r="P554" i="2" s="1"/>
  <c r="L553" i="2"/>
  <c r="E553" i="2"/>
  <c r="D553" i="2"/>
  <c r="K553" i="2" s="1"/>
  <c r="L552" i="2"/>
  <c r="E552" i="2"/>
  <c r="D552" i="2"/>
  <c r="K552" i="2" s="1"/>
  <c r="L551" i="2"/>
  <c r="E551" i="2"/>
  <c r="D551" i="2"/>
  <c r="K551" i="2" s="1"/>
  <c r="L550" i="2"/>
  <c r="E550" i="2"/>
  <c r="D550" i="2"/>
  <c r="P550" i="2" s="1"/>
  <c r="L549" i="2"/>
  <c r="E549" i="2"/>
  <c r="D549" i="2"/>
  <c r="P549" i="2" s="1"/>
  <c r="L548" i="2"/>
  <c r="E548" i="2"/>
  <c r="D548" i="2"/>
  <c r="P548" i="2" s="1"/>
  <c r="L547" i="2"/>
  <c r="E547" i="2"/>
  <c r="D547" i="2"/>
  <c r="P547" i="2" s="1"/>
  <c r="L546" i="2"/>
  <c r="E546" i="2"/>
  <c r="D546" i="2"/>
  <c r="K546" i="2" s="1"/>
  <c r="P668" i="2" l="1"/>
  <c r="P684" i="2"/>
  <c r="K685" i="2"/>
  <c r="P569" i="2"/>
  <c r="K561" i="2"/>
  <c r="K601" i="2"/>
  <c r="K570" i="2"/>
  <c r="P617" i="2"/>
  <c r="K586" i="2"/>
  <c r="P633" i="2"/>
  <c r="P588" i="2"/>
  <c r="P576" i="2"/>
  <c r="K562" i="2"/>
  <c r="K634" i="2"/>
  <c r="P552" i="2"/>
  <c r="P567" i="2"/>
  <c r="P639" i="2"/>
  <c r="K549" i="2"/>
  <c r="K688" i="2"/>
  <c r="K693" i="2"/>
  <c r="K578" i="2"/>
  <c r="P623" i="2"/>
  <c r="K660" i="2"/>
  <c r="K694" i="2"/>
  <c r="K604" i="2"/>
  <c r="K565" i="2"/>
  <c r="P579" i="2"/>
  <c r="P584" i="2"/>
  <c r="K676" i="2"/>
  <c r="K672" i="2"/>
  <c r="K677" i="2"/>
  <c r="K554" i="2"/>
  <c r="K563" i="2"/>
  <c r="K653" i="2"/>
  <c r="P602" i="2"/>
  <c r="P551" i="2"/>
  <c r="P560" i="2"/>
  <c r="K577" i="2"/>
  <c r="K572" i="2"/>
  <c r="P568" i="2"/>
  <c r="K547" i="2"/>
  <c r="K556" i="2"/>
  <c r="K581" i="2"/>
  <c r="P585" i="2"/>
  <c r="P594" i="2"/>
  <c r="P553" i="2"/>
  <c r="K593" i="2"/>
  <c r="P583" i="2"/>
  <c r="P592" i="2"/>
  <c r="P546" i="2"/>
  <c r="K621" i="2"/>
  <c r="K630" i="2"/>
  <c r="P608" i="2"/>
  <c r="P643" i="2"/>
  <c r="K605" i="2"/>
  <c r="K618" i="2"/>
  <c r="K614" i="2"/>
  <c r="P627" i="2"/>
  <c r="K598" i="2"/>
  <c r="P610" i="2"/>
  <c r="P636" i="2"/>
  <c r="P640" i="2"/>
  <c r="K637" i="2"/>
  <c r="P611" i="2"/>
  <c r="P607" i="2"/>
  <c r="P620" i="2"/>
  <c r="P624" i="2"/>
  <c r="P659" i="2"/>
  <c r="P651" i="2"/>
  <c r="K652" i="2"/>
  <c r="K656" i="2"/>
  <c r="K669" i="2"/>
  <c r="K661" i="2"/>
  <c r="K678" i="2"/>
  <c r="P674" i="2"/>
  <c r="K683" i="2"/>
  <c r="P691" i="2"/>
  <c r="K667" i="2"/>
  <c r="K692" i="2"/>
  <c r="P658" i="2"/>
  <c r="P662" i="2"/>
  <c r="P675" i="2"/>
  <c r="K648" i="2"/>
  <c r="K650" i="2"/>
  <c r="K666" i="2"/>
  <c r="K682" i="2"/>
  <c r="K663" i="2"/>
  <c r="K679" i="2"/>
  <c r="K695" i="2"/>
  <c r="K657" i="2"/>
  <c r="K673" i="2"/>
  <c r="K689" i="2"/>
  <c r="K654" i="2"/>
  <c r="K670" i="2"/>
  <c r="K686" i="2"/>
  <c r="K664" i="2"/>
  <c r="K680" i="2"/>
  <c r="K696" i="2"/>
  <c r="K690" i="2"/>
  <c r="K655" i="2"/>
  <c r="K671" i="2"/>
  <c r="K687" i="2"/>
  <c r="K649" i="2"/>
  <c r="K665" i="2"/>
  <c r="K681" i="2"/>
  <c r="K697" i="2"/>
  <c r="K599" i="2"/>
  <c r="K615" i="2"/>
  <c r="K631" i="2"/>
  <c r="K612" i="2"/>
  <c r="K628" i="2"/>
  <c r="K644" i="2"/>
  <c r="K609" i="2"/>
  <c r="K625" i="2"/>
  <c r="K641" i="2"/>
  <c r="K606" i="2"/>
  <c r="K622" i="2"/>
  <c r="K638" i="2"/>
  <c r="K603" i="2"/>
  <c r="K619" i="2"/>
  <c r="K635" i="2"/>
  <c r="K600" i="2"/>
  <c r="K616" i="2"/>
  <c r="K632" i="2"/>
  <c r="K597" i="2"/>
  <c r="K613" i="2"/>
  <c r="K629" i="2"/>
  <c r="K645" i="2"/>
  <c r="K626" i="2"/>
  <c r="K642" i="2"/>
  <c r="K646" i="2"/>
  <c r="P557" i="2"/>
  <c r="P573" i="2"/>
  <c r="P589" i="2"/>
  <c r="K548" i="2"/>
  <c r="K564" i="2"/>
  <c r="K580" i="2"/>
  <c r="K558" i="2"/>
  <c r="K574" i="2"/>
  <c r="K590" i="2"/>
  <c r="K555" i="2"/>
  <c r="K571" i="2"/>
  <c r="K587" i="2"/>
  <c r="K559" i="2"/>
  <c r="K575" i="2"/>
  <c r="K591" i="2"/>
  <c r="K550" i="2"/>
  <c r="K566" i="2"/>
  <c r="K582" i="2"/>
  <c r="K595" i="2"/>
  <c r="L51" i="3" l="1"/>
  <c r="L52" i="3"/>
  <c r="L53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6" i="2"/>
  <c r="L537" i="2" l="1"/>
  <c r="L538" i="2"/>
  <c r="L539" i="2"/>
  <c r="L540" i="2"/>
  <c r="L541" i="2"/>
  <c r="L542" i="2"/>
  <c r="L543" i="2"/>
  <c r="L544" i="2"/>
  <c r="L536" i="2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6" i="3"/>
  <c r="L496" i="2" l="1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495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56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3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347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27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199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70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5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37" i="2"/>
  <c r="P34" i="2"/>
  <c r="P35" i="2"/>
  <c r="P28" i="2"/>
  <c r="P29" i="2"/>
  <c r="P30" i="2"/>
  <c r="P31" i="2"/>
  <c r="P32" i="2"/>
  <c r="P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6" i="2"/>
  <c r="E544" i="2" l="1"/>
  <c r="D543" i="2"/>
  <c r="E530" i="2"/>
  <c r="D498" i="2"/>
  <c r="E525" i="2"/>
  <c r="D508" i="2"/>
  <c r="E508" i="2"/>
  <c r="E524" i="2"/>
  <c r="E534" i="2"/>
  <c r="D535" i="2"/>
  <c r="D506" i="2"/>
  <c r="D529" i="2"/>
  <c r="E540" i="2"/>
  <c r="E523" i="2"/>
  <c r="D519" i="2"/>
  <c r="E511" i="2"/>
  <c r="D510" i="2"/>
  <c r="E499" i="2"/>
  <c r="D514" i="2"/>
  <c r="E502" i="2"/>
  <c r="E538" i="2"/>
  <c r="E537" i="2"/>
  <c r="D503" i="2"/>
  <c r="E521" i="2"/>
  <c r="E501" i="2"/>
  <c r="D499" i="2"/>
  <c r="D517" i="2"/>
  <c r="D538" i="2"/>
  <c r="E527" i="2"/>
  <c r="D526" i="2"/>
  <c r="D513" i="2"/>
  <c r="D530" i="2"/>
  <c r="E518" i="2"/>
  <c r="E505" i="2"/>
  <c r="D539" i="2"/>
  <c r="D521" i="2"/>
  <c r="D532" i="2"/>
  <c r="E539" i="2"/>
  <c r="E526" i="2"/>
  <c r="E519" i="2"/>
  <c r="D515" i="2"/>
  <c r="D516" i="2"/>
  <c r="D504" i="2"/>
  <c r="D542" i="2"/>
  <c r="D496" i="2"/>
  <c r="E520" i="2"/>
  <c r="D523" i="2"/>
  <c r="E542" i="2"/>
  <c r="E506" i="2"/>
  <c r="E533" i="2"/>
  <c r="D501" i="2"/>
  <c r="D544" i="2"/>
  <c r="E541" i="2"/>
  <c r="D509" i="2"/>
  <c r="E515" i="2"/>
  <c r="D541" i="2"/>
  <c r="E522" i="2"/>
  <c r="E543" i="2"/>
  <c r="E510" i="2"/>
  <c r="D540" i="2"/>
  <c r="D525" i="2"/>
  <c r="D497" i="2"/>
  <c r="D505" i="2"/>
  <c r="D536" i="2"/>
  <c r="D495" i="2"/>
  <c r="E500" i="2"/>
  <c r="D522" i="2"/>
  <c r="E514" i="2"/>
  <c r="D533" i="2"/>
  <c r="E498" i="2"/>
  <c r="D524" i="2"/>
  <c r="D528" i="2"/>
  <c r="E535" i="2"/>
  <c r="D531" i="2"/>
  <c r="E504" i="2"/>
  <c r="D512" i="2"/>
  <c r="D534" i="2"/>
  <c r="E503" i="2"/>
  <c r="D507" i="2"/>
  <c r="D527" i="2"/>
  <c r="E531" i="2"/>
  <c r="D537" i="2"/>
  <c r="E517" i="2"/>
  <c r="E529" i="2"/>
  <c r="D502" i="2"/>
  <c r="D500" i="2"/>
  <c r="E509" i="2"/>
  <c r="E536" i="2"/>
  <c r="E513" i="2"/>
  <c r="E496" i="2"/>
  <c r="E532" i="2"/>
  <c r="D518" i="2"/>
  <c r="E497" i="2"/>
  <c r="E495" i="2"/>
  <c r="E507" i="2"/>
  <c r="E516" i="2"/>
  <c r="D520" i="2"/>
  <c r="E528" i="2"/>
  <c r="E512" i="2"/>
  <c r="D511" i="2"/>
  <c r="P534" i="2" l="1"/>
  <c r="K534" i="2"/>
  <c r="P525" i="2"/>
  <c r="K525" i="2"/>
  <c r="K496" i="2"/>
  <c r="P496" i="2"/>
  <c r="K518" i="2"/>
  <c r="P518" i="2"/>
  <c r="K512" i="2"/>
  <c r="P512" i="2"/>
  <c r="K540" i="2"/>
  <c r="P540" i="2"/>
  <c r="K542" i="2"/>
  <c r="P542" i="2"/>
  <c r="P538" i="2"/>
  <c r="K538" i="2"/>
  <c r="K529" i="2"/>
  <c r="P529" i="2"/>
  <c r="K504" i="2"/>
  <c r="P504" i="2"/>
  <c r="K517" i="2"/>
  <c r="P517" i="2"/>
  <c r="K506" i="2"/>
  <c r="P506" i="2"/>
  <c r="K531" i="2"/>
  <c r="P531" i="2"/>
  <c r="P516" i="2"/>
  <c r="K516" i="2"/>
  <c r="K499" i="2"/>
  <c r="P499" i="2"/>
  <c r="K535" i="2"/>
  <c r="P535" i="2"/>
  <c r="K526" i="2"/>
  <c r="P526" i="2"/>
  <c r="K515" i="2"/>
  <c r="P515" i="2"/>
  <c r="P528" i="2"/>
  <c r="K528" i="2"/>
  <c r="P541" i="2"/>
  <c r="K541" i="2"/>
  <c r="K524" i="2"/>
  <c r="P524" i="2"/>
  <c r="K503" i="2"/>
  <c r="P503" i="2"/>
  <c r="K500" i="2"/>
  <c r="P500" i="2"/>
  <c r="K509" i="2"/>
  <c r="P509" i="2"/>
  <c r="K508" i="2"/>
  <c r="P508" i="2"/>
  <c r="K497" i="2"/>
  <c r="P497" i="2"/>
  <c r="K502" i="2"/>
  <c r="P502" i="2"/>
  <c r="K533" i="2"/>
  <c r="P533" i="2"/>
  <c r="K532" i="2"/>
  <c r="P532" i="2"/>
  <c r="K511" i="2"/>
  <c r="P511" i="2"/>
  <c r="K544" i="2"/>
  <c r="P544" i="2"/>
  <c r="K521" i="2"/>
  <c r="P521" i="2"/>
  <c r="K498" i="2"/>
  <c r="P498" i="2"/>
  <c r="P522" i="2"/>
  <c r="K522" i="2"/>
  <c r="K501" i="2"/>
  <c r="P501" i="2"/>
  <c r="P539" i="2"/>
  <c r="K539" i="2"/>
  <c r="K514" i="2"/>
  <c r="P514" i="2"/>
  <c r="K537" i="2"/>
  <c r="P537" i="2"/>
  <c r="P543" i="2"/>
  <c r="K543" i="2"/>
  <c r="P520" i="2"/>
  <c r="K520" i="2"/>
  <c r="P495" i="2"/>
  <c r="K495" i="2"/>
  <c r="K510" i="2"/>
  <c r="P510" i="2"/>
  <c r="K527" i="2"/>
  <c r="P527" i="2"/>
  <c r="P536" i="2"/>
  <c r="K536" i="2"/>
  <c r="P530" i="2"/>
  <c r="K530" i="2"/>
  <c r="P507" i="2"/>
  <c r="K507" i="2"/>
  <c r="K505" i="2"/>
  <c r="P505" i="2"/>
  <c r="K523" i="2"/>
  <c r="P523" i="2"/>
  <c r="K513" i="2"/>
  <c r="P513" i="2"/>
  <c r="K519" i="2"/>
  <c r="P519" i="2"/>
</calcChain>
</file>

<file path=xl/sharedStrings.xml><?xml version="1.0" encoding="utf-8"?>
<sst xmlns="http://schemas.openxmlformats.org/spreadsheetml/2006/main" count="6260" uniqueCount="1842">
  <si>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</si>
  <si>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</si>
  <si>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</si>
  <si>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</si>
  <si>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</si>
  <si>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</si>
  <si>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</si>
  <si>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</si>
  <si>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</si>
  <si>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</si>
  <si>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</si>
  <si>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</si>
  <si>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</si>
  <si>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</si>
  <si>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</si>
  <si>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</si>
  <si>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</si>
  <si>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</si>
  <si>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</si>
  <si>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</si>
  <si>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</si>
  <si>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</si>
  <si>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</si>
  <si>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</si>
  <si>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</si>
  <si>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</si>
  <si>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</si>
  <si>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</si>
  <si>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</si>
  <si>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</si>
  <si>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</si>
  <si>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</si>
  <si>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</si>
  <si>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</si>
  <si>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</si>
  <si>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</si>
  <si>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</si>
  <si>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</si>
  <si>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</si>
  <si>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</si>
  <si>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</si>
  <si>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</si>
  <si>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</si>
  <si>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</si>
  <si>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</si>
  <si>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</si>
  <si>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</si>
  <si>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</si>
  <si>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</si>
  <si>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</si>
  <si>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</si>
  <si>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</si>
  <si>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</si>
  <si>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</si>
  <si>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</si>
  <si>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</si>
  <si>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</si>
  <si>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</si>
  <si>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</si>
  <si>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ResUnit_Tower_Canon_2</t>
  </si>
  <si>
    <t>ResUnit_Tower_Canon_3</t>
  </si>
  <si>
    <t>火焰塔</t>
  </si>
  <si>
    <t>ResUnit_Tower_FireLine_1</t>
  </si>
  <si>
    <t>ResUnit_Tower_FireLine_2</t>
  </si>
  <si>
    <t>ResUnit_Tower_FireLine_3</t>
  </si>
  <si>
    <t>毒雾塔</t>
  </si>
  <si>
    <t>ResUnit_Tower_DragCircle_1</t>
  </si>
  <si>
    <t>ResUnit_Tower_DragCircle_2</t>
  </si>
  <si>
    <t>ResUnit_Tower_DragCircle_3</t>
  </si>
  <si>
    <t>龙击炮</t>
  </si>
  <si>
    <t>ResUnit_TowerDragon1</t>
  </si>
  <si>
    <t>ResUnit_TowerDragon2</t>
  </si>
  <si>
    <t>ResUnit_TowerDragon3</t>
  </si>
  <si>
    <t>雷电塔</t>
  </si>
  <si>
    <t>ResUnit_TowerElec1</t>
  </si>
  <si>
    <t>ResUnit_TowerElec2</t>
  </si>
  <si>
    <t>ResUnit_TowerElec3</t>
  </si>
  <si>
    <t>冰魔塔</t>
  </si>
  <si>
    <t>ResUnit_TowerIce1</t>
  </si>
  <si>
    <t>ResUnit_TowerIce2</t>
  </si>
  <si>
    <t>ResUnit_TowerIce3</t>
  </si>
  <si>
    <t>加速塔</t>
  </si>
  <si>
    <t>ResUnit_TowerTime1</t>
  </si>
  <si>
    <t>ResUnit_TowerTime2</t>
  </si>
  <si>
    <t>ResUnit_TowerTime3</t>
  </si>
  <si>
    <t>奥术天球</t>
  </si>
  <si>
    <t>ResUnit_TowerMagicBall1</t>
  </si>
  <si>
    <t>ResUnit_TowerMagicBall2</t>
  </si>
  <si>
    <t>ResUnit_TowerMagicBall3</t>
  </si>
  <si>
    <t>炼金塔</t>
  </si>
  <si>
    <t>ResUnit_TowerAlchemy1</t>
  </si>
  <si>
    <t>ResUnit_TowerAlchemy2</t>
  </si>
  <si>
    <t>ResUnit_TowerAlchemy3</t>
  </si>
  <si>
    <t>毒蝎塔</t>
  </si>
  <si>
    <t>ResUnit_TowerScorpio1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</si>
  <si>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</si>
  <si>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</si>
  <si>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</si>
  <si>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</si>
  <si>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</si>
  <si>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</si>
  <si>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</si>
  <si>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</si>
  <si>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</si>
  <si>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</si>
  <si>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</si>
  <si>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</si>
  <si>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</si>
  <si>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</si>
  <si>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</si>
  <si>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</si>
  <si>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</si>
  <si>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</si>
  <si>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</si>
  <si>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</si>
  <si>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</si>
  <si>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</si>
  <si>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</si>
  <si>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</si>
  <si>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</si>
  <si>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</si>
  <si>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</si>
  <si>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</si>
  <si>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</si>
  <si>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</si>
  <si>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</si>
  <si>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</si>
  <si>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</si>
  <si>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</si>
  <si>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</si>
  <si>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</si>
  <si>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</si>
  <si>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</si>
  <si>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</si>
  <si>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</si>
  <si>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</si>
  <si>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</si>
  <si>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</si>
  <si>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</si>
  <si>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</si>
  <si>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</si>
  <si>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</si>
  <si>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</si>
  <si>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</si>
  <si>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</si>
  <si>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</si>
  <si>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</si>
  <si>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</si>
  <si>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</si>
  <si>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</si>
  <si>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</si>
  <si>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</si>
  <si>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</si>
  <si>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</si>
  <si>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</si>
  <si>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</si>
  <si>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</si>
  <si>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</si>
  <si>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ResUnit_Dan1</t>
  </si>
  <si>
    <t>ResUnit_ZhiZhu1</t>
  </si>
  <si>
    <t>ResUnit_Dan2</t>
  </si>
  <si>
    <t>ResUnit_ZhiZhu2</t>
  </si>
  <si>
    <t>ResUnit_Dan3</t>
  </si>
  <si>
    <t>ResUnit_MiFeng1</t>
  </si>
  <si>
    <t>ResUnit_MiFeng2</t>
  </si>
  <si>
    <t>ResUnit_ZhongZi1</t>
  </si>
  <si>
    <t>ResUnit_ZhiZhu3</t>
  </si>
  <si>
    <t>ResUnit_Gui1</t>
  </si>
  <si>
    <t>ResUnit_Gui2</t>
  </si>
  <si>
    <t>ResUnit_ZhongZi2</t>
  </si>
  <si>
    <t>ResUnit_MiFeng3</t>
  </si>
  <si>
    <t>ResUnit_BianFu1</t>
  </si>
  <si>
    <t>ResUnit_BianFu2</t>
  </si>
  <si>
    <t>ResUnit_ZhongZi3</t>
  </si>
  <si>
    <t>ResUnit_Gui3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</si>
  <si>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</si>
  <si>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</si>
  <si>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</si>
  <si>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</si>
  <si>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</si>
  <si>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</si>
  <si>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</si>
  <si>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</si>
  <si>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</si>
  <si>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</si>
  <si>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</si>
  <si>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</si>
  <si>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</si>
  <si>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</si>
  <si>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</si>
  <si>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</si>
  <si>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</si>
  <si>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</si>
  <si>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</si>
  <si>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</si>
  <si>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</si>
  <si>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</si>
  <si>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</si>
  <si>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</si>
  <si>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</si>
  <si>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</si>
  <si>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</si>
  <si>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</si>
  <si>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</si>
  <si>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</si>
  <si>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</si>
  <si>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</si>
  <si>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</si>
  <si>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</si>
  <si>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</si>
  <si>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</si>
  <si>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</si>
  <si>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</si>
  <si>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</si>
  <si>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</si>
  <si>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</si>
  <si>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</si>
  <si>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</si>
  <si>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</si>
  <si>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</si>
  <si>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ResUnit_HeadQuarterPreview</t>
    <phoneticPr fontId="6" type="noConversion"/>
  </si>
  <si>
    <t>大本营预览</t>
    <phoneticPr fontId="6" type="noConversion"/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</si>
  <si>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</si>
  <si>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</si>
  <si>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</si>
  <si>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</si>
  <si>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</si>
  <si>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</si>
  <si>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</si>
  <si>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</si>
  <si>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</si>
  <si>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</si>
  <si>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</si>
  <si>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</si>
  <si>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</si>
  <si>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</si>
  <si>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</si>
  <si>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</si>
  <si>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</si>
  <si>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</si>
  <si>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</si>
  <si>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</si>
  <si>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</si>
  <si>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</si>
  <si>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</si>
  <si>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</si>
  <si>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</si>
  <si>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</si>
  <si>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</si>
  <si>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</si>
  <si>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Unit_Player1</t>
  </si>
  <si>
    <t>Unit_SceneEffectNone</t>
  </si>
  <si>
    <t>Unit_PlayerPK</t>
  </si>
  <si>
    <t>Unit_HeadQuarterPreview</t>
  </si>
  <si>
    <t>Unit_HeadQuarter</t>
  </si>
  <si>
    <t>Unit_MonsterCall</t>
  </si>
  <si>
    <t>Unit_Observer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</si>
  <si>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</si>
  <si>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</si>
  <si>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</si>
  <si>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</si>
  <si>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</si>
  <si>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</si>
  <si>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</si>
  <si>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</si>
  <si>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</si>
  <si>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</si>
  <si>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</si>
  <si>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</si>
  <si>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</si>
  <si>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</si>
  <si>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</si>
  <si>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</si>
  <si>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</si>
  <si>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</si>
  <si>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</si>
  <si>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</si>
  <si>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</si>
  <si>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</si>
  <si>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</si>
  <si>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</si>
  <si>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</si>
  <si>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</si>
  <si>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</si>
  <si>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</si>
  <si>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</si>
  <si>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</si>
  <si>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</si>
  <si>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</si>
  <si>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</si>
  <si>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</si>
  <si>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</si>
  <si>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</si>
  <si>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</si>
  <si>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</si>
  <si>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</si>
  <si>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</si>
  <si>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</si>
  <si>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</si>
  <si>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</si>
  <si>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</si>
  <si>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</si>
  <si>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</si>
  <si>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</si>
  <si>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</si>
  <si>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</si>
  <si>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</si>
  <si>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</si>
  <si>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</si>
  <si>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</si>
  <si>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</si>
  <si>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</si>
  <si>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</si>
  <si>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</si>
  <si>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</si>
  <si>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</si>
  <si>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</si>
  <si>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</si>
  <si>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</si>
  <si>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</si>
  <si>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</si>
  <si>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</si>
  <si>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</si>
  <si>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</si>
  <si>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</si>
  <si>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</si>
  <si>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</si>
  <si>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</si>
  <si>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</si>
  <si>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</si>
  <si>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</si>
  <si>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</si>
  <si>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</si>
  <si>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</si>
  <si>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</si>
  <si>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</si>
  <si>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</si>
  <si>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</si>
  <si>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</si>
  <si>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</si>
  <si>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</si>
  <si>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</si>
  <si>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</si>
  <si>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Unit_Monster_Challenge6_1_1</t>
  </si>
  <si>
    <t>挑战关卡怪物6_1_1</t>
  </si>
  <si>
    <t>Unit_Monster_Challenge6_1_2</t>
  </si>
  <si>
    <t>挑战关卡怪物6_1_2</t>
  </si>
  <si>
    <t>Unit_Monster_Challenge6_2_1</t>
  </si>
  <si>
    <t>挑战关卡怪物6_2_1</t>
  </si>
  <si>
    <t>Unit_Monster_Challenge6_2_2</t>
  </si>
  <si>
    <t>挑战关卡怪物6_2_2</t>
  </si>
  <si>
    <t>Unit_Monster_Challenge6_3_1</t>
  </si>
  <si>
    <t>挑战关卡怪物6_3_1</t>
  </si>
  <si>
    <t>Unit_Monster_Challenge6_3_2</t>
  </si>
  <si>
    <t>挑战关卡怪物6_3_2</t>
  </si>
  <si>
    <t>Unit_Monster_Challenge6_3_3</t>
  </si>
  <si>
    <t>挑战关卡怪物6_3_3</t>
  </si>
  <si>
    <t>Unit_Monster_Challenge6_4_1</t>
  </si>
  <si>
    <t>挑战关卡怪物6_4_1</t>
  </si>
  <si>
    <t>Unit_Monster_Challenge6_4_2</t>
  </si>
  <si>
    <t>挑战关卡怪物6_4_2</t>
  </si>
  <si>
    <t>Unit_Monster_Challenge6_4_3</t>
  </si>
  <si>
    <t>挑战关卡怪物6_4_3</t>
  </si>
  <si>
    <t>Unit_Monster_Challenge6_5_1</t>
  </si>
  <si>
    <t>挑战关卡怪物6_5_1</t>
  </si>
  <si>
    <t>Unit_Monster_Challenge6_5_2</t>
  </si>
  <si>
    <t>挑战关卡怪物6_5_2</t>
  </si>
  <si>
    <t>Unit_Monster_Challenge6_5_3</t>
  </si>
  <si>
    <t>挑战关卡怪物6_5_3</t>
  </si>
  <si>
    <t>Unit_Monster_Challenge7_1_1</t>
  </si>
  <si>
    <t>挑战关卡怪物7_1_1</t>
  </si>
  <si>
    <t>Unit_Monster_Challenge7_2_1</t>
  </si>
  <si>
    <t>挑战关卡怪物7_2_1</t>
  </si>
  <si>
    <t>Unit_Monster_Challenge7_2_2</t>
  </si>
  <si>
    <t>挑战关卡怪物7_2_2</t>
  </si>
  <si>
    <t>Unit_Monster_Challenge7_3_1</t>
  </si>
  <si>
    <t>挑战关卡怪物7_3_1</t>
  </si>
  <si>
    <t>Unit_Monster_Challenge7_3_2</t>
  </si>
  <si>
    <t>挑战关卡怪物7_3_2</t>
  </si>
  <si>
    <t>Unit_Monster_Challenge7_3_3</t>
  </si>
  <si>
    <t>挑战关卡怪物7_3_3</t>
  </si>
  <si>
    <t>Unit_Monster_Challenge7_4_1</t>
  </si>
  <si>
    <t>挑战关卡怪物7_4_1</t>
  </si>
  <si>
    <t>Unit_Monster_Challenge7_4_2</t>
  </si>
  <si>
    <t>挑战关卡怪物7_4_2</t>
  </si>
  <si>
    <t>Unit_Monster_Challenge7_4_3</t>
  </si>
  <si>
    <t>挑战关卡怪物7_4_3</t>
  </si>
  <si>
    <t>Unit_Monster_Challenge7_5_1</t>
  </si>
  <si>
    <t>挑战关卡怪物7_5_1</t>
  </si>
  <si>
    <t>Unit_Monster_Challenge7_5_2</t>
  </si>
  <si>
    <t>挑战关卡怪物7_5_2</t>
  </si>
  <si>
    <t>Unit_Monster_Challenge7_5_3</t>
  </si>
  <si>
    <t>挑战关卡怪物7_5_3</t>
  </si>
  <si>
    <t>Unit_Monster_Challenge8_1_1</t>
  </si>
  <si>
    <t>挑战关卡怪物8_1_1</t>
  </si>
  <si>
    <t>Unit_Monster_Challenge8_1_2</t>
  </si>
  <si>
    <t>挑战关卡怪物8_1_2</t>
  </si>
  <si>
    <t>Unit_Monster_Challenge8_2_1</t>
  </si>
  <si>
    <t>挑战关卡怪物8_2_1</t>
  </si>
  <si>
    <t>Unit_Monster_Challenge8_2_2</t>
  </si>
  <si>
    <t>挑战关卡怪物8_2_2</t>
  </si>
  <si>
    <t>Unit_Monster_Challenge8_2_3</t>
  </si>
  <si>
    <t>挑战关卡怪物8_2_3</t>
  </si>
  <si>
    <t>Unit_Monster_Challenge8_3_1</t>
  </si>
  <si>
    <t>挑战关卡怪物8_3_1</t>
  </si>
  <si>
    <t>Unit_Monster_Challenge8_3_2</t>
  </si>
  <si>
    <t>挑战关卡怪物8_3_2</t>
  </si>
  <si>
    <t>Unit_Monster_Challenge8_3_3</t>
  </si>
  <si>
    <t>挑战关卡怪物8_3_3</t>
  </si>
  <si>
    <t>Unit_Monster_Challenge8_4_1</t>
  </si>
  <si>
    <t>挑战关卡怪物8_4_1</t>
  </si>
  <si>
    <t>Unit_Monster_Challenge8_4_2</t>
  </si>
  <si>
    <t>挑战关卡怪物8_4_2</t>
  </si>
  <si>
    <t>Unit_Monster_Challenge8_4_3</t>
  </si>
  <si>
    <t>挑战关卡怪物8_4_3</t>
  </si>
  <si>
    <t>Unit_Monster_Challenge8_5_1</t>
  </si>
  <si>
    <t>挑战关卡怪物8_5_1</t>
  </si>
  <si>
    <t>Unit_Monster_Challenge8_5_2</t>
  </si>
  <si>
    <t>挑战关卡怪物8_5_2</t>
  </si>
  <si>
    <t>Unit_Monster_Challenge8_5_3</t>
  </si>
  <si>
    <t>挑战关卡怪物8_5_3</t>
  </si>
  <si>
    <t>Unit_Monster_Challenge8_5_4</t>
  </si>
  <si>
    <t>挑战关卡怪物8_5_4</t>
  </si>
  <si>
    <t>Unit_Monster_Challenge9_1_1</t>
  </si>
  <si>
    <t>挑战关卡怪物9_1_1</t>
  </si>
  <si>
    <t>Unit_Monster_Challenge9_1_2</t>
  </si>
  <si>
    <t>挑战关卡怪物9_1_2</t>
  </si>
  <si>
    <t>Unit_Monster_Challenge9_2_1</t>
  </si>
  <si>
    <t>挑战关卡怪物9_2_1</t>
  </si>
  <si>
    <t>Unit_Monster_Challenge9_2_2</t>
  </si>
  <si>
    <t>挑战关卡怪物9_2_2</t>
  </si>
  <si>
    <t>Unit_Monster_Challenge9_3_1</t>
  </si>
  <si>
    <t>挑战关卡怪物9_3_1</t>
  </si>
  <si>
    <t>Unit_Monster_Challenge9_3_2</t>
  </si>
  <si>
    <t>挑战关卡怪物9_3_2</t>
  </si>
  <si>
    <t>Unit_Monster_Challenge9_3_3</t>
  </si>
  <si>
    <t>挑战关卡怪物9_3_3</t>
  </si>
  <si>
    <t>Unit_Monster_Challenge9_4_1</t>
  </si>
  <si>
    <t>挑战关卡怪物9_4_1</t>
  </si>
  <si>
    <t>Unit_Monster_Challenge9_4_2</t>
  </si>
  <si>
    <t>挑战关卡怪物9_4_2</t>
  </si>
  <si>
    <t>Unit_Monster_Challenge9_4_3</t>
  </si>
  <si>
    <t>挑战关卡怪物9_4_3</t>
  </si>
  <si>
    <t>Unit_Monster_Challenge9_5_1</t>
  </si>
  <si>
    <t>挑战关卡怪物9_5_1</t>
  </si>
  <si>
    <t>Unit_Monster_Challenge9_5_2</t>
  </si>
  <si>
    <t>挑战关卡怪物9_5_2</t>
  </si>
  <si>
    <t>Unit_Monster_Challenge9_5_3</t>
  </si>
  <si>
    <t>挑战关卡怪物9_5_3</t>
  </si>
  <si>
    <t>Unit_Monster_Challenge10_1_1</t>
  </si>
  <si>
    <t>挑战关卡怪物10_1_1</t>
  </si>
  <si>
    <t>Unit_Monster_Challenge10_1_2</t>
  </si>
  <si>
    <t>挑战关卡怪物10_1_2</t>
  </si>
  <si>
    <t>Unit_Monster_Challenge10_2_1</t>
  </si>
  <si>
    <t>挑战关卡怪物10_2_1</t>
  </si>
  <si>
    <t>Unit_Monster_Challenge10_2_2</t>
  </si>
  <si>
    <t>挑战关卡怪物10_2_2</t>
  </si>
  <si>
    <t>Unit_Monster_Challenge10_3_1</t>
  </si>
  <si>
    <t>挑战关卡怪物10_3_1</t>
  </si>
  <si>
    <t>Unit_Monster_Challenge10_3_2</t>
  </si>
  <si>
    <t>挑战关卡怪物10_3_2</t>
  </si>
  <si>
    <t>Unit_Monster_Challenge10_3_3</t>
  </si>
  <si>
    <t>挑战关卡怪物10_3_3</t>
  </si>
  <si>
    <t>Unit_Monster_Challenge10_4_1</t>
  </si>
  <si>
    <t>挑战关卡怪物10_4_1</t>
  </si>
  <si>
    <t>Unit_Monster_Challenge10_4_2</t>
  </si>
  <si>
    <t>挑战关卡怪物10_4_2</t>
  </si>
  <si>
    <t>Unit_Monster_Challenge10_4_3</t>
  </si>
  <si>
    <t>挑战关卡怪物10_4_3</t>
  </si>
  <si>
    <t>Unit_Monster_Challenge10_5_1</t>
  </si>
  <si>
    <t>挑战关卡怪物10_5_1</t>
  </si>
  <si>
    <t>Unit_Monster_Challenge10_5_2</t>
  </si>
  <si>
    <t>挑战关卡怪物10_5_2</t>
  </si>
  <si>
    <t>Unit_Monster_Challenge10_5_3</t>
  </si>
  <si>
    <t>挑战关卡怪物10_5_3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</si>
  <si>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</si>
  <si>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</si>
  <si>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</si>
  <si>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</si>
  <si>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</si>
  <si>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</si>
  <si>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</si>
  <si>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</si>
  <si>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</si>
  <si>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</si>
  <si>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</si>
  <si>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</si>
  <si>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</si>
  <si>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</si>
  <si>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</si>
  <si>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</si>
  <si>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</si>
  <si>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</si>
  <si>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</si>
  <si>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</si>
  <si>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</si>
  <si>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</si>
  <si>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</si>
  <si>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</si>
  <si>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</si>
  <si>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</si>
  <si>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</si>
  <si>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</si>
  <si>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</si>
  <si>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</si>
  <si>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</si>
  <si>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</si>
  <si>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</si>
  <si>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</si>
  <si>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</si>
  <si>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</si>
  <si>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</si>
  <si>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</si>
  <si>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</si>
  <si>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</si>
  <si>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</si>
  <si>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ResUnit_BianFu3</t>
  </si>
  <si>
    <t>ResUnit_Niao1</t>
  </si>
  <si>
    <t>ResUnit_Niao2</t>
  </si>
  <si>
    <t>ResUnit_Niao3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</si>
  <si>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</si>
  <si>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</si>
  <si>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</si>
  <si>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</si>
  <si>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</si>
  <si>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</si>
  <si>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</si>
  <si>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</si>
  <si>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</si>
  <si>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</si>
  <si>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</si>
  <si>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</si>
  <si>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</si>
  <si>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</si>
  <si>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</si>
  <si>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</si>
  <si>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</si>
  <si>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</si>
  <si>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</si>
  <si>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</si>
  <si>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</si>
  <si>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</si>
  <si>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</si>
  <si>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</si>
  <si>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</si>
  <si>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</si>
  <si>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</si>
  <si>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</si>
  <si>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</si>
  <si>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</si>
  <si>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</si>
  <si>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</si>
  <si>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</si>
  <si>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</si>
  <si>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</si>
  <si>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</si>
  <si>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</si>
  <si>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</si>
  <si>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</si>
  <si>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</si>
  <si>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</si>
  <si>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</si>
  <si>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</si>
  <si>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</si>
  <si>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</si>
  <si>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</si>
  <si>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</si>
  <si>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</si>
  <si>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</si>
  <si>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</si>
  <si>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</si>
  <si>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</si>
  <si>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</si>
  <si>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</si>
  <si>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</si>
  <si>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</si>
  <si>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</si>
  <si>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</si>
  <si>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</si>
  <si>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</si>
  <si>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</si>
  <si>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</si>
  <si>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</si>
  <si>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</si>
  <si>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</si>
  <si>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</si>
  <si>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</si>
  <si>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</si>
  <si>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</si>
  <si>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</si>
  <si>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</si>
  <si>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</si>
  <si>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</si>
  <si>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</si>
  <si>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</si>
  <si>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</si>
  <si>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</si>
  <si>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</si>
  <si>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</si>
  <si>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</si>
  <si>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</si>
  <si>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</si>
  <si>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</si>
  <si>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</si>
  <si>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</si>
  <si>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</si>
  <si>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</si>
  <si>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</si>
  <si>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</si>
  <si>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</si>
  <si>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</si>
  <si>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</si>
  <si>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</si>
  <si>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</si>
  <si>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</si>
  <si>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Skill_MachineGunTower1,NormalAttack;Skill_RocketTower_1,NormalAttack;Skill_LaserTower_0,NormalAttack;Skill_EnergyPylon_2,NormalAttack</t>
    <phoneticPr fontId="6" type="noConversion"/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</si>
  <si>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</si>
  <si>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</si>
  <si>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</si>
  <si>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</si>
  <si>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新手关卡怪物1_1</t>
  </si>
  <si>
    <t>Monster_Tutorial_1_1</t>
  </si>
  <si>
    <t>新手关卡怪物2_1</t>
  </si>
  <si>
    <t>Monster_Tutorial_2_1</t>
  </si>
  <si>
    <t>新手关卡怪物2_2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</si>
  <si>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</si>
  <si>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</si>
  <si>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</si>
  <si>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</si>
  <si>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</si>
  <si>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</si>
  <si>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</si>
  <si>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</si>
  <si>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</si>
  <si>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</si>
  <si>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</si>
  <si>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</si>
  <si>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</si>
  <si>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Unit_Monster_Offline_2_1</t>
  </si>
  <si>
    <t>线下模式怪物2_1</t>
  </si>
  <si>
    <t>Unit_Monster_Offline_2_2</t>
  </si>
  <si>
    <t>线下模式怪物2_2</t>
  </si>
  <si>
    <t>Unit_Monster_Offline_3_1</t>
  </si>
  <si>
    <t>线下模式怪物3_1</t>
  </si>
  <si>
    <t>Unit_Monster_Offline_3_2</t>
  </si>
  <si>
    <t>线下模式怪物3_2</t>
  </si>
  <si>
    <t>Unit_Monster_Offline_4_1</t>
  </si>
  <si>
    <t>线下模式怪物4_1</t>
  </si>
  <si>
    <t>Unit_Monster_Offline_4_2</t>
  </si>
  <si>
    <t>线下模式怪物4_2</t>
  </si>
  <si>
    <t>Unit_Monster_Offline_5_1</t>
  </si>
  <si>
    <t>线下模式怪物5_1</t>
  </si>
  <si>
    <t>Unit_Monster_Offline_5_2</t>
  </si>
  <si>
    <t>线下模式怪物5_2</t>
  </si>
  <si>
    <t>Unit_Monster_Offline_6_1</t>
  </si>
  <si>
    <t>线下模式怪物6_1</t>
  </si>
  <si>
    <t>Unit_Monster_Offline_6_2</t>
  </si>
  <si>
    <t>线下模式怪物6_2</t>
  </si>
  <si>
    <t>Unit_Monster_Offline_7_1</t>
  </si>
  <si>
    <t>线下模式怪物7_1</t>
  </si>
  <si>
    <t>Unit_Monster_Offline_7_2</t>
  </si>
  <si>
    <t>线下模式怪物7_2</t>
  </si>
  <si>
    <t>Unit_Monster_Offline_8_1</t>
  </si>
  <si>
    <t>线下模式怪物8_1</t>
  </si>
  <si>
    <t>Unit_Monster_Offline_8_2</t>
  </si>
  <si>
    <t>线下模式怪物8_2</t>
  </si>
  <si>
    <t>Unit_Monster_Offline_9_1</t>
  </si>
  <si>
    <t>线下模式怪物9_1</t>
  </si>
  <si>
    <t>Unit_Monster_Offline_9_2</t>
  </si>
  <si>
    <t>线下模式怪物9_2</t>
  </si>
  <si>
    <t>Unit_Monster_Offline_10_1</t>
  </si>
  <si>
    <t>线下模式怪物10_1</t>
  </si>
  <si>
    <t>Unit_Monster_Offline_10_2</t>
  </si>
  <si>
    <t>线下模式怪物10_2</t>
  </si>
  <si>
    <t>Unit_Monster_Offline_11_1</t>
  </si>
  <si>
    <t>线下模式怪物11_1</t>
  </si>
  <si>
    <t>Unit_Monster_Offline_11_2</t>
  </si>
  <si>
    <t>线下模式怪物11_2</t>
  </si>
  <si>
    <t>Unit_Monster_Offline_12_1</t>
  </si>
  <si>
    <t>线下模式怪物12_1</t>
  </si>
  <si>
    <t>Unit_Monster_Offline_13_1</t>
  </si>
  <si>
    <t>线下模式怪物13_1</t>
  </si>
  <si>
    <t>Unit_Monster_Offline_13_2</t>
  </si>
  <si>
    <t>线下模式怪物13_2</t>
  </si>
  <si>
    <t>Unit_Monster_Offline_14_1</t>
  </si>
  <si>
    <t>线下模式怪物14_1</t>
  </si>
  <si>
    <t>Unit_Monster_Offline_14_2</t>
  </si>
  <si>
    <t>线下模式怪物14_2</t>
  </si>
  <si>
    <t>Unit_Monster_Offline_15_1</t>
  </si>
  <si>
    <t>线下模式怪物15_1</t>
  </si>
  <si>
    <t>Unit_Monster_Offline_15_2</t>
  </si>
  <si>
    <t>线下模式怪物15_2</t>
  </si>
  <si>
    <t>Unit_Monster_Offline_15_3</t>
  </si>
  <si>
    <t>线下模式怪物15_3</t>
  </si>
  <si>
    <t>Unit_Monster_Offline_16_1</t>
  </si>
  <si>
    <t>线下模式怪物16_1</t>
  </si>
  <si>
    <t>Unit_Monster_Offline_16_2</t>
  </si>
  <si>
    <t>线下模式怪物16_2</t>
  </si>
  <si>
    <t>Unit_Monster_Offline_17_1</t>
  </si>
  <si>
    <t>线下模式怪物17_1</t>
  </si>
  <si>
    <t>Unit_Monster_Offline_17_2</t>
  </si>
  <si>
    <t>线下模式怪物17_2</t>
  </si>
  <si>
    <t>Unit_Monster_Offline_18_1</t>
  </si>
  <si>
    <t>线下模式怪物18_1</t>
  </si>
  <si>
    <t>Unit_Monster_Offline_18_2</t>
  </si>
  <si>
    <t>线下模式怪物18_2</t>
  </si>
  <si>
    <t>Unit_Monster_Offline_18_3</t>
  </si>
  <si>
    <t>线下模式怪物18_3</t>
  </si>
  <si>
    <t>Unit_Monster_Offline_19_1</t>
  </si>
  <si>
    <t>线下模式怪物19_1</t>
  </si>
  <si>
    <t>Unit_Monster_Offline_19_2</t>
  </si>
  <si>
    <t>线下模式怪物19_2</t>
  </si>
  <si>
    <t>Unit_Monster_Offline_19_3</t>
  </si>
  <si>
    <t>线下模式怪物19_3</t>
  </si>
  <si>
    <t>Unit_Monster_Offline_20_1</t>
  </si>
  <si>
    <t>线下模式怪物20_1</t>
  </si>
  <si>
    <t>Unit_Monster_Offline_20_2</t>
  </si>
  <si>
    <t>线下模式怪物20_2</t>
  </si>
  <si>
    <t>Unit_Monster_Offline_20_3</t>
  </si>
  <si>
    <t>线下模式怪物20_3</t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</si>
  <si>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</si>
  <si>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</si>
  <si>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</si>
  <si>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</si>
  <si>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</si>
  <si>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</si>
  <si>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</si>
  <si>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</si>
  <si>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</si>
  <si>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</si>
  <si>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</si>
  <si>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</si>
  <si>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</si>
  <si>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</si>
  <si>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</si>
  <si>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</si>
  <si>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</si>
  <si>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</si>
  <si>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</si>
  <si>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</si>
  <si>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</si>
  <si>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</si>
  <si>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</si>
  <si>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</si>
  <si>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</si>
  <si>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</si>
  <si>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</si>
  <si>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</si>
  <si>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Unit_Monster_Season1_Challenge1_1_1</t>
  </si>
  <si>
    <t>赛季1_挑战怪物1_1_1</t>
  </si>
  <si>
    <t>1</t>
  </si>
  <si>
    <t>Unit_Monster_Season1_Challenge1_1_2</t>
  </si>
  <si>
    <t>赛季1_挑战怪物1_1_2</t>
  </si>
  <si>
    <t>2</t>
  </si>
  <si>
    <t>Unit_Monster_Season1_Challenge1_2_1</t>
  </si>
  <si>
    <t>赛季1_挑战怪物1_2_1</t>
  </si>
  <si>
    <t>Unit_Monster_Season1_Challenge1_2_2</t>
  </si>
  <si>
    <t>赛季1_挑战怪物1_2_2</t>
  </si>
  <si>
    <t>Unit_Monster_Season1_Challenge1_3_1</t>
  </si>
  <si>
    <t>赛季1_挑战怪物1_3_1</t>
  </si>
  <si>
    <t>3</t>
  </si>
  <si>
    <t>Unit_Monster_Season1_Challenge1_3_2</t>
  </si>
  <si>
    <t>赛季1_挑战怪物1_3_2</t>
  </si>
  <si>
    <t>Unit_Monster_Season1_Challenge1_3_3</t>
  </si>
  <si>
    <t>赛季1_挑战怪物1_3_3</t>
  </si>
  <si>
    <t>Unit_Monster_Season1_Challenge2_1_1</t>
  </si>
  <si>
    <t>赛季1_挑战怪物2_1_1</t>
  </si>
  <si>
    <t>Unit_Monster_Season1_Challenge2_1_2</t>
  </si>
  <si>
    <t>赛季1_挑战怪物2_1_2</t>
  </si>
  <si>
    <t>Unit_Monster_Season1_Challenge2_2_1</t>
  </si>
  <si>
    <t>赛季1_挑战怪物2_2_1</t>
  </si>
  <si>
    <t>Unit_Monster_Season1_Challenge2_2_2</t>
  </si>
  <si>
    <t>赛季1_挑战怪物2_2_2</t>
  </si>
  <si>
    <t>Unit_Monster_Season1_Challenge2_2_3</t>
  </si>
  <si>
    <t>赛季1_挑战怪物2_2_3</t>
  </si>
  <si>
    <t>Unit_Monster_Season1_Challenge2_3_1</t>
  </si>
  <si>
    <t>赛季1_挑战怪物2_3_1</t>
  </si>
  <si>
    <t>Unit_Monster_Season1_Challenge2_3_2</t>
  </si>
  <si>
    <t>赛季1_挑战怪物2_3_2</t>
  </si>
  <si>
    <t>Unit_Monster_Season1_Challenge2_3_3</t>
  </si>
  <si>
    <t>赛季1_挑战怪物2_3_3</t>
  </si>
  <si>
    <t>Unit_Monster_Season1_Challenge2_4_1</t>
  </si>
  <si>
    <t>赛季1_挑战怪物2_4_1</t>
  </si>
  <si>
    <t>4</t>
  </si>
  <si>
    <t>Unit_Monster_Season1_Challenge2_4_2</t>
  </si>
  <si>
    <t>赛季1_挑战怪物2_4_2</t>
  </si>
  <si>
    <t>Unit_Monster_Season1_Challenge2_4_3</t>
  </si>
  <si>
    <t>赛季1_挑战怪物2_4_3</t>
  </si>
  <si>
    <t>Unit_Monster_Season1_Challenge2_4_4</t>
  </si>
  <si>
    <t>赛季1_挑战怪物2_4_4</t>
  </si>
  <si>
    <t>Unit_Monster_Season1_Challenge2_5_1</t>
  </si>
  <si>
    <t>赛季1_挑战怪物2_5_1</t>
  </si>
  <si>
    <t>5</t>
  </si>
  <si>
    <t>Unit_Monster_Season1_Challenge2_5_2</t>
  </si>
  <si>
    <t>赛季1_挑战怪物2_5_2</t>
  </si>
  <si>
    <t>Unit_Monster_Season1_Challenge2_5_3</t>
  </si>
  <si>
    <t>赛季1_挑战怪物2_5_3</t>
  </si>
  <si>
    <t>Unit_Monster_Season1_Challenge2_5_4</t>
  </si>
  <si>
    <t>赛季1_挑战怪物2_5_4</t>
  </si>
  <si>
    <t>Unit_Monster_Season1_Challenge3_1_1</t>
  </si>
  <si>
    <t>赛季1_挑战怪物3_1_1</t>
  </si>
  <si>
    <t>Unit_Monster_Season1_Challenge3_1_2</t>
  </si>
  <si>
    <t>赛季1_挑战怪物3_1_2</t>
  </si>
  <si>
    <t>Unit_Monster_Season1_Challenge3_2_1</t>
  </si>
  <si>
    <t>赛季1_挑战怪物3_2_1</t>
  </si>
  <si>
    <t>Unit_Monster_Season1_Challenge3_2_2</t>
  </si>
  <si>
    <t>赛季1_挑战怪物3_2_2</t>
  </si>
  <si>
    <t>Unit_Monster_Season1_Challenge3_2_3</t>
  </si>
  <si>
    <t>赛季1_挑战怪物3_2_3</t>
  </si>
  <si>
    <t>Unit_Monster_Season1_Challenge3_3_1</t>
  </si>
  <si>
    <t>赛季1_挑战怪物3_3_1</t>
  </si>
  <si>
    <t>Unit_Monster_Season1_Challenge3_3_2</t>
  </si>
  <si>
    <t>赛季1_挑战怪物3_3_2</t>
  </si>
  <si>
    <t>Unit_Monster_Season1_Challenge3_3_3</t>
  </si>
  <si>
    <t>赛季1_挑战怪物3_3_3</t>
  </si>
  <si>
    <t>Unit_Monster_Season1_Challenge4_1_1</t>
  </si>
  <si>
    <t>赛季1_挑战怪物4_1_1</t>
  </si>
  <si>
    <t>Unit_Monster_Season1_Challenge4_1_2</t>
  </si>
  <si>
    <t>赛季1_挑战怪物4_1_2</t>
  </si>
  <si>
    <t>Unit_Monster_Season1_Challenge4_2_1</t>
  </si>
  <si>
    <t>赛季1_挑战怪物4_2_1</t>
  </si>
  <si>
    <t>Unit_Monster_Season1_Challenge4_2_2</t>
  </si>
  <si>
    <t>赛季1_挑战怪物4_2_2</t>
  </si>
  <si>
    <t>Unit_Monster_Season1_Challenge4_2_3</t>
  </si>
  <si>
    <t>赛季1_挑战怪物4_2_3</t>
  </si>
  <si>
    <t>Unit_Monster_Season1_Challenge4_3_1</t>
  </si>
  <si>
    <t>赛季1_挑战怪物4_3_1</t>
  </si>
  <si>
    <t>Unit_Monster_Season1_Challenge4_3_2</t>
  </si>
  <si>
    <t>赛季1_挑战怪物4_3_2</t>
  </si>
  <si>
    <t>Unit_Monster_Season1_Challenge4_3_3</t>
  </si>
  <si>
    <t>赛季1_挑战怪物4_3_3</t>
  </si>
  <si>
    <t>Unit_Monster_Season1_Challenge4_4_1</t>
  </si>
  <si>
    <t>赛季1_挑战怪物4_4_1</t>
  </si>
  <si>
    <t>Unit_Monster_Season1_Challenge4_4_2</t>
  </si>
  <si>
    <t>赛季1_挑战怪物4_4_2</t>
  </si>
  <si>
    <t>Unit_Monster_Season1_Challenge4_4_3</t>
  </si>
  <si>
    <t>赛季1_挑战怪物4_4_3</t>
  </si>
  <si>
    <t>Unit_Monster_Season1_Challenge4_5_1</t>
  </si>
  <si>
    <t>赛季1_挑战怪物4_5_1</t>
  </si>
  <si>
    <t>Unit_Monster_Season1_Challenge4_5_2</t>
  </si>
  <si>
    <t>赛季1_挑战怪物4_5_2</t>
  </si>
  <si>
    <t>Unit_Monster_Season1_Challenge4_5_3</t>
  </si>
  <si>
    <t>赛季1_挑战怪物4_5_3</t>
  </si>
  <si>
    <t>Unit_Monster_Season1_Challenge5_1_1</t>
  </si>
  <si>
    <t>赛季1_挑战怪物5_1_1</t>
  </si>
  <si>
    <t>Unit_Monster_Season1_Challenge5_1_2</t>
  </si>
  <si>
    <t>赛季1_挑战怪物5_1_2</t>
  </si>
  <si>
    <t>Unit_Monster_Season1_Challenge5_2_1</t>
  </si>
  <si>
    <t>赛季1_挑战怪物5_2_1</t>
  </si>
  <si>
    <t>Unit_Monster_Season1_Challenge5_2_2</t>
  </si>
  <si>
    <t>赛季1_挑战怪物5_2_2</t>
  </si>
  <si>
    <t>Unit_Monster_Season1_Challenge5_2_3</t>
  </si>
  <si>
    <t>赛季1_挑战怪物5_2_3</t>
  </si>
  <si>
    <t>Unit_Monster_Season1_Challenge5_3_1</t>
  </si>
  <si>
    <t>赛季1_挑战怪物5_3_1</t>
  </si>
  <si>
    <t>Unit_Monster_Season1_Challenge5_3_2</t>
  </si>
  <si>
    <t>赛季1_挑战怪物5_3_2</t>
  </si>
  <si>
    <t>Unit_Monster_Season1_Challenge5_3_3</t>
  </si>
  <si>
    <t>赛季1_挑战怪物5_3_3</t>
  </si>
  <si>
    <t>Unit_Monster_Season1_Challenge5_3_4</t>
  </si>
  <si>
    <t>赛季1_挑战怪物5_3_4</t>
  </si>
  <si>
    <t>Unit_Monster_Season1_Challenge5_4_1</t>
  </si>
  <si>
    <t>赛季1_挑战怪物5_4_1</t>
  </si>
  <si>
    <t>Unit_Monster_Season1_Challenge5_4_2</t>
  </si>
  <si>
    <t>赛季1_挑战怪物5_4_2</t>
  </si>
  <si>
    <t>Unit_Monster_Season1_Challenge5_4_3</t>
  </si>
  <si>
    <t>赛季1_挑战怪物5_4_3</t>
  </si>
  <si>
    <t>Unit_Monster_Season1_Challenge5_5_1</t>
  </si>
  <si>
    <t>赛季1_挑战怪物5_5_1</t>
  </si>
  <si>
    <t>Unit_Monster_Season1_Challenge5_5_2</t>
  </si>
  <si>
    <t>赛季1_挑战怪物5_5_2</t>
  </si>
  <si>
    <t>Unit_Monster_Season1_Challenge5_5_3</t>
  </si>
  <si>
    <t>赛季1_挑战怪物5_5_3</t>
  </si>
  <si>
    <t>Unit_Monster_Season1_Challenge5_5_4</t>
  </si>
  <si>
    <t>赛季1_挑战怪物5_5_4</t>
  </si>
  <si>
    <t>Unit_Monster_Season1_Challenge5_6_1</t>
  </si>
  <si>
    <t>赛季1_挑战怪物5_6_1</t>
  </si>
  <si>
    <t>6</t>
  </si>
  <si>
    <t>Unit_Monster_Season1_Challenge5_6_2</t>
  </si>
  <si>
    <t>赛季1_挑战怪物5_6_2</t>
  </si>
  <si>
    <t>Unit_Monster_Season1_Challenge5_6_3</t>
  </si>
  <si>
    <t>赛季1_挑战怪物5_6_3</t>
  </si>
  <si>
    <t>Unit_Monster_Season1_Challenge5_6_4</t>
  </si>
  <si>
    <t>赛季1_挑战怪物5_6_4</t>
  </si>
  <si>
    <t>Unit_Monster_Season1_Challenge5_7_1</t>
  </si>
  <si>
    <t>赛季1_挑战怪物5_7_1</t>
  </si>
  <si>
    <t>7</t>
  </si>
  <si>
    <t>Unit_Monster_Season1_Challenge5_7_2</t>
  </si>
  <si>
    <t>赛季1_挑战怪物5_7_2</t>
  </si>
  <si>
    <t>Unit_Monster_Season1_Challenge5_7_3</t>
  </si>
  <si>
    <t>赛季1_挑战怪物5_7_3</t>
  </si>
  <si>
    <t>Unit_Monster_Season1_Challenge5_7_4</t>
  </si>
  <si>
    <t>赛季1_挑战怪物5_7_4</t>
  </si>
  <si>
    <t>Unit_Monster_Season1_Challenge5_8_1</t>
  </si>
  <si>
    <t>赛季1_挑战怪物5_8_1</t>
  </si>
  <si>
    <t>8</t>
  </si>
  <si>
    <t>Unit_Monster_Season1_Challenge5_8_2</t>
  </si>
  <si>
    <t>赛季1_挑战怪物5_8_2</t>
  </si>
  <si>
    <t>Unit_Monster_Season1_Challenge5_8_3</t>
  </si>
  <si>
    <t>赛季1_挑战怪物5_8_3</t>
  </si>
  <si>
    <t>Unit_Monster_Season1_Challenge5_8_4</t>
  </si>
  <si>
    <t>赛季1_挑战怪物5_8_4</t>
  </si>
  <si>
    <t>Unit_Monster_Season2_Challenge1_1_1</t>
  </si>
  <si>
    <t>赛季2_挑战怪物1_1_1</t>
  </si>
  <si>
    <t>Unit_Monster_Season2_Challenge1_1_2</t>
  </si>
  <si>
    <t>赛季2_挑战怪物1_1_2</t>
  </si>
  <si>
    <t>Unit_Monster_Season2_Challenge1_2_1</t>
  </si>
  <si>
    <t>赛季2_挑战怪物1_2_1</t>
  </si>
  <si>
    <t>Unit_Monster_Season2_Challenge1_2_2</t>
  </si>
  <si>
    <t>赛季2_挑战怪物1_2_2</t>
  </si>
  <si>
    <t>Unit_Monster_Season2_Challenge1_3_1</t>
  </si>
  <si>
    <t>赛季2_挑战怪物1_3_1</t>
  </si>
  <si>
    <t>Unit_Monster_Season2_Challenge1_3_2</t>
  </si>
  <si>
    <t>赛季2_挑战怪物1_3_2</t>
  </si>
  <si>
    <t>Unit_Monster_Season2_Challenge1_3_3</t>
  </si>
  <si>
    <t>赛季2_挑战怪物1_3_3</t>
  </si>
  <si>
    <t>Unit_Monster_Season2_Challenge2_1_1</t>
  </si>
  <si>
    <t>赛季2_挑战怪物2_1_1</t>
  </si>
  <si>
    <t>Unit_Monster_Season2_Challenge2_1_2</t>
  </si>
  <si>
    <t>赛季2_挑战怪物2_1_2</t>
  </si>
  <si>
    <t>Unit_Monster_Season2_Challenge2_2_1</t>
  </si>
  <si>
    <t>赛季2_挑战怪物2_2_1</t>
  </si>
  <si>
    <t>Unit_Monster_Season2_Challenge2_2_2</t>
  </si>
  <si>
    <t>赛季2_挑战怪物2_2_2</t>
  </si>
  <si>
    <t>Unit_Monster_Season2_Challenge2_2_3</t>
  </si>
  <si>
    <t>赛季2_挑战怪物2_2_3</t>
  </si>
  <si>
    <t>Unit_Monster_Season2_Challenge2_3_1</t>
  </si>
  <si>
    <t>赛季2_挑战怪物2_3_1</t>
  </si>
  <si>
    <t>Unit_Monster_Season2_Challenge2_3_2</t>
  </si>
  <si>
    <t>赛季2_挑战怪物2_3_2</t>
  </si>
  <si>
    <t>Unit_Monster_Season2_Challenge2_3_3</t>
  </si>
  <si>
    <t>赛季2_挑战怪物2_3_3</t>
  </si>
  <si>
    <t>Unit_Monster_Season2_Challenge2_4_1</t>
  </si>
  <si>
    <t>赛季2_挑战怪物2_4_1</t>
  </si>
  <si>
    <t>Unit_Monster_Season2_Challenge2_4_2</t>
  </si>
  <si>
    <t>赛季2_挑战怪物2_4_2</t>
  </si>
  <si>
    <t>Unit_Monster_Season2_Challenge2_4_3</t>
  </si>
  <si>
    <t>赛季2_挑战怪物2_4_3</t>
  </si>
  <si>
    <t>Unit_Monster_Season2_Challenge2_4_4</t>
  </si>
  <si>
    <t>赛季2_挑战怪物2_4_4</t>
  </si>
  <si>
    <t>Unit_Monster_Season2_Challenge2_5_1</t>
  </si>
  <si>
    <t>赛季2_挑战怪物2_5_1</t>
  </si>
  <si>
    <t>Unit_Monster_Season2_Challenge2_5_2</t>
  </si>
  <si>
    <t>赛季2_挑战怪物2_5_2</t>
  </si>
  <si>
    <t>Unit_Monster_Season2_Challenge2_5_3</t>
  </si>
  <si>
    <t>赛季2_挑战怪物2_5_3</t>
  </si>
  <si>
    <t>Unit_Monster_Season2_Challenge2_5_4</t>
  </si>
  <si>
    <t>赛季2_挑战怪物2_5_4</t>
  </si>
  <si>
    <t>Unit_Monster_Season2_Challenge3_1_1</t>
  </si>
  <si>
    <t>赛季2_挑战怪物3_1_1</t>
  </si>
  <si>
    <t>Unit_Monster_Season2_Challenge3_1_2</t>
  </si>
  <si>
    <t>赛季2_挑战怪物3_1_2</t>
  </si>
  <si>
    <t>Unit_Monster_Season2_Challenge3_2_1</t>
  </si>
  <si>
    <t>赛季2_挑战怪物3_2_1</t>
  </si>
  <si>
    <t>Unit_Monster_Season2_Challenge3_2_2</t>
  </si>
  <si>
    <t>赛季2_挑战怪物3_2_2</t>
  </si>
  <si>
    <t>Unit_Monster_Season2_Challenge3_2_3</t>
  </si>
  <si>
    <t>赛季2_挑战怪物3_2_3</t>
  </si>
  <si>
    <t>Unit_Monster_Season2_Challenge3_3_1</t>
  </si>
  <si>
    <t>赛季2_挑战怪物3_3_1</t>
  </si>
  <si>
    <t>Unit_Monster_Season2_Challenge3_3_2</t>
  </si>
  <si>
    <t>赛季2_挑战怪物3_3_2</t>
  </si>
  <si>
    <t>Unit_Monster_Season2_Challenge3_3_3</t>
  </si>
  <si>
    <t>赛季2_挑战怪物3_3_3</t>
  </si>
  <si>
    <t>Unit_Monster_Season2_Challenge4_1_1</t>
  </si>
  <si>
    <t>赛季2_挑战怪物4_1_1</t>
  </si>
  <si>
    <t>Unit_Monster_Season2_Challenge4_1_2</t>
  </si>
  <si>
    <t>赛季2_挑战怪物4_1_2</t>
  </si>
  <si>
    <t>Unit_Monster_Season2_Challenge4_2_1</t>
  </si>
  <si>
    <t>赛季2_挑战怪物4_2_1</t>
  </si>
  <si>
    <t>Unit_Monster_Season2_Challenge4_2_2</t>
  </si>
  <si>
    <t>赛季2_挑战怪物4_2_2</t>
  </si>
  <si>
    <t>Unit_Monster_Season2_Challenge4_2_3</t>
  </si>
  <si>
    <t>赛季2_挑战怪物4_2_3</t>
  </si>
  <si>
    <t>Unit_Monster_Season2_Challenge4_3_1</t>
  </si>
  <si>
    <t>赛季2_挑战怪物4_3_1</t>
  </si>
  <si>
    <t>Unit_Monster_Season2_Challenge4_3_2</t>
  </si>
  <si>
    <t>赛季2_挑战怪物4_3_2</t>
  </si>
  <si>
    <t>Unit_Monster_Season2_Challenge4_3_3</t>
  </si>
  <si>
    <t>赛季2_挑战怪物4_3_3</t>
  </si>
  <si>
    <t>Unit_Monster_Season2_Challenge4_4_1</t>
  </si>
  <si>
    <t>赛季2_挑战怪物4_4_1</t>
  </si>
  <si>
    <t>Unit_Monster_Season2_Challenge4_4_2</t>
  </si>
  <si>
    <t>赛季2_挑战怪物4_4_2</t>
  </si>
  <si>
    <t>Unit_Monster_Season2_Challenge4_4_3</t>
  </si>
  <si>
    <t>赛季2_挑战怪物4_4_3</t>
  </si>
  <si>
    <t>Unit_Monster_Season2_Challenge4_5_1</t>
  </si>
  <si>
    <t>赛季2_挑战怪物4_5_1</t>
  </si>
  <si>
    <t>Unit_Monster_Season2_Challenge4_5_2</t>
  </si>
  <si>
    <t>赛季2_挑战怪物4_5_2</t>
  </si>
  <si>
    <t>Unit_Monster_Season2_Challenge4_5_3</t>
  </si>
  <si>
    <t>赛季2_挑战怪物4_5_3</t>
  </si>
  <si>
    <t>Unit_Monster_Season2_Challenge5_1_1</t>
  </si>
  <si>
    <t>赛季2_挑战怪物5_1_1</t>
  </si>
  <si>
    <t>Unit_Monster_Season2_Challenge5_1_2</t>
  </si>
  <si>
    <t>赛季2_挑战怪物5_1_2</t>
  </si>
  <si>
    <t>Unit_Monster_Season2_Challenge5_2_1</t>
  </si>
  <si>
    <t>赛季2_挑战怪物5_2_1</t>
  </si>
  <si>
    <t>Unit_Monster_Season2_Challenge5_2_2</t>
  </si>
  <si>
    <t>赛季2_挑战怪物5_2_2</t>
  </si>
  <si>
    <t>Unit_Monster_Season2_Challenge5_2_3</t>
  </si>
  <si>
    <t>赛季2_挑战怪物5_2_3</t>
  </si>
  <si>
    <t>Unit_Monster_Season2_Challenge5_3_1</t>
  </si>
  <si>
    <t>赛季2_挑战怪物5_3_1</t>
  </si>
  <si>
    <t>Unit_Monster_Season2_Challenge5_3_2</t>
  </si>
  <si>
    <t>赛季2_挑战怪物5_3_2</t>
  </si>
  <si>
    <t>Unit_Monster_Season2_Challenge5_3_3</t>
  </si>
  <si>
    <t>赛季2_挑战怪物5_3_3</t>
  </si>
  <si>
    <t>Unit_Monster_Season2_Challenge5_3_4</t>
  </si>
  <si>
    <t>赛季2_挑战怪物5_3_4</t>
  </si>
  <si>
    <t>Unit_Monster_Season2_Challenge5_4_1</t>
  </si>
  <si>
    <t>赛季2_挑战怪物5_4_1</t>
  </si>
  <si>
    <t>Unit_Monster_Season2_Challenge5_4_2</t>
  </si>
  <si>
    <t>赛季2_挑战怪物5_4_2</t>
  </si>
  <si>
    <t>Unit_Monster_Season2_Challenge5_4_3</t>
  </si>
  <si>
    <t>赛季2_挑战怪物5_4_3</t>
  </si>
  <si>
    <t>Unit_Monster_Season2_Challenge5_5_1</t>
  </si>
  <si>
    <t>赛季2_挑战怪物5_5_1</t>
  </si>
  <si>
    <t>Unit_Monster_Season2_Challenge5_5_2</t>
  </si>
  <si>
    <t>赛季2_挑战怪物5_5_2</t>
  </si>
  <si>
    <t>Unit_Monster_Season2_Challenge5_5_3</t>
  </si>
  <si>
    <t>赛季2_挑战怪物5_5_3</t>
  </si>
  <si>
    <t>Unit_Monster_Season2_Challenge5_5_4</t>
  </si>
  <si>
    <t>赛季2_挑战怪物5_5_4</t>
  </si>
  <si>
    <t>Unit_Monster_Season2_Challenge5_6_1</t>
  </si>
  <si>
    <t>赛季2_挑战怪物5_6_1</t>
  </si>
  <si>
    <t>Unit_Monster_Season2_Challenge5_6_2</t>
  </si>
  <si>
    <t>赛季2_挑战怪物5_6_2</t>
  </si>
  <si>
    <t>Unit_Monster_Season2_Challenge5_6_3</t>
  </si>
  <si>
    <t>赛季2_挑战怪物5_6_3</t>
  </si>
  <si>
    <t>Unit_Monster_Season2_Challenge5_6_4</t>
  </si>
  <si>
    <t>赛季2_挑战怪物5_6_4</t>
  </si>
  <si>
    <t>Unit_Monster_Season2_Challenge5_7_1</t>
  </si>
  <si>
    <t>赛季2_挑战怪物5_7_1</t>
  </si>
  <si>
    <t>Unit_Monster_Season2_Challenge5_7_2</t>
  </si>
  <si>
    <t>赛季2_挑战怪物5_7_2</t>
  </si>
  <si>
    <t>Unit_Monster_Season2_Challenge5_7_3</t>
  </si>
  <si>
    <t>赛季2_挑战怪物5_7_3</t>
  </si>
  <si>
    <t>Unit_Monster_Season2_Challenge5_7_4</t>
  </si>
  <si>
    <t>赛季2_挑战怪物5_7_4</t>
  </si>
  <si>
    <t>Unit_Monster_Season2_Challenge5_8_1</t>
  </si>
  <si>
    <t>赛季2_挑战怪物5_8_1</t>
  </si>
  <si>
    <t>Unit_Monster_Season2_Challenge5_8_2</t>
  </si>
  <si>
    <t>赛季2_挑战怪物5_8_2</t>
  </si>
  <si>
    <t>Unit_Monster_Season2_Challenge5_8_3</t>
  </si>
  <si>
    <t>赛季2_挑战怪物5_8_3</t>
  </si>
  <si>
    <t>Unit_Monster_Season2_Challenge5_8_4</t>
  </si>
  <si>
    <t>赛季2_挑战怪物5_8_4</t>
  </si>
  <si>
    <t>Unit_Monster_Season3_Challenge1_1_1</t>
  </si>
  <si>
    <t>赛季3_挑战怪物1_1_1</t>
  </si>
  <si>
    <t>Unit_Monster_Season3_Challenge1_1_2</t>
  </si>
  <si>
    <t>赛季3_挑战怪物1_1_2</t>
  </si>
  <si>
    <t>Unit_Monster_Season3_Challenge1_2_1</t>
  </si>
  <si>
    <t>赛季3_挑战怪物1_2_1</t>
  </si>
  <si>
    <t>Unit_Monster_Season3_Challenge1_2_2</t>
  </si>
  <si>
    <t>赛季3_挑战怪物1_2_2</t>
  </si>
  <si>
    <t>Unit_Monster_Season3_Challenge1_3_1</t>
  </si>
  <si>
    <t>赛季3_挑战怪物1_3_1</t>
  </si>
  <si>
    <t>Unit_Monster_Season3_Challenge1_3_2</t>
  </si>
  <si>
    <t>赛季3_挑战怪物1_3_2</t>
  </si>
  <si>
    <t>Unit_Monster_Season3_Challenge1_3_3</t>
  </si>
  <si>
    <t>赛季3_挑战怪物1_3_3</t>
  </si>
  <si>
    <t>Unit_Monster_Season3_Challenge2_1_1</t>
  </si>
  <si>
    <t>赛季3_挑战怪物2_1_1</t>
  </si>
  <si>
    <t>Unit_Monster_Season3_Challenge2_1_2</t>
  </si>
  <si>
    <t>赛季3_挑战怪物2_1_2</t>
  </si>
  <si>
    <t>Unit_Monster_Season3_Challenge2_2_1</t>
  </si>
  <si>
    <t>赛季3_挑战怪物2_2_1</t>
  </si>
  <si>
    <t>Unit_Monster_Season3_Challenge2_2_2</t>
  </si>
  <si>
    <t>赛季3_挑战怪物2_2_2</t>
  </si>
  <si>
    <t>Unit_Monster_Season3_Challenge2_2_3</t>
  </si>
  <si>
    <t>赛季3_挑战怪物2_2_3</t>
  </si>
  <si>
    <t>Unit_Monster_Season3_Challenge2_3_1</t>
  </si>
  <si>
    <t>赛季3_挑战怪物2_3_1</t>
  </si>
  <si>
    <t>Unit_Monster_Season3_Challenge2_3_2</t>
  </si>
  <si>
    <t>赛季3_挑战怪物2_3_2</t>
  </si>
  <si>
    <t>Unit_Monster_Season3_Challenge2_3_3</t>
  </si>
  <si>
    <t>赛季3_挑战怪物2_3_3</t>
  </si>
  <si>
    <t>Unit_Monster_Season3_Challenge2_4_1</t>
  </si>
  <si>
    <t>赛季3_挑战怪物2_4_1</t>
  </si>
  <si>
    <t>Unit_Monster_Season3_Challenge2_4_2</t>
  </si>
  <si>
    <t>赛季3_挑战怪物2_4_2</t>
  </si>
  <si>
    <t>Unit_Monster_Season3_Challenge2_4_3</t>
  </si>
  <si>
    <t>赛季3_挑战怪物2_4_3</t>
  </si>
  <si>
    <t>Unit_Monster_Season3_Challenge2_4_4</t>
  </si>
  <si>
    <t>赛季3_挑战怪物2_4_4</t>
  </si>
  <si>
    <t>Unit_Monster_Season3_Challenge2_5_1</t>
  </si>
  <si>
    <t>赛季3_挑战怪物2_5_1</t>
  </si>
  <si>
    <t>Unit_Monster_Season3_Challenge2_5_2</t>
  </si>
  <si>
    <t>赛季3_挑战怪物2_5_2</t>
  </si>
  <si>
    <t>Unit_Monster_Season3_Challenge2_5_3</t>
  </si>
  <si>
    <t>赛季3_挑战怪物2_5_3</t>
  </si>
  <si>
    <t>Unit_Monster_Season3_Challenge2_5_4</t>
  </si>
  <si>
    <t>赛季3_挑战怪物2_5_4</t>
  </si>
  <si>
    <t>Unit_Monster_Season3_Challenge3_1_1</t>
  </si>
  <si>
    <t>赛季3_挑战怪物3_1_1</t>
  </si>
  <si>
    <t>Unit_Monster_Season3_Challenge3_1_2</t>
  </si>
  <si>
    <t>赛季3_挑战怪物3_1_2</t>
  </si>
  <si>
    <t>Unit_Monster_Season3_Challenge3_2_1</t>
  </si>
  <si>
    <t>赛季3_挑战怪物3_2_1</t>
  </si>
  <si>
    <t>Unit_Monster_Season3_Challenge3_2_2</t>
  </si>
  <si>
    <t>赛季3_挑战怪物3_2_2</t>
  </si>
  <si>
    <t>Unit_Monster_Season3_Challenge3_2_3</t>
  </si>
  <si>
    <t>赛季3_挑战怪物3_2_3</t>
  </si>
  <si>
    <t>Unit_Monster_Season3_Challenge3_3_1</t>
  </si>
  <si>
    <t>赛季3_挑战怪物3_3_1</t>
  </si>
  <si>
    <t>Unit_Monster_Season3_Challenge3_3_2</t>
  </si>
  <si>
    <t>赛季3_挑战怪物3_3_2</t>
  </si>
  <si>
    <t>Unit_Monster_Season3_Challenge3_3_3</t>
  </si>
  <si>
    <t>赛季3_挑战怪物3_3_3</t>
  </si>
  <si>
    <t>Unit_Monster_Season3_Challenge4_1_1</t>
  </si>
  <si>
    <t>赛季3_挑战怪物4_1_1</t>
  </si>
  <si>
    <t>Unit_Monster_Season3_Challenge4_1_2</t>
  </si>
  <si>
    <t>赛季3_挑战怪物4_1_2</t>
  </si>
  <si>
    <t>Unit_Monster_Season3_Challenge4_2_1</t>
  </si>
  <si>
    <t>赛季3_挑战怪物4_2_1</t>
  </si>
  <si>
    <t>Unit_Monster_Season3_Challenge4_2_2</t>
  </si>
  <si>
    <t>赛季3_挑战怪物4_2_2</t>
  </si>
  <si>
    <t>Unit_Monster_Season3_Challenge4_2_3</t>
  </si>
  <si>
    <t>赛季3_挑战怪物4_2_3</t>
  </si>
  <si>
    <t>Unit_Monster_Season3_Challenge4_3_1</t>
  </si>
  <si>
    <t>赛季3_挑战怪物4_3_1</t>
  </si>
  <si>
    <t>Unit_Monster_Season3_Challenge4_3_2</t>
  </si>
  <si>
    <t>赛季3_挑战怪物4_3_2</t>
  </si>
  <si>
    <t>Unit_Monster_Season3_Challenge4_3_3</t>
  </si>
  <si>
    <t>赛季3_挑战怪物4_3_3</t>
  </si>
  <si>
    <t>Unit_Monster_Season3_Challenge4_4_1</t>
  </si>
  <si>
    <t>赛季3_挑战怪物4_4_1</t>
  </si>
  <si>
    <t>Unit_Monster_Season3_Challenge4_4_2</t>
  </si>
  <si>
    <t>赛季3_挑战怪物4_4_2</t>
  </si>
  <si>
    <t>Unit_Monster_Season3_Challenge4_4_3</t>
  </si>
  <si>
    <t>赛季3_挑战怪物4_4_3</t>
  </si>
  <si>
    <t>Unit_Monster_Season3_Challenge4_5_1</t>
  </si>
  <si>
    <t>赛季3_挑战怪物4_5_1</t>
  </si>
  <si>
    <t>Unit_Monster_Season3_Challenge4_5_2</t>
  </si>
  <si>
    <t>赛季3_挑战怪物4_5_2</t>
  </si>
  <si>
    <t>Unit_Monster_Season3_Challenge4_5_3</t>
  </si>
  <si>
    <t>赛季3_挑战怪物4_5_3</t>
  </si>
  <si>
    <t>Unit_Monster_Season3_Challenge5_1_1</t>
  </si>
  <si>
    <t>赛季3_挑战怪物5_1_1</t>
  </si>
  <si>
    <t>Unit_Monster_Season3_Challenge5_1_2</t>
  </si>
  <si>
    <t>赛季3_挑战怪物5_1_2</t>
  </si>
  <si>
    <t>Unit_Monster_Season3_Challenge5_2_1</t>
  </si>
  <si>
    <t>赛季3_挑战怪物5_2_1</t>
  </si>
  <si>
    <t>Unit_Monster_Season3_Challenge5_2_2</t>
  </si>
  <si>
    <t>赛季3_挑战怪物5_2_2</t>
  </si>
  <si>
    <t>Unit_Monster_Season3_Challenge5_2_3</t>
  </si>
  <si>
    <t>赛季3_挑战怪物5_2_3</t>
  </si>
  <si>
    <t>Unit_Monster_Season3_Challenge5_3_1</t>
  </si>
  <si>
    <t>赛季3_挑战怪物5_3_1</t>
  </si>
  <si>
    <t>Unit_Monster_Season3_Challenge5_3_2</t>
  </si>
  <si>
    <t>赛季3_挑战怪物5_3_2</t>
  </si>
  <si>
    <t>Unit_Monster_Season3_Challenge5_3_3</t>
  </si>
  <si>
    <t>赛季3_挑战怪物5_3_3</t>
  </si>
  <si>
    <t>Unit_Monster_Season3_Challenge5_3_4</t>
  </si>
  <si>
    <t>赛季3_挑战怪物5_3_4</t>
  </si>
  <si>
    <t>Unit_Monster_Season3_Challenge5_4_1</t>
  </si>
  <si>
    <t>赛季3_挑战怪物5_4_1</t>
  </si>
  <si>
    <t>Unit_Monster_Season3_Challenge5_4_2</t>
  </si>
  <si>
    <t>赛季3_挑战怪物5_4_2</t>
  </si>
  <si>
    <t>Unit_Monster_Season3_Challenge5_4_3</t>
  </si>
  <si>
    <t>赛季3_挑战怪物5_4_3</t>
  </si>
  <si>
    <t>Unit_Monster_Season3_Challenge5_5_1</t>
  </si>
  <si>
    <t>赛季3_挑战怪物5_5_1</t>
  </si>
  <si>
    <t>Unit_Monster_Season3_Challenge5_5_2</t>
  </si>
  <si>
    <t>赛季3_挑战怪物5_5_2</t>
  </si>
  <si>
    <t>Unit_Monster_Season3_Challenge5_5_3</t>
  </si>
  <si>
    <t>赛季3_挑战怪物5_5_3</t>
  </si>
  <si>
    <t>Unit_Monster_Season3_Challenge5_5_4</t>
  </si>
  <si>
    <t>赛季3_挑战怪物5_5_4</t>
  </si>
  <si>
    <t>Unit_Monster_Season3_Challenge5_6_1</t>
  </si>
  <si>
    <t>赛季3_挑战怪物5_6_1</t>
  </si>
  <si>
    <t>Unit_Monster_Season3_Challenge5_6_2</t>
  </si>
  <si>
    <t>赛季3_挑战怪物5_6_2</t>
  </si>
  <si>
    <t>Unit_Monster_Season3_Challenge5_6_3</t>
  </si>
  <si>
    <t>赛季3_挑战怪物5_6_3</t>
  </si>
  <si>
    <t>Unit_Monster_Season3_Challenge5_6_4</t>
  </si>
  <si>
    <t>赛季3_挑战怪物5_6_4</t>
  </si>
  <si>
    <t>Unit_Monster_Season3_Challenge5_7_1</t>
  </si>
  <si>
    <t>赛季3_挑战怪物5_7_1</t>
  </si>
  <si>
    <t>Unit_Monster_Season3_Challenge5_7_2</t>
  </si>
  <si>
    <t>赛季3_挑战怪物5_7_2</t>
  </si>
  <si>
    <t>Unit_Monster_Season3_Challenge5_7_3</t>
  </si>
  <si>
    <t>赛季3_挑战怪物5_7_3</t>
  </si>
  <si>
    <t>Unit_Monster_Season3_Challenge5_7_4</t>
  </si>
  <si>
    <t>赛季3_挑战怪物5_7_4</t>
  </si>
  <si>
    <t>Unit_Monster_Season3_Challenge5_8_1</t>
  </si>
  <si>
    <t>赛季3_挑战怪物5_8_1</t>
  </si>
  <si>
    <t>Unit_Monster_Season3_Challenge5_8_2</t>
  </si>
  <si>
    <t>赛季3_挑战怪物5_8_2</t>
  </si>
  <si>
    <t>Unit_Monster_Season3_Challenge5_8_3</t>
  </si>
  <si>
    <t>赛季3_挑战怪物5_8_3</t>
  </si>
  <si>
    <t>Unit_Monster_Season3_Challenge5_8_4</t>
  </si>
  <si>
    <t>赛季3_挑战怪物5_8_4</t>
  </si>
  <si>
    <t>Unit_Monster_Season4_Challenge1_1_1</t>
  </si>
  <si>
    <t>赛季4_挑战怪物1_1_1</t>
  </si>
  <si>
    <t>Unit_Monster_Season4_Challenge1_1_2</t>
  </si>
  <si>
    <t>赛季4_挑战怪物1_1_2</t>
  </si>
  <si>
    <t>Unit_Monster_Season4_Challenge1_2_1</t>
  </si>
  <si>
    <t>赛季4_挑战怪物1_2_1</t>
  </si>
  <si>
    <t>Unit_Monster_Season4_Challenge1_2_2</t>
  </si>
  <si>
    <t>赛季4_挑战怪物1_2_2</t>
  </si>
  <si>
    <t>Unit_Monster_Season4_Challenge1_3_1</t>
  </si>
  <si>
    <t>赛季4_挑战怪物1_3_1</t>
  </si>
  <si>
    <t>Unit_Monster_Season4_Challenge1_3_2</t>
  </si>
  <si>
    <t>赛季4_挑战怪物1_3_2</t>
  </si>
  <si>
    <t>Unit_Monster_Season4_Challenge1_3_3</t>
  </si>
  <si>
    <t>赛季4_挑战怪物1_3_3</t>
  </si>
  <si>
    <t>Unit_Monster_Season4_Challenge2_1_1</t>
  </si>
  <si>
    <t>赛季4_挑战怪物2_1_1</t>
  </si>
  <si>
    <t>Unit_Monster_Season4_Challenge2_1_2</t>
  </si>
  <si>
    <t>赛季4_挑战怪物2_1_2</t>
  </si>
  <si>
    <t>Unit_Monster_Season4_Challenge2_2_1</t>
  </si>
  <si>
    <t>赛季4_挑战怪物2_2_1</t>
  </si>
  <si>
    <t>Unit_Monster_Season4_Challenge2_2_2</t>
  </si>
  <si>
    <t>赛季4_挑战怪物2_2_2</t>
  </si>
  <si>
    <t>Unit_Monster_Season4_Challenge2_2_3</t>
  </si>
  <si>
    <t>赛季4_挑战怪物2_2_3</t>
  </si>
  <si>
    <t>Unit_Monster_Season4_Challenge2_3_1</t>
  </si>
  <si>
    <t>赛季4_挑战怪物2_3_1</t>
  </si>
  <si>
    <t>Unit_Monster_Season4_Challenge2_3_2</t>
  </si>
  <si>
    <t>赛季4_挑战怪物2_3_2</t>
  </si>
  <si>
    <t>Unit_Monster_Season4_Challenge2_3_3</t>
  </si>
  <si>
    <t>赛季4_挑战怪物2_3_3</t>
  </si>
  <si>
    <t>Unit_Monster_Season4_Challenge2_4_1</t>
  </si>
  <si>
    <t>赛季4_挑战怪物2_4_1</t>
  </si>
  <si>
    <t>Unit_Monster_Season4_Challenge2_4_2</t>
  </si>
  <si>
    <t>赛季4_挑战怪物2_4_2</t>
  </si>
  <si>
    <t>Unit_Monster_Season4_Challenge2_4_3</t>
  </si>
  <si>
    <t>赛季4_挑战怪物2_4_3</t>
  </si>
  <si>
    <t>Unit_Monster_Season4_Challenge2_4_4</t>
  </si>
  <si>
    <t>赛季4_挑战怪物2_4_4</t>
  </si>
  <si>
    <t>Unit_Monster_Season4_Challenge2_5_1</t>
  </si>
  <si>
    <t>赛季4_挑战怪物2_5_1</t>
  </si>
  <si>
    <t>Unit_Monster_Season4_Challenge2_5_2</t>
  </si>
  <si>
    <t>赛季4_挑战怪物2_5_2</t>
  </si>
  <si>
    <t>Unit_Monster_Season4_Challenge2_5_3</t>
  </si>
  <si>
    <t>赛季4_挑战怪物2_5_3</t>
  </si>
  <si>
    <t>Unit_Monster_Season4_Challenge2_5_4</t>
  </si>
  <si>
    <t>赛季4_挑战怪物2_5_4</t>
  </si>
  <si>
    <t>Unit_Monster_Season4_Challenge3_1_1</t>
  </si>
  <si>
    <t>赛季4_挑战怪物3_1_1</t>
  </si>
  <si>
    <t>Unit_Monster_Season4_Challenge3_1_2</t>
  </si>
  <si>
    <t>赛季4_挑战怪物3_1_2</t>
  </si>
  <si>
    <t>Unit_Monster_Season4_Challenge3_2_1</t>
  </si>
  <si>
    <t>赛季4_挑战怪物3_2_1</t>
  </si>
  <si>
    <t>Unit_Monster_Season4_Challenge3_2_2</t>
  </si>
  <si>
    <t>赛季4_挑战怪物3_2_2</t>
  </si>
  <si>
    <t>Unit_Monster_Season4_Challenge3_2_3</t>
  </si>
  <si>
    <t>赛季4_挑战怪物3_2_3</t>
  </si>
  <si>
    <t>Unit_Monster_Season4_Challenge3_3_1</t>
  </si>
  <si>
    <t>赛季4_挑战怪物3_3_1</t>
  </si>
  <si>
    <t>Unit_Monster_Season4_Challenge3_3_2</t>
  </si>
  <si>
    <t>赛季4_挑战怪物3_3_2</t>
  </si>
  <si>
    <t>Unit_Monster_Season4_Challenge3_3_3</t>
  </si>
  <si>
    <t>赛季4_挑战怪物3_3_3</t>
  </si>
  <si>
    <t>Unit_Monster_Season4_Challenge4_1_1</t>
  </si>
  <si>
    <t>赛季4_挑战怪物4_1_1</t>
  </si>
  <si>
    <t>Unit_Monster_Season4_Challenge4_1_2</t>
  </si>
  <si>
    <t>赛季4_挑战怪物4_1_2</t>
  </si>
  <si>
    <t>Unit_Monster_Season4_Challenge4_2_1</t>
  </si>
  <si>
    <t>赛季4_挑战怪物4_2_1</t>
  </si>
  <si>
    <t>Unit_Monster_Season4_Challenge4_2_2</t>
  </si>
  <si>
    <t>赛季4_挑战怪物4_2_2</t>
  </si>
  <si>
    <t>Unit_Monster_Season4_Challenge4_2_3</t>
  </si>
  <si>
    <t>赛季4_挑战怪物4_2_3</t>
  </si>
  <si>
    <t>Unit_Monster_Season4_Challenge4_3_1</t>
  </si>
  <si>
    <t>赛季4_挑战怪物4_3_1</t>
  </si>
  <si>
    <t>Unit_Monster_Season4_Challenge4_3_2</t>
  </si>
  <si>
    <t>赛季4_挑战怪物4_3_2</t>
  </si>
  <si>
    <t>Unit_Monster_Season4_Challenge4_3_3</t>
  </si>
  <si>
    <t>赛季4_挑战怪物4_3_3</t>
  </si>
  <si>
    <t>Unit_Monster_Season4_Challenge4_4_1</t>
  </si>
  <si>
    <t>赛季4_挑战怪物4_4_1</t>
  </si>
  <si>
    <t>Unit_Monster_Season4_Challenge4_4_2</t>
  </si>
  <si>
    <t>赛季4_挑战怪物4_4_2</t>
  </si>
  <si>
    <t>Unit_Monster_Season4_Challenge4_4_3</t>
  </si>
  <si>
    <t>赛季4_挑战怪物4_4_3</t>
  </si>
  <si>
    <t>Unit_Monster_Season4_Challenge4_5_1</t>
  </si>
  <si>
    <t>赛季4_挑战怪物4_5_1</t>
  </si>
  <si>
    <t>Unit_Monster_Season4_Challenge4_5_2</t>
  </si>
  <si>
    <t>赛季4_挑战怪物4_5_2</t>
  </si>
  <si>
    <t>Unit_Monster_Season4_Challenge4_5_3</t>
  </si>
  <si>
    <t>赛季4_挑战怪物4_5_3</t>
  </si>
  <si>
    <t>Unit_Monster_Season4_Challenge5_1_1</t>
  </si>
  <si>
    <t>赛季4_挑战怪物5_1_1</t>
  </si>
  <si>
    <t>Unit_Monster_Season4_Challenge5_1_2</t>
  </si>
  <si>
    <t>赛季4_挑战怪物5_1_2</t>
  </si>
  <si>
    <t>Unit_Monster_Season4_Challenge5_2_1</t>
  </si>
  <si>
    <t>赛季4_挑战怪物5_2_1</t>
  </si>
  <si>
    <t>Unit_Monster_Season4_Challenge5_2_2</t>
  </si>
  <si>
    <t>赛季4_挑战怪物5_2_2</t>
  </si>
  <si>
    <t>Unit_Monster_Season4_Challenge5_2_3</t>
  </si>
  <si>
    <t>赛季4_挑战怪物5_2_3</t>
  </si>
  <si>
    <t>Unit_Monster_Season4_Challenge5_3_1</t>
  </si>
  <si>
    <t>赛季4_挑战怪物5_3_1</t>
  </si>
  <si>
    <t>Unit_Monster_Season4_Challenge5_3_2</t>
  </si>
  <si>
    <t>赛季4_挑战怪物5_3_2</t>
  </si>
  <si>
    <t>Unit_Monster_Season4_Challenge5_3_3</t>
  </si>
  <si>
    <t>赛季4_挑战怪物5_3_3</t>
  </si>
  <si>
    <t>Unit_Monster_Season4_Challenge5_3_4</t>
  </si>
  <si>
    <t>赛季4_挑战怪物5_3_4</t>
  </si>
  <si>
    <t>Unit_Monster_Season4_Challenge5_4_1</t>
  </si>
  <si>
    <t>赛季4_挑战怪物5_4_1</t>
  </si>
  <si>
    <t>Unit_Monster_Season4_Challenge5_4_2</t>
  </si>
  <si>
    <t>赛季4_挑战怪物5_4_2</t>
  </si>
  <si>
    <t>Unit_Monster_Season4_Challenge5_4_3</t>
  </si>
  <si>
    <t>赛季4_挑战怪物5_4_3</t>
  </si>
  <si>
    <t>Unit_Monster_Season4_Challenge5_5_1</t>
  </si>
  <si>
    <t>赛季4_挑战怪物5_5_1</t>
  </si>
  <si>
    <t>Unit_Monster_Season4_Challenge5_5_2</t>
  </si>
  <si>
    <t>赛季4_挑战怪物5_5_2</t>
  </si>
  <si>
    <t>Unit_Monster_Season4_Challenge5_5_3</t>
  </si>
  <si>
    <t>赛季4_挑战怪物5_5_3</t>
  </si>
  <si>
    <t>Unit_Monster_Season4_Challenge5_5_4</t>
  </si>
  <si>
    <t>赛季4_挑战怪物5_5_4</t>
  </si>
  <si>
    <t>Unit_Monster_Season4_Challenge5_6_1</t>
  </si>
  <si>
    <t>赛季4_挑战怪物5_6_1</t>
  </si>
  <si>
    <t>Unit_Monster_Season4_Challenge5_6_2</t>
  </si>
  <si>
    <t>赛季4_挑战怪物5_6_2</t>
  </si>
  <si>
    <t>Unit_Monster_Season4_Challenge5_6_3</t>
  </si>
  <si>
    <t>赛季4_挑战怪物5_6_3</t>
  </si>
  <si>
    <t>Unit_Monster_Season4_Challenge5_6_4</t>
  </si>
  <si>
    <t>赛季4_挑战怪物5_6_4</t>
  </si>
  <si>
    <t>Unit_Monster_Season4_Challenge5_7_1</t>
  </si>
  <si>
    <t>赛季4_挑战怪物5_7_1</t>
  </si>
  <si>
    <t>Unit_Monster_Season4_Challenge5_7_2</t>
  </si>
  <si>
    <t>赛季4_挑战怪物5_7_2</t>
  </si>
  <si>
    <t>Unit_Monster_Season4_Challenge5_7_3</t>
  </si>
  <si>
    <t>赛季4_挑战怪物5_7_3</t>
  </si>
  <si>
    <t>Unit_Monster_Season4_Challenge5_7_4</t>
  </si>
  <si>
    <t>赛季4_挑战怪物5_7_4</t>
  </si>
  <si>
    <t>Unit_Monster_Season4_Challenge5_8_1</t>
  </si>
  <si>
    <t>赛季4_挑战怪物5_8_1</t>
  </si>
  <si>
    <t>Unit_Monster_Season4_Challenge5_8_2</t>
  </si>
  <si>
    <t>赛季4_挑战怪物5_8_2</t>
  </si>
  <si>
    <t>Unit_Monster_Season4_Challenge5_8_3</t>
  </si>
  <si>
    <t>赛季4_挑战怪物5_8_3</t>
  </si>
  <si>
    <t>Unit_Monster_Season4_Challenge5_8_4</t>
  </si>
  <si>
    <t>赛季4_挑战怪物5_8_4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</si>
  <si>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</si>
  <si>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</si>
  <si>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</si>
  <si>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</si>
  <si>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</si>
  <si>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</si>
  <si>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</si>
  <si>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</si>
  <si>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Skill_TowerGolem1,NormalAttack</t>
  </si>
  <si>
    <t>Skill_TowerGolem2,NormalAttack</t>
  </si>
  <si>
    <t>Skill_TowerGolem3,NormalAttack</t>
  </si>
  <si>
    <t>默认拥有技能列表(skill1,类型;skill2,类型)</t>
    <phoneticPr fontId="6" type="noConversion"/>
  </si>
  <si>
    <t>bool</t>
    <phoneticPr fontId="6" type="noConversion"/>
  </si>
  <si>
    <t>Skill_TowerRocket1,NormalAttack;Skill_TowerMagicBall1,NormalAttack;Skill_TowerFire1,NormalAttack;Skill_TowerGolem3,NormalAttack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</si>
  <si>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</si>
  <si>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</si>
  <si>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</si>
  <si>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</si>
  <si>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</si>
  <si>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</si>
  <si>
    <t>Unit_Monster_Tutorial_2_2</t>
  </si>
  <si>
    <t>Unit_Monster_Tutorial_2_3</t>
  </si>
  <si>
    <t>Monster_Tutorial_2_2</t>
  </si>
  <si>
    <t>新手关卡怪物2_3</t>
  </si>
  <si>
    <t>Monster_Tutorial_2_3</t>
  </si>
  <si>
    <t>Unit_Monster_Challenge1_2_2</t>
  </si>
  <si>
    <t>挑战关卡怪物1_2_2</t>
  </si>
  <si>
    <t>Unit_Monster_Challenge2_3_3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</si>
  <si>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</si>
  <si>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</si>
  <si>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</si>
  <si>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</si>
  <si>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</si>
  <si>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</si>
  <si>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</si>
  <si>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</si>
  <si>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</si>
  <si>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</si>
  <si>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</si>
  <si>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</si>
  <si>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</si>
  <si>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</si>
  <si>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</si>
  <si>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</si>
  <si>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</si>
  <si>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</si>
  <si>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</si>
  <si>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</si>
  <si>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</si>
  <si>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</si>
  <si>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</si>
  <si>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</si>
  <si>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</si>
  <si>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</si>
  <si>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</si>
  <si>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</si>
  <si>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</si>
  <si>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</si>
  <si>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</si>
  <si>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</si>
  <si>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</si>
  <si>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</si>
  <si>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</si>
  <si>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</si>
  <si>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</si>
  <si>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</si>
  <si>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</si>
  <si>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</si>
  <si>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</si>
  <si>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</si>
  <si>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</si>
  <si>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r>
      <t>DeathShow_</t>
    </r>
    <r>
      <rPr>
        <sz val="11"/>
        <color theme="1"/>
        <rFont val="等线"/>
        <family val="3"/>
        <charset val="134"/>
        <scheme val="minor"/>
      </rPr>
      <t>BaseDie</t>
    </r>
    <phoneticPr fontId="6" type="noConversion"/>
  </si>
  <si>
    <t>Unit_Monster_Season1_Infinite_1_1</t>
  </si>
  <si>
    <t>赛季1无限模式怪物1_1</t>
  </si>
  <si>
    <t>Unit_Monster_Season1_Infinite_2_1</t>
  </si>
  <si>
    <t>赛季1无限模式怪物2_1</t>
  </si>
  <si>
    <t>Unit_Monster_Season1_Infinite_2_2</t>
  </si>
  <si>
    <t>赛季1无限模式怪物2_2</t>
  </si>
  <si>
    <t>Unit_Monster_Season1_Infinite_3_1</t>
  </si>
  <si>
    <t>赛季1无限模式怪物3_1</t>
  </si>
  <si>
    <t>Unit_Monster_Season1_Infinite_3_2</t>
  </si>
  <si>
    <t>赛季1无限模式怪物3_2</t>
  </si>
  <si>
    <t>Unit_Monster_Season1_Infinite_4_1</t>
  </si>
  <si>
    <t>赛季1无限模式怪物4_1</t>
  </si>
  <si>
    <t>Unit_Monster_Season1_Infinite_4_2</t>
  </si>
  <si>
    <t>赛季1无限模式怪物4_2</t>
  </si>
  <si>
    <t>Unit_Monster_Season1_Infinite_5_1</t>
  </si>
  <si>
    <t>赛季1无限模式怪物5_1</t>
  </si>
  <si>
    <t>Unit_Monster_Season1_Infinite_6_1</t>
  </si>
  <si>
    <t>赛季1无限模式怪物6_1</t>
  </si>
  <si>
    <t>Unit_Monster_Season1_Infinite_6_2</t>
  </si>
  <si>
    <t>赛季1无限模式怪物6_2</t>
  </si>
  <si>
    <t>Unit_Monster_Season1_Infinite_7_1</t>
  </si>
  <si>
    <t>赛季1无限模式怪物7_1</t>
  </si>
  <si>
    <t>Unit_Monster_Season1_Infinite_7_2</t>
  </si>
  <si>
    <t>赛季1无限模式怪物7_2</t>
  </si>
  <si>
    <t>Unit_Monster_Season1_Infinite_8_1</t>
  </si>
  <si>
    <t>赛季1无限模式怪物8_1</t>
  </si>
  <si>
    <t>Unit_Monster_Season1_Infinite_8_2</t>
  </si>
  <si>
    <t>赛季1无限模式怪物8_2</t>
  </si>
  <si>
    <t>Unit_Monster_Season1_Infinite_9_1</t>
  </si>
  <si>
    <t>赛季1无限模式怪物9_1</t>
  </si>
  <si>
    <t>Unit_Monster_Season1_Infinite_10_1</t>
  </si>
  <si>
    <t>赛季1无限模式怪物10_1</t>
  </si>
  <si>
    <t>Unit_Monster_Season1_Infinite_10_2</t>
  </si>
  <si>
    <t>赛季1无限模式怪物10_2</t>
  </si>
  <si>
    <t>Unit_Monster_Season1_Infinite_11_1</t>
  </si>
  <si>
    <t>赛季1无限模式怪物11_1</t>
  </si>
  <si>
    <t>Unit_Monster_Season1_Infinite_11_2</t>
  </si>
  <si>
    <t>赛季1无限模式怪物11_2</t>
  </si>
  <si>
    <t>Unit_Monster_Season1_Infinite_12_1</t>
  </si>
  <si>
    <t>赛季1无限模式怪物12_1</t>
  </si>
  <si>
    <t>Unit_Monster_Season1_Infinite_12_2</t>
  </si>
  <si>
    <t>赛季1无限模式怪物12_2</t>
  </si>
  <si>
    <t>Unit_Monster_Season1_Infinite_12_3</t>
  </si>
  <si>
    <t>赛季1无限模式怪物12_3</t>
  </si>
  <si>
    <t>Unit_Monster_Season1_Infinite_13_1</t>
  </si>
  <si>
    <t>赛季1无限模式怪物13_1</t>
  </si>
  <si>
    <t>Unit_Monster_Season1_Infinite_14_1</t>
  </si>
  <si>
    <t>赛季1无限模式怪物14_1</t>
  </si>
  <si>
    <t>Unit_Monster_Season1_Infinite_14_2</t>
  </si>
  <si>
    <t>赛季1无限模式怪物14_2</t>
  </si>
  <si>
    <t>Unit_Monster_Season1_Infinite_15_1</t>
  </si>
  <si>
    <t>赛季1无限模式怪物15_1</t>
  </si>
  <si>
    <t>Unit_Monster_Season1_Infinite_15_2</t>
  </si>
  <si>
    <t>赛季1无限模式怪物15_2</t>
  </si>
  <si>
    <t>Unit_Monster_Season1_Infinite_16_1</t>
  </si>
  <si>
    <t>赛季1无限模式怪物16_1</t>
  </si>
  <si>
    <t>Unit_Monster_Season1_Infinite_16_2</t>
  </si>
  <si>
    <t>赛季1无限模式怪物16_2</t>
  </si>
  <si>
    <t>Unit_Monster_Season1_Infinite_17_1</t>
  </si>
  <si>
    <t>赛季1无限模式怪物17_1</t>
  </si>
  <si>
    <t>Unit_Monster_Season1_Infinite_18_1</t>
  </si>
  <si>
    <t>赛季1无限模式怪物18_1</t>
  </si>
  <si>
    <t>Unit_Monster_Season1_Infinite_18_2</t>
  </si>
  <si>
    <t>赛季1无限模式怪物18_2</t>
  </si>
  <si>
    <t>Unit_Monster_Season1_Infinite_19_1</t>
  </si>
  <si>
    <t>赛季1无限模式怪物19_1</t>
  </si>
  <si>
    <t>Unit_Monster_Season1_Infinite_19_2</t>
  </si>
  <si>
    <t>赛季1无限模式怪物19_2</t>
  </si>
  <si>
    <t>Unit_Monster_Season1_Infinite_19_3</t>
  </si>
  <si>
    <t>赛季1无限模式怪物19_3</t>
  </si>
  <si>
    <t>Unit_Monster_Season1_Infinite_20_1</t>
  </si>
  <si>
    <t>赛季1无限模式怪物20_1</t>
  </si>
  <si>
    <t>Unit_Monster_Season1_Infinite_20_2</t>
  </si>
  <si>
    <t>赛季1无限模式怪物20_2</t>
  </si>
  <si>
    <t>Unit_Monster_Season1_Infinite_20_3</t>
  </si>
  <si>
    <t>赛季1无限模式怪物20_3</t>
  </si>
  <si>
    <t>Unit_Monster_Season1_Infinite_20_4</t>
  </si>
  <si>
    <t>赛季1无限模式怪物20_4</t>
  </si>
  <si>
    <t>Unit_Monster_Season2_Infinite_1_1</t>
  </si>
  <si>
    <t>赛季2无限模式怪物1_1</t>
  </si>
  <si>
    <t>Unit_Monster_Season2_Infinite_2_1</t>
  </si>
  <si>
    <t>赛季2无限模式怪物2_1</t>
  </si>
  <si>
    <t>Unit_Monster_Season2_Infinite_2_2</t>
  </si>
  <si>
    <t>赛季2无限模式怪物2_2</t>
  </si>
  <si>
    <t>Unit_Monster_Season2_Infinite_3_1</t>
  </si>
  <si>
    <t>赛季2无限模式怪物3_1</t>
  </si>
  <si>
    <t>Unit_Monster_Season2_Infinite_3_2</t>
  </si>
  <si>
    <t>赛季2无限模式怪物3_2</t>
  </si>
  <si>
    <t>Unit_Monster_Season2_Infinite_4_1</t>
  </si>
  <si>
    <t>赛季2无限模式怪物4_1</t>
  </si>
  <si>
    <t>Unit_Monster_Season2_Infinite_4_2</t>
  </si>
  <si>
    <t>赛季2无限模式怪物4_2</t>
  </si>
  <si>
    <t>Unit_Monster_Season2_Infinite_5_1</t>
  </si>
  <si>
    <t>赛季2无限模式怪物5_1</t>
  </si>
  <si>
    <t>Unit_Monster_Season2_Infinite_6_1</t>
  </si>
  <si>
    <t>赛季2无限模式怪物6_1</t>
  </si>
  <si>
    <t>Unit_Monster_Season2_Infinite_6_2</t>
  </si>
  <si>
    <t>赛季2无限模式怪物6_2</t>
  </si>
  <si>
    <t>Unit_Monster_Season2_Infinite_7_1</t>
  </si>
  <si>
    <t>赛季2无限模式怪物7_1</t>
  </si>
  <si>
    <t>Unit_Monster_Season2_Infinite_7_2</t>
  </si>
  <si>
    <t>赛季2无限模式怪物7_2</t>
  </si>
  <si>
    <t>Unit_Monster_Season2_Infinite_8_1</t>
  </si>
  <si>
    <t>赛季2无限模式怪物8_1</t>
  </si>
  <si>
    <t>Unit_Monster_Season2_Infinite_8_2</t>
  </si>
  <si>
    <t>赛季2无限模式怪物8_2</t>
  </si>
  <si>
    <t>Unit_Monster_Season2_Infinite_9_1</t>
  </si>
  <si>
    <t>赛季2无限模式怪物9_1</t>
  </si>
  <si>
    <t>Unit_Monster_Season2_Infinite_10_1</t>
  </si>
  <si>
    <t>赛季2无限模式怪物10_1</t>
  </si>
  <si>
    <t>Unit_Monster_Season2_Infinite_10_2</t>
  </si>
  <si>
    <t>赛季2无限模式怪物10_2</t>
  </si>
  <si>
    <t>Unit_Monster_Season2_Infinite_11_1</t>
  </si>
  <si>
    <t>赛季2无限模式怪物11_1</t>
  </si>
  <si>
    <t>Unit_Monster_Season2_Infinite_11_2</t>
  </si>
  <si>
    <t>赛季2无限模式怪物11_2</t>
  </si>
  <si>
    <t>Unit_Monster_Season2_Infinite_12_1</t>
  </si>
  <si>
    <t>赛季2无限模式怪物12_1</t>
  </si>
  <si>
    <t>Unit_Monster_Season2_Infinite_12_2</t>
  </si>
  <si>
    <t>赛季2无限模式怪物12_2</t>
  </si>
  <si>
    <t>Unit_Monster_Season2_Infinite_12_3</t>
  </si>
  <si>
    <t>赛季2无限模式怪物12_3</t>
  </si>
  <si>
    <t>Unit_Monster_Season2_Infinite_13_1</t>
  </si>
  <si>
    <t>赛季2无限模式怪物13_1</t>
  </si>
  <si>
    <t>Unit_Monster_Season2_Infinite_14_1</t>
  </si>
  <si>
    <t>赛季2无限模式怪物14_1</t>
  </si>
  <si>
    <t>Unit_Monster_Season2_Infinite_14_2</t>
  </si>
  <si>
    <t>赛季2无限模式怪物14_2</t>
  </si>
  <si>
    <t>Unit_Monster_Season2_Infinite_15_1</t>
  </si>
  <si>
    <t>赛季2无限模式怪物15_1</t>
  </si>
  <si>
    <t>Unit_Monster_Season2_Infinite_15_2</t>
  </si>
  <si>
    <t>赛季2无限模式怪物15_2</t>
  </si>
  <si>
    <t>Unit_Monster_Season2_Infinite_16_1</t>
  </si>
  <si>
    <t>赛季2无限模式怪物16_1</t>
  </si>
  <si>
    <t>Unit_Monster_Season2_Infinite_16_2</t>
  </si>
  <si>
    <t>赛季2无限模式怪物16_2</t>
  </si>
  <si>
    <t>Unit_Monster_Season2_Infinite_17_1</t>
  </si>
  <si>
    <t>赛季2无限模式怪物17_1</t>
  </si>
  <si>
    <t>Unit_Monster_Season2_Infinite_18_1</t>
  </si>
  <si>
    <t>赛季2无限模式怪物18_1</t>
  </si>
  <si>
    <t>Unit_Monster_Season2_Infinite_18_2</t>
  </si>
  <si>
    <t>赛季2无限模式怪物18_2</t>
  </si>
  <si>
    <t>Unit_Monster_Season2_Infinite_19_1</t>
  </si>
  <si>
    <t>赛季2无限模式怪物19_1</t>
  </si>
  <si>
    <t>Unit_Monster_Season2_Infinite_19_2</t>
  </si>
  <si>
    <t>赛季2无限模式怪物19_2</t>
  </si>
  <si>
    <t>Unit_Monster_Season2_Infinite_19_3</t>
  </si>
  <si>
    <t>赛季2无限模式怪物19_3</t>
  </si>
  <si>
    <t>Unit_Monster_Season2_Infinite_20_1</t>
  </si>
  <si>
    <t>赛季2无限模式怪物20_1</t>
  </si>
  <si>
    <t>Unit_Monster_Season2_Infinite_20_2</t>
  </si>
  <si>
    <t>赛季2无限模式怪物20_2</t>
  </si>
  <si>
    <t>Unit_Monster_Season2_Infinite_20_3</t>
  </si>
  <si>
    <t>赛季2无限模式怪物20_3</t>
  </si>
  <si>
    <t>Unit_Monster_Season2_Infinite_20_4</t>
  </si>
  <si>
    <t>赛季2无限模式怪物20_4</t>
  </si>
  <si>
    <t>Unit_Monster_Season3_Infinite_1_1</t>
  </si>
  <si>
    <t>赛季3无限模式怪物1_1</t>
  </si>
  <si>
    <t>Unit_Monster_Season3_Infinite_2_1</t>
  </si>
  <si>
    <t>赛季3无限模式怪物2_1</t>
  </si>
  <si>
    <t>Unit_Monster_Season3_Infinite_2_2</t>
  </si>
  <si>
    <t>赛季3无限模式怪物2_2</t>
  </si>
  <si>
    <t>Unit_Monster_Season3_Infinite_3_1</t>
  </si>
  <si>
    <t>赛季3无限模式怪物3_1</t>
  </si>
  <si>
    <t>Unit_Monster_Season3_Infinite_3_2</t>
  </si>
  <si>
    <t>赛季3无限模式怪物3_2</t>
  </si>
  <si>
    <t>Unit_Monster_Season3_Infinite_4_1</t>
  </si>
  <si>
    <t>赛季3无限模式怪物4_1</t>
  </si>
  <si>
    <t>Unit_Monster_Season3_Infinite_4_2</t>
  </si>
  <si>
    <t>赛季3无限模式怪物4_2</t>
  </si>
  <si>
    <t>Unit_Monster_Season3_Infinite_5_1</t>
  </si>
  <si>
    <t>赛季3无限模式怪物5_1</t>
  </si>
  <si>
    <t>Unit_Monster_Season3_Infinite_6_1</t>
  </si>
  <si>
    <t>赛季3无限模式怪物6_1</t>
  </si>
  <si>
    <t>Unit_Monster_Season3_Infinite_6_2</t>
  </si>
  <si>
    <t>赛季3无限模式怪物6_2</t>
  </si>
  <si>
    <t>Unit_Monster_Season3_Infinite_7_1</t>
  </si>
  <si>
    <t>赛季3无限模式怪物7_1</t>
  </si>
  <si>
    <t>Unit_Monster_Season3_Infinite_7_2</t>
  </si>
  <si>
    <t>赛季3无限模式怪物7_2</t>
  </si>
  <si>
    <t>Unit_Monster_Season3_Infinite_8_1</t>
  </si>
  <si>
    <t>赛季3无限模式怪物8_1</t>
  </si>
  <si>
    <t>Unit_Monster_Season3_Infinite_8_2</t>
  </si>
  <si>
    <t>赛季3无限模式怪物8_2</t>
  </si>
  <si>
    <t>Unit_Monster_Season3_Infinite_9_1</t>
  </si>
  <si>
    <t>赛季3无限模式怪物9_1</t>
  </si>
  <si>
    <t>Unit_Monster_Season3_Infinite_10_1</t>
  </si>
  <si>
    <t>赛季3无限模式怪物10_1</t>
  </si>
  <si>
    <t>Unit_Monster_Season3_Infinite_10_2</t>
  </si>
  <si>
    <t>赛季3无限模式怪物10_2</t>
  </si>
  <si>
    <t>Unit_Monster_Season3_Infinite_11_1</t>
  </si>
  <si>
    <t>赛季3无限模式怪物11_1</t>
  </si>
  <si>
    <t>Unit_Monster_Season3_Infinite_11_2</t>
  </si>
  <si>
    <t>赛季3无限模式怪物11_2</t>
  </si>
  <si>
    <t>Unit_Monster_Season3_Infinite_12_1</t>
  </si>
  <si>
    <t>赛季3无限模式怪物12_1</t>
  </si>
  <si>
    <t>Unit_Monster_Season3_Infinite_12_2</t>
  </si>
  <si>
    <t>赛季3无限模式怪物12_2</t>
  </si>
  <si>
    <t>Unit_Monster_Season3_Infinite_12_3</t>
  </si>
  <si>
    <t>赛季3无限模式怪物12_3</t>
  </si>
  <si>
    <t>Unit_Monster_Season3_Infinite_13_1</t>
  </si>
  <si>
    <t>赛季3无限模式怪物13_1</t>
  </si>
  <si>
    <t>Unit_Monster_Season3_Infinite_14_1</t>
  </si>
  <si>
    <t>赛季3无限模式怪物14_1</t>
  </si>
  <si>
    <t>Unit_Monster_Season3_Infinite_14_2</t>
  </si>
  <si>
    <t>赛季3无限模式怪物14_2</t>
  </si>
  <si>
    <t>Unit_Monster_Season3_Infinite_15_1</t>
  </si>
  <si>
    <t>赛季3无限模式怪物15_1</t>
  </si>
  <si>
    <t>Unit_Monster_Season3_Infinite_15_2</t>
  </si>
  <si>
    <t>赛季3无限模式怪物15_2</t>
  </si>
  <si>
    <t>Unit_Monster_Season3_Infinite_16_1</t>
  </si>
  <si>
    <t>赛季3无限模式怪物16_1</t>
  </si>
  <si>
    <t>Unit_Monster_Season3_Infinite_16_2</t>
  </si>
  <si>
    <t>赛季3无限模式怪物16_2</t>
  </si>
  <si>
    <t>Unit_Monster_Season3_Infinite_17_1</t>
  </si>
  <si>
    <t>赛季3无限模式怪物17_1</t>
  </si>
  <si>
    <t>Unit_Monster_Season3_Infinite_18_1</t>
  </si>
  <si>
    <t>赛季3无限模式怪物18_1</t>
  </si>
  <si>
    <t>Unit_Monster_Season3_Infinite_18_2</t>
  </si>
  <si>
    <t>赛季3无限模式怪物18_2</t>
  </si>
  <si>
    <t>Unit_Monster_Season3_Infinite_19_1</t>
  </si>
  <si>
    <t>赛季3无限模式怪物19_1</t>
  </si>
  <si>
    <t>Unit_Monster_Season3_Infinite_19_2</t>
  </si>
  <si>
    <t>赛季3无限模式怪物19_2</t>
  </si>
  <si>
    <t>Unit_Monster_Season3_Infinite_19_3</t>
  </si>
  <si>
    <t>赛季3无限模式怪物19_3</t>
  </si>
  <si>
    <t>Unit_Monster_Season3_Infinite_20_1</t>
  </si>
  <si>
    <t>赛季3无限模式怪物20_1</t>
  </si>
  <si>
    <t>Unit_Monster_Season3_Infinite_20_2</t>
  </si>
  <si>
    <t>赛季3无限模式怪物20_2</t>
  </si>
  <si>
    <t>Unit_Monster_Season3_Infinite_20_3</t>
  </si>
  <si>
    <t>赛季3无限模式怪物20_3</t>
  </si>
  <si>
    <t>Unit_Monster_Season3_Infinite_20_4</t>
  </si>
  <si>
    <t>赛季3无限模式怪物20_4</t>
  </si>
  <si>
    <t>Unit_Monster_Season4_Infinite_1_1</t>
  </si>
  <si>
    <t>赛季4无限模式怪物1_1</t>
  </si>
  <si>
    <t>Unit_Monster_Season4_Infinite_2_1</t>
  </si>
  <si>
    <t>赛季4无限模式怪物2_1</t>
  </si>
  <si>
    <t>Unit_Monster_Season4_Infinite_2_2</t>
  </si>
  <si>
    <t>赛季4无限模式怪物2_2</t>
  </si>
  <si>
    <t>Unit_Monster_Season4_Infinite_3_1</t>
  </si>
  <si>
    <t>赛季4无限模式怪物3_1</t>
  </si>
  <si>
    <t>Unit_Monster_Season4_Infinite_3_2</t>
  </si>
  <si>
    <t>赛季4无限模式怪物3_2</t>
  </si>
  <si>
    <t>Unit_Monster_Season4_Infinite_4_1</t>
  </si>
  <si>
    <t>赛季4无限模式怪物4_1</t>
  </si>
  <si>
    <t>Unit_Monster_Season4_Infinite_4_2</t>
  </si>
  <si>
    <t>赛季4无限模式怪物4_2</t>
  </si>
  <si>
    <t>Unit_Monster_Season4_Infinite_5_1</t>
  </si>
  <si>
    <t>赛季4无限模式怪物5_1</t>
  </si>
  <si>
    <t>Unit_Monster_Season4_Infinite_6_1</t>
  </si>
  <si>
    <t>赛季4无限模式怪物6_1</t>
  </si>
  <si>
    <t>Unit_Monster_Season4_Infinite_6_2</t>
  </si>
  <si>
    <t>赛季4无限模式怪物6_2</t>
  </si>
  <si>
    <t>Unit_Monster_Season4_Infinite_7_1</t>
  </si>
  <si>
    <t>赛季4无限模式怪物7_1</t>
  </si>
  <si>
    <t>Unit_Monster_Season4_Infinite_7_2</t>
  </si>
  <si>
    <t>赛季4无限模式怪物7_2</t>
  </si>
  <si>
    <t>Unit_Monster_Season4_Infinite_8_1</t>
  </si>
  <si>
    <t>赛季4无限模式怪物8_1</t>
  </si>
  <si>
    <t>Unit_Monster_Season4_Infinite_8_2</t>
  </si>
  <si>
    <t>赛季4无限模式怪物8_2</t>
  </si>
  <si>
    <t>Unit_Monster_Season4_Infinite_9_1</t>
  </si>
  <si>
    <t>赛季4无限模式怪物9_1</t>
  </si>
  <si>
    <t>Unit_Monster_Season4_Infinite_10_1</t>
  </si>
  <si>
    <t>赛季4无限模式怪物10_1</t>
  </si>
  <si>
    <t>Unit_Monster_Season4_Infinite_10_2</t>
  </si>
  <si>
    <t>赛季4无限模式怪物10_2</t>
  </si>
  <si>
    <t>Unit_Monster_Season4_Infinite_11_1</t>
  </si>
  <si>
    <t>赛季4无限模式怪物11_1</t>
  </si>
  <si>
    <t>Unit_Monster_Season4_Infinite_11_2</t>
  </si>
  <si>
    <t>赛季4无限模式怪物11_2</t>
  </si>
  <si>
    <t>Unit_Monster_Season4_Infinite_12_1</t>
  </si>
  <si>
    <t>赛季4无限模式怪物12_1</t>
  </si>
  <si>
    <t>Unit_Monster_Season4_Infinite_12_2</t>
  </si>
  <si>
    <t>赛季4无限模式怪物12_2</t>
  </si>
  <si>
    <t>Unit_Monster_Season4_Infinite_12_3</t>
  </si>
  <si>
    <t>赛季4无限模式怪物12_3</t>
  </si>
  <si>
    <t>Unit_Monster_Season4_Infinite_13_1</t>
  </si>
  <si>
    <t>赛季4无限模式怪物13_1</t>
  </si>
  <si>
    <t>Unit_Monster_Season4_Infinite_14_1</t>
  </si>
  <si>
    <t>赛季4无限模式怪物14_1</t>
  </si>
  <si>
    <t>Unit_Monster_Season4_Infinite_14_2</t>
  </si>
  <si>
    <t>赛季4无限模式怪物14_2</t>
  </si>
  <si>
    <t>Unit_Monster_Season4_Infinite_15_1</t>
  </si>
  <si>
    <t>赛季4无限模式怪物15_1</t>
  </si>
  <si>
    <t>Unit_Monster_Season4_Infinite_15_2</t>
  </si>
  <si>
    <t>赛季4无限模式怪物15_2</t>
  </si>
  <si>
    <t>Unit_Monster_Season4_Infinite_16_1</t>
  </si>
  <si>
    <t>赛季4无限模式怪物16_1</t>
  </si>
  <si>
    <t>Unit_Monster_Season4_Infinite_16_2</t>
  </si>
  <si>
    <t>赛季4无限模式怪物16_2</t>
  </si>
  <si>
    <t>Unit_Monster_Season4_Infinite_17_1</t>
  </si>
  <si>
    <t>赛季4无限模式怪物17_1</t>
  </si>
  <si>
    <t>Unit_Monster_Season4_Infinite_18_1</t>
  </si>
  <si>
    <t>赛季4无限模式怪物18_1</t>
  </si>
  <si>
    <t>Unit_Monster_Season4_Infinite_18_2</t>
  </si>
  <si>
    <t>赛季4无限模式怪物18_2</t>
  </si>
  <si>
    <t>Unit_Monster_Season4_Infinite_19_1</t>
  </si>
  <si>
    <t>赛季4无限模式怪物19_1</t>
  </si>
  <si>
    <t>Unit_Monster_Season4_Infinite_19_2</t>
  </si>
  <si>
    <t>赛季4无限模式怪物19_2</t>
  </si>
  <si>
    <t>Unit_Monster_Season4_Infinite_19_3</t>
  </si>
  <si>
    <t>赛季4无限模式怪物19_3</t>
  </si>
  <si>
    <t>Unit_Monster_Season4_Infinite_20_1</t>
  </si>
  <si>
    <t>赛季4无限模式怪物20_1</t>
  </si>
  <si>
    <t>Unit_Monster_Season4_Infinite_20_2</t>
  </si>
  <si>
    <t>赛季4无限模式怪物20_2</t>
  </si>
  <si>
    <t>Unit_Monster_Season4_Infinite_20_3</t>
  </si>
  <si>
    <t>赛季4无限模式怪物20_3</t>
  </si>
  <si>
    <t>Unit_Monster_Season4_Infinite_20_4</t>
  </si>
  <si>
    <t>赛季4无限模式怪物20_4</t>
  </si>
  <si>
    <t>Unit_TowerBow1</t>
    <phoneticPr fontId="6" type="noConversion"/>
  </si>
  <si>
    <t>Unit_TowerBow2</t>
  </si>
  <si>
    <t>Unit_TowerBow3</t>
  </si>
  <si>
    <t>Unit_TowerFlame1</t>
    <phoneticPr fontId="6" type="noConversion"/>
  </si>
  <si>
    <t>Unit_TowerFlame2</t>
  </si>
  <si>
    <t>Unit_TowerFlame3</t>
  </si>
  <si>
    <t>Unit_TowerCannon1</t>
    <phoneticPr fontId="6" type="noConversion"/>
  </si>
  <si>
    <t>Unit_TowerCannon2</t>
  </si>
  <si>
    <t>Unit_TowerCannon3</t>
  </si>
  <si>
    <t>Unit_TowerPoison1</t>
    <phoneticPr fontId="6" type="noConversion"/>
  </si>
  <si>
    <t>Unit_TowerPoison2</t>
  </si>
  <si>
    <t>Unit_TowerPoison3</t>
  </si>
  <si>
    <t>TowerBow1</t>
  </si>
  <si>
    <t>Unit_TowerCrystal1</t>
    <phoneticPr fontId="6" type="noConversion"/>
  </si>
  <si>
    <t>Unit_TowerCrystal2</t>
  </si>
  <si>
    <t>Unit_TowerCrystal3</t>
  </si>
  <si>
    <t>Unit_Monster_Season1_Infinite_3_3</t>
  </si>
  <si>
    <t>Unit_Monster_Season1_Infinite_4_3</t>
  </si>
  <si>
    <t>Unit_Monster_Season1_Infinite_4_4</t>
  </si>
  <si>
    <t>Unit_Monster_Season1_Infinite_7_3</t>
  </si>
  <si>
    <t>Unit_Monster_Season1_Infinite_8_3</t>
  </si>
  <si>
    <t>Unit_Monster_Season1_Infinite_8_4</t>
  </si>
  <si>
    <t>Unit_Monster_Season1_Infinite_11_3</t>
  </si>
  <si>
    <t>Unit_Monster_Season1_Infinite_12_4</t>
  </si>
  <si>
    <t>Unit_Monster_Season1_Infinite_15_3</t>
  </si>
  <si>
    <t>Unit_Monster_Season1_Infinite_16_3</t>
  </si>
  <si>
    <t>Unit_Monster_Season1_Infinite_16_4</t>
  </si>
  <si>
    <t>辅助列</t>
    <phoneticPr fontId="6" type="noConversion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</si>
  <si>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</si>
  <si>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</si>
  <si>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</si>
  <si>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</si>
  <si>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</si>
  <si>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</si>
  <si>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</si>
  <si>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</si>
  <si>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</si>
  <si>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</si>
  <si>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</si>
  <si>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</si>
  <si>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赛季1无限模式怪物3_3</t>
  </si>
  <si>
    <t>赛季1无限模式怪物4_3</t>
  </si>
  <si>
    <t>赛季1无限模式怪物4_4</t>
  </si>
  <si>
    <t>赛季1无限模式怪物7_3</t>
  </si>
  <si>
    <t>赛季1无限模式怪物8_3</t>
  </si>
  <si>
    <t>赛季1无限模式怪物8_4</t>
  </si>
  <si>
    <t>赛季1无限模式怪物11_3</t>
  </si>
  <si>
    <t>赛季1无限模式怪物12_4</t>
  </si>
  <si>
    <t>赛季1无限模式怪物15_3</t>
  </si>
  <si>
    <t>赛季1无限模式怪物16_3</t>
  </si>
  <si>
    <t>赛季1无限模式怪物16_4</t>
  </si>
  <si>
    <t>Unit_Monster_MiFeng1</t>
    <phoneticPr fontId="6" type="noConversion"/>
  </si>
  <si>
    <t>Unit_Monster_Season2_Infinite_3_3</t>
  </si>
  <si>
    <t>Unit_Monster_Season2_Infinite_4_3</t>
  </si>
  <si>
    <t>Unit_Monster_Season2_Infinite_4_4</t>
  </si>
  <si>
    <t>Unit_Monster_Season2_Infinite_7_3</t>
  </si>
  <si>
    <t>Unit_Monster_Season2_Infinite_8_3</t>
  </si>
  <si>
    <t>Unit_Monster_Season2_Infinite_8_4</t>
  </si>
  <si>
    <t>Unit_Monster_Season2_Infinite_11_3</t>
  </si>
  <si>
    <t>Unit_Monster_Season2_Infinite_12_4</t>
  </si>
  <si>
    <t>Unit_Monster_Season2_Infinite_15_3</t>
  </si>
  <si>
    <t>Unit_Monster_Season2_Infinite_16_3</t>
  </si>
  <si>
    <t>Unit_Monster_Season2_Infinite_16_4</t>
  </si>
  <si>
    <t>Unit_Monster_Season3_Infinite_3_3</t>
  </si>
  <si>
    <t>Unit_Monster_Season3_Infinite_4_3</t>
  </si>
  <si>
    <t>Unit_Monster_Season3_Infinite_4_4</t>
  </si>
  <si>
    <t>Unit_Monster_Season3_Infinite_7_3</t>
  </si>
  <si>
    <t>Unit_Monster_Season3_Infinite_8_3</t>
  </si>
  <si>
    <t>Unit_Monster_Season3_Infinite_8_4</t>
  </si>
  <si>
    <t>Unit_Monster_Season3_Infinite_11_3</t>
  </si>
  <si>
    <t>Unit_Monster_Season3_Infinite_12_4</t>
  </si>
  <si>
    <t>Unit_Monster_Season3_Infinite_15_3</t>
  </si>
  <si>
    <t>Unit_Monster_Season3_Infinite_16_3</t>
  </si>
  <si>
    <t>Unit_Monster_Season3_Infinite_16_4</t>
  </si>
  <si>
    <t>Unit_Monster_Season4_Infinite_3_3</t>
  </si>
  <si>
    <t>Unit_Monster_Season4_Infinite_4_3</t>
  </si>
  <si>
    <t>Unit_Monster_Season4_Infinite_4_4</t>
  </si>
  <si>
    <t>Unit_Monster_Season4_Infinite_7_3</t>
  </si>
  <si>
    <t>Unit_Monster_Season4_Infinite_8_3</t>
  </si>
  <si>
    <t>Unit_Monster_Season4_Infinite_8_4</t>
  </si>
  <si>
    <t>Unit_Monster_Season4_Infinite_11_3</t>
  </si>
  <si>
    <t>Unit_Monster_Season4_Infinite_12_4</t>
  </si>
  <si>
    <t>Unit_Monster_Season4_Infinite_15_3</t>
  </si>
  <si>
    <t>Unit_Monster_Season4_Infinite_16_3</t>
  </si>
  <si>
    <t>Unit_Monster_Season4_Infinite_16_4</t>
  </si>
  <si>
    <t>赛季2无限模式怪物3_3</t>
  </si>
  <si>
    <t>赛季2无限模式怪物4_3</t>
  </si>
  <si>
    <t>赛季2无限模式怪物4_4</t>
  </si>
  <si>
    <t>赛季2无限模式怪物7_3</t>
  </si>
  <si>
    <t>赛季2无限模式怪物8_3</t>
  </si>
  <si>
    <t>赛季2无限模式怪物8_4</t>
  </si>
  <si>
    <t>赛季2无限模式怪物11_3</t>
  </si>
  <si>
    <t>赛季2无限模式怪物12_4</t>
  </si>
  <si>
    <t>赛季2无限模式怪物15_3</t>
  </si>
  <si>
    <t>赛季2无限模式怪物16_3</t>
  </si>
  <si>
    <t>赛季2无限模式怪物16_4</t>
  </si>
  <si>
    <t>赛季3无限模式怪物3_3</t>
  </si>
  <si>
    <t>赛季3无限模式怪物4_3</t>
  </si>
  <si>
    <t>赛季3无限模式怪物4_4</t>
  </si>
  <si>
    <t>赛季3无限模式怪物7_3</t>
  </si>
  <si>
    <t>赛季3无限模式怪物8_3</t>
  </si>
  <si>
    <t>赛季3无限模式怪物8_4</t>
  </si>
  <si>
    <t>赛季3无限模式怪物11_3</t>
  </si>
  <si>
    <t>赛季3无限模式怪物12_4</t>
  </si>
  <si>
    <t>赛季3无限模式怪物15_3</t>
  </si>
  <si>
    <t>赛季3无限模式怪物16_3</t>
  </si>
  <si>
    <t>赛季3无限模式怪物16_4</t>
  </si>
  <si>
    <t>赛季4无限模式怪物3_3</t>
  </si>
  <si>
    <t>赛季4无限模式怪物4_3</t>
  </si>
  <si>
    <t>赛季4无限模式怪物4_4</t>
  </si>
  <si>
    <t>赛季4无限模式怪物7_3</t>
  </si>
  <si>
    <t>赛季4无限模式怪物8_3</t>
  </si>
  <si>
    <t>赛季4无限模式怪物8_4</t>
  </si>
  <si>
    <t>赛季4无限模式怪物11_3</t>
  </si>
  <si>
    <t>赛季4无限模式怪物12_4</t>
  </si>
  <si>
    <t>赛季4无限模式怪物15_3</t>
  </si>
  <si>
    <t>赛季4无限模式怪物16_3</t>
  </si>
  <si>
    <t>赛季4无限模式怪物16_4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</si>
</sst>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3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B2" t="str">
            <v>蜜蜂1</v>
          </cell>
          <cell r="C2" t="str">
            <v>ResUnit_MiFeng1</v>
          </cell>
          <cell r="D2" t="str">
            <v>肉</v>
          </cell>
          <cell r="E2">
            <v>2</v>
          </cell>
          <cell r="F2">
            <v>1</v>
          </cell>
          <cell r="G2">
            <v>2</v>
          </cell>
          <cell r="H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肉</v>
          </cell>
          <cell r="E3">
            <v>8</v>
          </cell>
          <cell r="F3">
            <v>2</v>
          </cell>
          <cell r="G3">
            <v>2</v>
          </cell>
          <cell r="H3">
            <v>1.5</v>
          </cell>
        </row>
        <row r="4">
          <cell r="B4" t="str">
            <v>蜜蜂3</v>
          </cell>
          <cell r="C4" t="str">
            <v>ResUnit_MiFeng3</v>
          </cell>
          <cell r="D4" t="str">
            <v>肉</v>
          </cell>
          <cell r="E4">
            <v>32</v>
          </cell>
          <cell r="F4">
            <v>5</v>
          </cell>
          <cell r="G4">
            <v>1.25</v>
          </cell>
          <cell r="H4">
            <v>2.5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B12" t="str">
            <v>种子2</v>
          </cell>
          <cell r="C12" t="str">
            <v>ResUnit_ZhongZi2</v>
          </cell>
          <cell r="D12" t="str">
            <v>治疗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</row>
        <row r="13">
          <cell r="B13" t="str">
            <v>种子3</v>
          </cell>
          <cell r="C13" t="str">
            <v>ResUnit_ZhongZi3</v>
          </cell>
          <cell r="D13" t="str">
            <v>治疗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B15" t="str">
            <v>鬼2</v>
          </cell>
          <cell r="C15" t="str">
            <v>ResUnit_Gui2</v>
          </cell>
          <cell r="D15" t="str">
            <v>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</row>
        <row r="17">
          <cell r="B17" t="str">
            <v>蛋1</v>
          </cell>
          <cell r="C17" t="str">
            <v>ResUnit_Dan1</v>
          </cell>
          <cell r="D17" t="str">
            <v>/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眩晕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</row>
        <row r="19">
          <cell r="B19" t="str">
            <v>蛋3</v>
          </cell>
          <cell r="C19" t="str">
            <v>ResUnit_Dan3</v>
          </cell>
          <cell r="D19" t="str">
            <v>眩晕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Skill_Monster_Dan3,NormalAttack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B21" t="str">
            <v>鸟2</v>
          </cell>
          <cell r="C21" t="str">
            <v>ResUnit_Niao2</v>
          </cell>
          <cell r="D21" t="str">
            <v>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</row>
        <row r="22">
          <cell r="B22" t="str">
            <v>鸟3</v>
          </cell>
          <cell r="C22" t="str">
            <v>ResUnit_Niao3</v>
          </cell>
          <cell r="D22" t="str">
            <v>加速</v>
          </cell>
          <cell r="E22">
            <v>8</v>
          </cell>
          <cell r="F22">
            <v>3</v>
          </cell>
          <cell r="G22">
            <v>2</v>
          </cell>
          <cell r="H22">
            <v>2</v>
          </cell>
          <cell r="I22" t="str">
            <v>Skill_Monster_Niao3,NormalAttack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B24" t="str">
            <v>龙2</v>
          </cell>
          <cell r="C24" t="str">
            <v>ResUnit_Rou2</v>
          </cell>
          <cell r="D24" t="str">
            <v>高攻击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</row>
        <row r="25">
          <cell r="B25" t="str">
            <v>龙3</v>
          </cell>
          <cell r="C25" t="str">
            <v>ResUnit_Rou3</v>
          </cell>
          <cell r="D25" t="str">
            <v>高攻击</v>
          </cell>
          <cell r="E25">
            <v>8</v>
          </cell>
          <cell r="F25">
            <v>3</v>
          </cell>
          <cell r="G25">
            <v>2</v>
          </cell>
          <cell r="H25">
            <v>2</v>
          </cell>
          <cell r="I25" t="str">
            <v>Skill_Monster_Long3,NormalAttack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3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B27" t="str">
            <v>雪人2</v>
          </cell>
          <cell r="C27" t="str">
            <v>ResUnit_XueRen2</v>
          </cell>
          <cell r="D27" t="str">
            <v>持续变弱</v>
          </cell>
          <cell r="E27">
            <v>12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</row>
        <row r="28">
          <cell r="B28" t="str">
            <v>雪人3</v>
          </cell>
          <cell r="C28" t="str">
            <v>ResUnit_XueRen3</v>
          </cell>
          <cell r="D28" t="str">
            <v>持续变弱</v>
          </cell>
          <cell r="E28">
            <v>16</v>
          </cell>
          <cell r="F28">
            <v>3</v>
          </cell>
          <cell r="G28">
            <v>2</v>
          </cell>
          <cell r="H28">
            <v>2</v>
          </cell>
          <cell r="I28" t="str">
            <v>Skill_Monster_XueRen3,NormalAttack</v>
          </cell>
        </row>
        <row r="29">
          <cell r="B29" t="str">
            <v>乌龟1</v>
          </cell>
          <cell r="C29" t="str">
            <v>ResUnit_WuGui1</v>
          </cell>
          <cell r="D29" t="str">
            <v>移动减伤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B30" t="str">
            <v>乌龟2</v>
          </cell>
          <cell r="C30" t="str">
            <v>ResUnit_WuGui2</v>
          </cell>
          <cell r="D30" t="str">
            <v>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</row>
        <row r="31">
          <cell r="B31" t="str">
            <v>乌龟3</v>
          </cell>
          <cell r="C31" t="str">
            <v>ResUnit_WuGui3</v>
          </cell>
          <cell r="D31" t="str">
            <v>移动减伤</v>
          </cell>
          <cell r="E31">
            <v>8</v>
          </cell>
          <cell r="F31">
            <v>3</v>
          </cell>
          <cell r="G31">
            <v>2</v>
          </cell>
          <cell r="H31">
            <v>2</v>
          </cell>
          <cell r="I31" t="str">
            <v>Skill_Monster_WuGui3,NormalAttack</v>
          </cell>
        </row>
      </sheetData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蝙蝠1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蝙蝠1</v>
          </cell>
          <cell r="O3" t="str">
            <v>蜜蜂1</v>
          </cell>
          <cell r="T3">
            <v>7</v>
          </cell>
          <cell r="U3">
            <v>7</v>
          </cell>
          <cell r="Z3">
            <v>192</v>
          </cell>
          <cell r="AA3">
            <v>384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蝙蝠1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244</v>
          </cell>
          <cell r="AA4">
            <v>489</v>
          </cell>
          <cell r="AB4">
            <v>1955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蝙蝠1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181</v>
          </cell>
          <cell r="AA5">
            <v>362</v>
          </cell>
          <cell r="AB5">
            <v>1446</v>
          </cell>
          <cell r="AC5">
            <v>5786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鸟1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鸟1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鸟1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鸟1</v>
          </cell>
          <cell r="O9" t="str">
            <v>蜘蛛1</v>
          </cell>
          <cell r="P9" t="str">
            <v>蜘蛛2</v>
          </cell>
          <cell r="Q9" t="str">
            <v>蜘蛛3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3.375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24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鸟3</v>
          </cell>
          <cell r="T16">
            <v>18</v>
          </cell>
          <cell r="U16">
            <v>12</v>
          </cell>
          <cell r="V16">
            <v>12</v>
          </cell>
          <cell r="Z16">
            <v>3876</v>
          </cell>
          <cell r="AA16">
            <v>3876</v>
          </cell>
          <cell r="AB16">
            <v>7751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4</v>
          </cell>
          <cell r="AM16">
            <v>4</v>
          </cell>
          <cell r="AN16">
            <v>6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鬼2</v>
          </cell>
          <cell r="O17" t="str">
            <v>种子2</v>
          </cell>
          <cell r="P17" t="str">
            <v>鸟3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4111</v>
          </cell>
          <cell r="AA17">
            <v>4111</v>
          </cell>
          <cell r="AB17">
            <v>8222</v>
          </cell>
          <cell r="AC17">
            <v>16445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3</v>
          </cell>
          <cell r="AM17">
            <v>3</v>
          </cell>
          <cell r="AN17">
            <v>5</v>
          </cell>
          <cell r="AO17">
            <v>8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蛋2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鸟3</v>
          </cell>
          <cell r="T20">
            <v>28</v>
          </cell>
          <cell r="U20">
            <v>14</v>
          </cell>
          <cell r="V20">
            <v>14</v>
          </cell>
          <cell r="Z20">
            <v>5475</v>
          </cell>
          <cell r="AA20">
            <v>5475</v>
          </cell>
          <cell r="AB20">
            <v>10950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3</v>
          </cell>
          <cell r="AM20">
            <v>3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鬼2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6684</v>
          </cell>
          <cell r="AA21">
            <v>6684</v>
          </cell>
          <cell r="AB21">
            <v>6684</v>
          </cell>
          <cell r="AC21">
            <v>26737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2</v>
          </cell>
          <cell r="AN21">
            <v>2</v>
          </cell>
          <cell r="AO21">
            <v>6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蝙蝠1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蝙蝠1</v>
          </cell>
          <cell r="O24" t="str">
            <v>蜜蜂1</v>
          </cell>
          <cell r="T24">
            <v>7</v>
          </cell>
          <cell r="U24">
            <v>7</v>
          </cell>
          <cell r="Z24">
            <v>192</v>
          </cell>
          <cell r="AA24">
            <v>384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蝙蝠1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244</v>
          </cell>
          <cell r="AA25">
            <v>489</v>
          </cell>
          <cell r="AB25">
            <v>1955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蝙蝠1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181</v>
          </cell>
          <cell r="AA26">
            <v>362</v>
          </cell>
          <cell r="AB26">
            <v>1446</v>
          </cell>
          <cell r="AC26">
            <v>5786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龙1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龙1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龙1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龙1</v>
          </cell>
          <cell r="O30" t="str">
            <v>蜘蛛1</v>
          </cell>
          <cell r="P30" t="str">
            <v>蜘蛛2</v>
          </cell>
          <cell r="Q30" t="str">
            <v>蜘蛛3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3.375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24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龙3</v>
          </cell>
          <cell r="T37">
            <v>18</v>
          </cell>
          <cell r="U37">
            <v>12</v>
          </cell>
          <cell r="V37">
            <v>12</v>
          </cell>
          <cell r="Z37">
            <v>3876</v>
          </cell>
          <cell r="AA37">
            <v>3876</v>
          </cell>
          <cell r="AB37">
            <v>7751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4</v>
          </cell>
          <cell r="AM37">
            <v>4</v>
          </cell>
          <cell r="AN37">
            <v>6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鬼2</v>
          </cell>
          <cell r="O38" t="str">
            <v>种子2</v>
          </cell>
          <cell r="P38" t="str">
            <v>龙3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4111</v>
          </cell>
          <cell r="AA38">
            <v>4111</v>
          </cell>
          <cell r="AB38">
            <v>8222</v>
          </cell>
          <cell r="AC38">
            <v>16445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3</v>
          </cell>
          <cell r="AM38">
            <v>3</v>
          </cell>
          <cell r="AN38">
            <v>5</v>
          </cell>
          <cell r="AO38">
            <v>8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蛋2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龙3</v>
          </cell>
          <cell r="T41">
            <v>28</v>
          </cell>
          <cell r="U41">
            <v>14</v>
          </cell>
          <cell r="V41">
            <v>14</v>
          </cell>
          <cell r="Z41">
            <v>5475</v>
          </cell>
          <cell r="AA41">
            <v>5475</v>
          </cell>
          <cell r="AB41">
            <v>10950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3</v>
          </cell>
          <cell r="AN41">
            <v>5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鬼2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6684</v>
          </cell>
          <cell r="AA42">
            <v>6684</v>
          </cell>
          <cell r="AB42">
            <v>6684</v>
          </cell>
          <cell r="AC42">
            <v>26737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2</v>
          </cell>
          <cell r="AN42">
            <v>2</v>
          </cell>
          <cell r="AO42">
            <v>6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蝙蝠1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蝙蝠1</v>
          </cell>
          <cell r="O45" t="str">
            <v>蜜蜂1</v>
          </cell>
          <cell r="T45">
            <v>7</v>
          </cell>
          <cell r="U45">
            <v>7</v>
          </cell>
          <cell r="Z45">
            <v>192</v>
          </cell>
          <cell r="AA45">
            <v>384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蝙蝠1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244</v>
          </cell>
          <cell r="AA46">
            <v>489</v>
          </cell>
          <cell r="AB46">
            <v>1955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蝙蝠1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181</v>
          </cell>
          <cell r="AA47">
            <v>362</v>
          </cell>
          <cell r="AB47">
            <v>1446</v>
          </cell>
          <cell r="AC47">
            <v>5786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雪人1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雪人1</v>
          </cell>
          <cell r="O49" t="str">
            <v>蜘蛛1</v>
          </cell>
          <cell r="T49">
            <v>7</v>
          </cell>
          <cell r="U49">
            <v>6</v>
          </cell>
          <cell r="Z49">
            <v>2637</v>
          </cell>
          <cell r="AA49">
            <v>879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雪人1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2196</v>
          </cell>
          <cell r="AA50">
            <v>732</v>
          </cell>
          <cell r="AB50">
            <v>2928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雪人1</v>
          </cell>
          <cell r="O51" t="str">
            <v>蜘蛛1</v>
          </cell>
          <cell r="P51" t="str">
            <v>蜘蛛2</v>
          </cell>
          <cell r="Q51" t="str">
            <v>蜘蛛3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2017</v>
          </cell>
          <cell r="AA51">
            <v>672</v>
          </cell>
          <cell r="AB51">
            <v>2689</v>
          </cell>
          <cell r="AC51">
            <v>10756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3.375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24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495</v>
          </cell>
          <cell r="AA53">
            <v>5935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543</v>
          </cell>
          <cell r="AA54">
            <v>2173</v>
          </cell>
          <cell r="AB54">
            <v>6520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651</v>
          </cell>
          <cell r="AA55">
            <v>2606</v>
          </cell>
          <cell r="AB55">
            <v>7818</v>
          </cell>
          <cell r="AC55">
            <v>10423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雪人3</v>
          </cell>
          <cell r="T58">
            <v>18</v>
          </cell>
          <cell r="U58">
            <v>12</v>
          </cell>
          <cell r="V58">
            <v>12</v>
          </cell>
          <cell r="Z58">
            <v>2683</v>
          </cell>
          <cell r="AA58">
            <v>2683</v>
          </cell>
          <cell r="AB58">
            <v>10732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4</v>
          </cell>
          <cell r="AM58">
            <v>4</v>
          </cell>
          <cell r="AN58">
            <v>6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鬼2</v>
          </cell>
          <cell r="O59" t="str">
            <v>种子2</v>
          </cell>
          <cell r="P59" t="str">
            <v>雪人3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3104</v>
          </cell>
          <cell r="AA59">
            <v>3104</v>
          </cell>
          <cell r="AB59">
            <v>12417</v>
          </cell>
          <cell r="AC59">
            <v>12417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3</v>
          </cell>
          <cell r="AM59">
            <v>3</v>
          </cell>
          <cell r="AN59">
            <v>5</v>
          </cell>
          <cell r="AO59">
            <v>8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蛋2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雪人3</v>
          </cell>
          <cell r="T62">
            <v>28</v>
          </cell>
          <cell r="U62">
            <v>14</v>
          </cell>
          <cell r="V62">
            <v>14</v>
          </cell>
          <cell r="Z62">
            <v>3911</v>
          </cell>
          <cell r="AA62">
            <v>3911</v>
          </cell>
          <cell r="AB62">
            <v>15642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3</v>
          </cell>
          <cell r="AM62">
            <v>3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鬼2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6684</v>
          </cell>
          <cell r="AA63">
            <v>6684</v>
          </cell>
          <cell r="AB63">
            <v>6684</v>
          </cell>
          <cell r="AC63">
            <v>26737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2</v>
          </cell>
          <cell r="AN63">
            <v>2</v>
          </cell>
          <cell r="AO63">
            <v>6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蝙蝠1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蝙蝠1</v>
          </cell>
          <cell r="O66" t="str">
            <v>蜜蜂1</v>
          </cell>
          <cell r="T66">
            <v>7</v>
          </cell>
          <cell r="U66">
            <v>7</v>
          </cell>
          <cell r="Z66">
            <v>192</v>
          </cell>
          <cell r="AA66">
            <v>384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蝙蝠1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244</v>
          </cell>
          <cell r="AA67">
            <v>489</v>
          </cell>
          <cell r="AB67">
            <v>1955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181</v>
          </cell>
          <cell r="AA68">
            <v>362</v>
          </cell>
          <cell r="AB68">
            <v>1446</v>
          </cell>
          <cell r="AC68">
            <v>5786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乌龟1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乌龟1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乌龟1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乌龟1</v>
          </cell>
          <cell r="O72" t="str">
            <v>蜘蛛1</v>
          </cell>
          <cell r="P72" t="str">
            <v>蜘蛛2</v>
          </cell>
          <cell r="Q72" t="str">
            <v>蜘蛛3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3.375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24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乌龟3</v>
          </cell>
          <cell r="T79">
            <v>18</v>
          </cell>
          <cell r="U79">
            <v>12</v>
          </cell>
          <cell r="V79">
            <v>12</v>
          </cell>
          <cell r="Z79">
            <v>3876</v>
          </cell>
          <cell r="AA79">
            <v>3876</v>
          </cell>
          <cell r="AB79">
            <v>7751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4</v>
          </cell>
          <cell r="AM79">
            <v>4</v>
          </cell>
          <cell r="AN79">
            <v>6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鬼2</v>
          </cell>
          <cell r="O80" t="str">
            <v>种子2</v>
          </cell>
          <cell r="P80" t="str">
            <v>乌龟3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4111</v>
          </cell>
          <cell r="AA80">
            <v>4111</v>
          </cell>
          <cell r="AB80">
            <v>8222</v>
          </cell>
          <cell r="AC80">
            <v>16445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3</v>
          </cell>
          <cell r="AM80">
            <v>3</v>
          </cell>
          <cell r="AN80">
            <v>5</v>
          </cell>
          <cell r="AO80">
            <v>8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蛋2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乌龟3</v>
          </cell>
          <cell r="T83">
            <v>28</v>
          </cell>
          <cell r="U83">
            <v>14</v>
          </cell>
          <cell r="V83">
            <v>14</v>
          </cell>
          <cell r="Z83">
            <v>5475</v>
          </cell>
          <cell r="AA83">
            <v>5475</v>
          </cell>
          <cell r="AB83">
            <v>10950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3</v>
          </cell>
          <cell r="AN83">
            <v>5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鬼2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6684</v>
          </cell>
          <cell r="AA84">
            <v>6684</v>
          </cell>
          <cell r="AB84">
            <v>6684</v>
          </cell>
          <cell r="AC84">
            <v>26737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2</v>
          </cell>
          <cell r="AN84">
            <v>2</v>
          </cell>
          <cell r="AO84">
            <v>6</v>
          </cell>
          <cell r="AP84" t="str">
            <v/>
          </cell>
          <cell r="AQ84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9AA4-8100-44AF-9186-872861A851B0}">
  <dimension ref="A1:AK53"/>
  <sheetViews>
    <sheetView zoomScale="85" zoomScaleNormal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G5" sqref="G5"/>
    </sheetView>
  </sheetViews>
  <sheetFormatPr defaultRowHeight="14.25" x14ac:dyDescent="0.2"/>
  <cols>
    <col min="2" max="2" width="20.375" bestFit="1" customWidth="1"/>
    <col min="4" max="4" width="29.625" bestFit="1" customWidth="1"/>
    <col min="12" max="12" width="16.75" customWidth="1"/>
    <col min="13" max="15" width="13.375" customWidth="1"/>
    <col min="16" max="16" width="49.25" bestFit="1" customWidth="1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616</v>
      </c>
      <c r="Q1" s="1" t="s">
        <v>1357</v>
      </c>
      <c r="R1" s="1" t="s">
        <v>1354</v>
      </c>
      <c r="S1" s="1" t="s">
        <v>1358</v>
      </c>
      <c r="T1" s="1" t="s">
        <v>1355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617</v>
      </c>
      <c r="Q3" s="5" t="s">
        <v>1352</v>
      </c>
      <c r="R3" s="5" t="s">
        <v>617</v>
      </c>
      <c r="S3" s="5" t="s">
        <v>1352</v>
      </c>
      <c r="T3" s="5" t="s">
        <v>617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1351</v>
      </c>
      <c r="Q5" s="1" t="s">
        <v>1359</v>
      </c>
      <c r="R5" s="1" t="s">
        <v>1356</v>
      </c>
      <c r="S5" s="1" t="s">
        <v>1359</v>
      </c>
      <c r="T5" s="1" t="s">
        <v>1356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s="3" customFormat="1" x14ac:dyDescent="0.2">
      <c r="B6" s="10" t="s">
        <v>1724</v>
      </c>
      <c r="C6" s="3" t="s">
        <v>53</v>
      </c>
      <c r="D6" s="3" t="s">
        <v>54</v>
      </c>
      <c r="E6" s="3">
        <v>0</v>
      </c>
      <c r="F6" s="3">
        <v>400</v>
      </c>
      <c r="G6" s="3" t="b">
        <v>1</v>
      </c>
      <c r="H6" s="3">
        <v>2.33</v>
      </c>
      <c r="I6" s="3">
        <v>2</v>
      </c>
      <c r="J6" s="3">
        <v>0.5</v>
      </c>
      <c r="K6" s="3">
        <v>1.25</v>
      </c>
      <c r="L6" s="10" t="str">
        <f t="shared" ref="L6:L53" si="0">RIGHT(B6,LEN(B6)-5)</f>
        <v>TowerBow1</v>
      </c>
      <c r="M6" s="3" t="s">
        <v>41</v>
      </c>
      <c r="N6" s="3" t="s">
        <v>42</v>
      </c>
      <c r="O6" s="3" t="s">
        <v>43</v>
      </c>
      <c r="P6" s="3" t="s">
        <v>521</v>
      </c>
    </row>
    <row r="7" spans="1:37" s="3" customFormat="1" x14ac:dyDescent="0.2">
      <c r="B7" s="10" t="s">
        <v>1725</v>
      </c>
      <c r="C7" s="3" t="s">
        <v>53</v>
      </c>
      <c r="D7" s="3" t="s">
        <v>55</v>
      </c>
      <c r="E7" s="3">
        <v>0</v>
      </c>
      <c r="F7" s="3">
        <v>400</v>
      </c>
      <c r="G7" s="3" t="b">
        <v>1</v>
      </c>
      <c r="H7" s="3">
        <v>2.6750000000000003</v>
      </c>
      <c r="I7" s="3">
        <v>2</v>
      </c>
      <c r="J7" s="3">
        <v>0.5</v>
      </c>
      <c r="K7" s="3">
        <v>1.25</v>
      </c>
      <c r="L7" s="10" t="str">
        <f t="shared" si="0"/>
        <v>TowerBow2</v>
      </c>
      <c r="M7" s="3" t="s">
        <v>41</v>
      </c>
      <c r="N7" s="3" t="s">
        <v>42</v>
      </c>
      <c r="O7" s="3" t="s">
        <v>43</v>
      </c>
      <c r="P7" s="3" t="s">
        <v>522</v>
      </c>
    </row>
    <row r="8" spans="1:37" s="3" customFormat="1" x14ac:dyDescent="0.2">
      <c r="B8" s="10" t="s">
        <v>1726</v>
      </c>
      <c r="C8" s="3" t="s">
        <v>53</v>
      </c>
      <c r="D8" s="3" t="s">
        <v>56</v>
      </c>
      <c r="E8" s="3">
        <v>0</v>
      </c>
      <c r="F8" s="3">
        <v>400</v>
      </c>
      <c r="G8" s="3" t="b">
        <v>1</v>
      </c>
      <c r="H8" s="3">
        <v>3.1909999999999998</v>
      </c>
      <c r="I8" s="3">
        <v>2</v>
      </c>
      <c r="J8" s="3">
        <v>0.5</v>
      </c>
      <c r="K8" s="3">
        <v>1.25</v>
      </c>
      <c r="L8" s="10" t="str">
        <f t="shared" si="0"/>
        <v>TowerBow3</v>
      </c>
      <c r="M8" s="3" t="s">
        <v>41</v>
      </c>
      <c r="N8" s="3" t="s">
        <v>42</v>
      </c>
      <c r="O8" s="3" t="s">
        <v>43</v>
      </c>
      <c r="P8" s="3" t="s">
        <v>523</v>
      </c>
    </row>
    <row r="9" spans="1:37" s="3" customFormat="1" x14ac:dyDescent="0.2">
      <c r="B9" s="10" t="s">
        <v>1730</v>
      </c>
      <c r="C9" s="3" t="s">
        <v>57</v>
      </c>
      <c r="D9" s="3" t="s">
        <v>58</v>
      </c>
      <c r="E9" s="3">
        <v>0</v>
      </c>
      <c r="F9" s="3">
        <v>400</v>
      </c>
      <c r="G9" s="3" t="b">
        <v>1</v>
      </c>
      <c r="H9" s="3">
        <v>2.2530000000000001</v>
      </c>
      <c r="I9" s="3">
        <v>2</v>
      </c>
      <c r="J9" s="3">
        <v>0.5</v>
      </c>
      <c r="K9" s="3">
        <v>1.25</v>
      </c>
      <c r="L9" s="10" t="str">
        <f t="shared" si="0"/>
        <v>TowerCannon1</v>
      </c>
      <c r="M9" s="3" t="s">
        <v>41</v>
      </c>
      <c r="N9" s="3" t="s">
        <v>42</v>
      </c>
      <c r="O9" s="3" t="s">
        <v>43</v>
      </c>
      <c r="P9" s="3" t="s">
        <v>524</v>
      </c>
    </row>
    <row r="10" spans="1:37" s="3" customFormat="1" x14ac:dyDescent="0.2">
      <c r="B10" s="10" t="s">
        <v>1731</v>
      </c>
      <c r="C10" s="3" t="s">
        <v>57</v>
      </c>
      <c r="D10" s="3" t="s">
        <v>59</v>
      </c>
      <c r="E10" s="3">
        <v>0</v>
      </c>
      <c r="F10" s="3">
        <v>400</v>
      </c>
      <c r="G10" s="3" t="b">
        <v>1</v>
      </c>
      <c r="H10" s="3">
        <v>2.48</v>
      </c>
      <c r="I10" s="3">
        <v>2</v>
      </c>
      <c r="J10" s="3">
        <v>0.5</v>
      </c>
      <c r="K10" s="3">
        <v>1.25</v>
      </c>
      <c r="L10" s="10" t="str">
        <f t="shared" si="0"/>
        <v>TowerCannon2</v>
      </c>
      <c r="M10" s="3" t="s">
        <v>41</v>
      </c>
      <c r="N10" s="3" t="s">
        <v>42</v>
      </c>
      <c r="O10" s="3" t="s">
        <v>43</v>
      </c>
      <c r="P10" s="3" t="s">
        <v>525</v>
      </c>
    </row>
    <row r="11" spans="1:37" s="3" customFormat="1" x14ac:dyDescent="0.2">
      <c r="B11" s="10" t="s">
        <v>1732</v>
      </c>
      <c r="C11" s="3" t="s">
        <v>57</v>
      </c>
      <c r="D11" s="3" t="s">
        <v>60</v>
      </c>
      <c r="E11" s="3">
        <v>0</v>
      </c>
      <c r="F11" s="3">
        <v>400</v>
      </c>
      <c r="G11" s="3" t="b">
        <v>1</v>
      </c>
      <c r="H11" s="3">
        <v>2.9000000000000004</v>
      </c>
      <c r="I11" s="3">
        <v>2</v>
      </c>
      <c r="J11" s="3">
        <v>0.5</v>
      </c>
      <c r="K11" s="3">
        <v>1.25</v>
      </c>
      <c r="L11" s="10" t="str">
        <f t="shared" si="0"/>
        <v>TowerCannon3</v>
      </c>
      <c r="M11" s="3" t="s">
        <v>41</v>
      </c>
      <c r="N11" s="3" t="s">
        <v>42</v>
      </c>
      <c r="O11" s="3" t="s">
        <v>43</v>
      </c>
      <c r="P11" s="3" t="s">
        <v>526</v>
      </c>
    </row>
    <row r="12" spans="1:37" s="3" customFormat="1" x14ac:dyDescent="0.2">
      <c r="B12" s="10" t="s">
        <v>1727</v>
      </c>
      <c r="C12" s="3" t="s">
        <v>61</v>
      </c>
      <c r="D12" s="3" t="s">
        <v>62</v>
      </c>
      <c r="E12" s="3">
        <v>0</v>
      </c>
      <c r="F12" s="3">
        <v>400</v>
      </c>
      <c r="G12" s="3" t="b">
        <v>1</v>
      </c>
      <c r="H12" s="3">
        <v>1.0109999999999999</v>
      </c>
      <c r="I12" s="3">
        <v>2</v>
      </c>
      <c r="J12" s="3">
        <v>0.5</v>
      </c>
      <c r="K12" s="3">
        <v>1.25</v>
      </c>
      <c r="L12" s="10" t="str">
        <f t="shared" si="0"/>
        <v>TowerFlame1</v>
      </c>
      <c r="M12" s="3" t="s">
        <v>41</v>
      </c>
      <c r="N12" s="3" t="s">
        <v>42</v>
      </c>
      <c r="O12" s="3" t="s">
        <v>43</v>
      </c>
      <c r="P12" s="3" t="s">
        <v>527</v>
      </c>
    </row>
    <row r="13" spans="1:37" s="3" customFormat="1" x14ac:dyDescent="0.2">
      <c r="B13" s="10" t="s">
        <v>1728</v>
      </c>
      <c r="C13" s="3" t="s">
        <v>61</v>
      </c>
      <c r="D13" s="3" t="s">
        <v>63</v>
      </c>
      <c r="E13" s="3">
        <v>0</v>
      </c>
      <c r="F13" s="3">
        <v>400</v>
      </c>
      <c r="G13" s="3" t="b">
        <v>1</v>
      </c>
      <c r="H13" s="3">
        <v>1.3</v>
      </c>
      <c r="I13" s="3">
        <v>2</v>
      </c>
      <c r="J13" s="3">
        <v>0.5</v>
      </c>
      <c r="K13" s="3">
        <v>1.25</v>
      </c>
      <c r="L13" s="10" t="str">
        <f t="shared" si="0"/>
        <v>TowerFlame2</v>
      </c>
      <c r="M13" s="3" t="s">
        <v>41</v>
      </c>
      <c r="N13" s="3" t="s">
        <v>42</v>
      </c>
      <c r="O13" s="3" t="s">
        <v>43</v>
      </c>
      <c r="P13" s="3" t="s">
        <v>528</v>
      </c>
    </row>
    <row r="14" spans="1:37" s="3" customFormat="1" x14ac:dyDescent="0.2">
      <c r="B14" s="10" t="s">
        <v>1729</v>
      </c>
      <c r="C14" s="3" t="s">
        <v>61</v>
      </c>
      <c r="D14" s="3" t="s">
        <v>64</v>
      </c>
      <c r="E14" s="3">
        <v>0</v>
      </c>
      <c r="F14" s="3">
        <v>400</v>
      </c>
      <c r="G14" s="3" t="b">
        <v>1</v>
      </c>
      <c r="H14" s="3">
        <v>1.401</v>
      </c>
      <c r="I14" s="3">
        <v>2</v>
      </c>
      <c r="J14" s="3">
        <v>0.5</v>
      </c>
      <c r="K14" s="3">
        <v>1.25</v>
      </c>
      <c r="L14" s="10" t="str">
        <f t="shared" si="0"/>
        <v>TowerFlame3</v>
      </c>
      <c r="M14" s="3" t="s">
        <v>41</v>
      </c>
      <c r="N14" s="3" t="s">
        <v>42</v>
      </c>
      <c r="O14" s="3" t="s">
        <v>43</v>
      </c>
      <c r="P14" s="3" t="s">
        <v>529</v>
      </c>
    </row>
    <row r="15" spans="1:37" s="3" customFormat="1" x14ac:dyDescent="0.2">
      <c r="B15" s="10" t="s">
        <v>1733</v>
      </c>
      <c r="C15" s="3" t="s">
        <v>65</v>
      </c>
      <c r="D15" s="3" t="s">
        <v>66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10" t="str">
        <f t="shared" si="0"/>
        <v>TowerPoison1</v>
      </c>
      <c r="M15" s="3" t="s">
        <v>41</v>
      </c>
      <c r="N15" s="3" t="s">
        <v>42</v>
      </c>
      <c r="O15" s="3" t="s">
        <v>43</v>
      </c>
      <c r="P15" s="3" t="s">
        <v>530</v>
      </c>
    </row>
    <row r="16" spans="1:37" s="3" customFormat="1" x14ac:dyDescent="0.2">
      <c r="B16" s="10" t="s">
        <v>1734</v>
      </c>
      <c r="C16" s="3" t="s">
        <v>65</v>
      </c>
      <c r="D16" s="3" t="s">
        <v>67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10" t="str">
        <f t="shared" si="0"/>
        <v>TowerPoison2</v>
      </c>
      <c r="M16" s="3" t="s">
        <v>41</v>
      </c>
      <c r="N16" s="3" t="s">
        <v>42</v>
      </c>
      <c r="O16" s="3" t="s">
        <v>43</v>
      </c>
      <c r="P16" s="3" t="s">
        <v>531</v>
      </c>
    </row>
    <row r="17" spans="2:16" s="3" customFormat="1" x14ac:dyDescent="0.2">
      <c r="B17" s="10" t="s">
        <v>1735</v>
      </c>
      <c r="C17" s="3" t="s">
        <v>65</v>
      </c>
      <c r="D17" s="3" t="s">
        <v>68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10" t="str">
        <f t="shared" si="0"/>
        <v>TowerPoison3</v>
      </c>
      <c r="M17" s="3" t="s">
        <v>41</v>
      </c>
      <c r="N17" s="3" t="s">
        <v>42</v>
      </c>
      <c r="O17" s="3" t="s">
        <v>43</v>
      </c>
      <c r="P17" s="3" t="s">
        <v>532</v>
      </c>
    </row>
    <row r="18" spans="2:16" s="3" customFormat="1" x14ac:dyDescent="0.2">
      <c r="B18" s="3" t="s">
        <v>257</v>
      </c>
      <c r="C18" s="3" t="s">
        <v>69</v>
      </c>
      <c r="D18" s="3" t="s">
        <v>70</v>
      </c>
      <c r="E18" s="3">
        <v>0</v>
      </c>
      <c r="F18" s="3">
        <v>400</v>
      </c>
      <c r="G18" s="3" t="b">
        <v>1</v>
      </c>
      <c r="H18" s="3">
        <v>1.244</v>
      </c>
      <c r="I18" s="3">
        <v>2</v>
      </c>
      <c r="J18" s="3">
        <v>0.5</v>
      </c>
      <c r="K18" s="3">
        <v>1.25</v>
      </c>
      <c r="L18" s="10" t="str">
        <f t="shared" si="0"/>
        <v>TowerDragon1</v>
      </c>
      <c r="M18" s="3" t="s">
        <v>41</v>
      </c>
      <c r="N18" s="3" t="s">
        <v>42</v>
      </c>
      <c r="O18" s="3" t="s">
        <v>43</v>
      </c>
      <c r="P18" s="3" t="s">
        <v>533</v>
      </c>
    </row>
    <row r="19" spans="2:16" s="3" customFormat="1" x14ac:dyDescent="0.2">
      <c r="B19" s="3" t="s">
        <v>258</v>
      </c>
      <c r="C19" s="3" t="s">
        <v>69</v>
      </c>
      <c r="D19" s="3" t="s">
        <v>71</v>
      </c>
      <c r="E19" s="3">
        <v>0</v>
      </c>
      <c r="F19" s="3">
        <v>400</v>
      </c>
      <c r="G19" s="3" t="b">
        <v>1</v>
      </c>
      <c r="H19" s="3">
        <v>1.845</v>
      </c>
      <c r="I19" s="3">
        <v>2</v>
      </c>
      <c r="J19" s="3">
        <v>0.5</v>
      </c>
      <c r="K19" s="3">
        <v>1.25</v>
      </c>
      <c r="L19" s="10" t="str">
        <f t="shared" si="0"/>
        <v>TowerDragon2</v>
      </c>
      <c r="M19" s="3" t="s">
        <v>41</v>
      </c>
      <c r="N19" s="3" t="s">
        <v>42</v>
      </c>
      <c r="O19" s="3" t="s">
        <v>43</v>
      </c>
      <c r="P19" s="3" t="s">
        <v>534</v>
      </c>
    </row>
    <row r="20" spans="2:16" s="3" customFormat="1" x14ac:dyDescent="0.2">
      <c r="B20" s="3" t="s">
        <v>259</v>
      </c>
      <c r="C20" s="3" t="s">
        <v>69</v>
      </c>
      <c r="D20" s="3" t="s">
        <v>72</v>
      </c>
      <c r="E20" s="3">
        <v>0</v>
      </c>
      <c r="F20" s="3">
        <v>400</v>
      </c>
      <c r="G20" s="3" t="b">
        <v>1</v>
      </c>
      <c r="H20" s="3">
        <v>2.2719999999999998</v>
      </c>
      <c r="I20" s="3">
        <v>2</v>
      </c>
      <c r="J20" s="3">
        <v>0.5</v>
      </c>
      <c r="K20" s="3">
        <v>1.25</v>
      </c>
      <c r="L20" s="10" t="str">
        <f t="shared" si="0"/>
        <v>TowerDragon3</v>
      </c>
      <c r="M20" s="3" t="s">
        <v>41</v>
      </c>
      <c r="N20" s="3" t="s">
        <v>42</v>
      </c>
      <c r="O20" s="3" t="s">
        <v>43</v>
      </c>
      <c r="P20" s="3" t="s">
        <v>535</v>
      </c>
    </row>
    <row r="21" spans="2:16" s="3" customFormat="1" x14ac:dyDescent="0.2">
      <c r="B21" s="3" t="s">
        <v>260</v>
      </c>
      <c r="C21" s="3" t="s">
        <v>73</v>
      </c>
      <c r="D21" s="3" t="s">
        <v>74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10" t="str">
        <f t="shared" si="0"/>
        <v>TowerElec1</v>
      </c>
      <c r="M21" s="3" t="s">
        <v>41</v>
      </c>
      <c r="N21" s="3" t="s">
        <v>42</v>
      </c>
      <c r="O21" s="3" t="s">
        <v>43</v>
      </c>
      <c r="P21" s="3" t="s">
        <v>536</v>
      </c>
    </row>
    <row r="22" spans="2:16" s="3" customFormat="1" x14ac:dyDescent="0.2">
      <c r="B22" s="3" t="s">
        <v>261</v>
      </c>
      <c r="C22" s="3" t="s">
        <v>73</v>
      </c>
      <c r="D22" s="3" t="s">
        <v>75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10" t="str">
        <f t="shared" si="0"/>
        <v>TowerElec2</v>
      </c>
      <c r="M22" s="3" t="s">
        <v>41</v>
      </c>
      <c r="N22" s="3" t="s">
        <v>42</v>
      </c>
      <c r="O22" s="3" t="s">
        <v>43</v>
      </c>
      <c r="P22" s="3" t="s">
        <v>537</v>
      </c>
    </row>
    <row r="23" spans="2:16" s="3" customFormat="1" x14ac:dyDescent="0.2">
      <c r="B23" s="3" t="s">
        <v>262</v>
      </c>
      <c r="C23" s="3" t="s">
        <v>73</v>
      </c>
      <c r="D23" s="3" t="s">
        <v>76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10" t="str">
        <f t="shared" si="0"/>
        <v>TowerElec3</v>
      </c>
      <c r="M23" s="3" t="s">
        <v>41</v>
      </c>
      <c r="N23" s="3" t="s">
        <v>42</v>
      </c>
      <c r="O23" s="3" t="s">
        <v>43</v>
      </c>
      <c r="P23" s="3" t="s">
        <v>538</v>
      </c>
    </row>
    <row r="24" spans="2:16" s="3" customFormat="1" x14ac:dyDescent="0.2">
      <c r="B24" s="3" t="s">
        <v>263</v>
      </c>
      <c r="C24" s="3" t="s">
        <v>77</v>
      </c>
      <c r="D24" s="3" t="s">
        <v>78</v>
      </c>
      <c r="E24" s="3">
        <v>0</v>
      </c>
      <c r="F24" s="3">
        <v>400</v>
      </c>
      <c r="G24" s="3" t="b">
        <v>1</v>
      </c>
      <c r="H24" s="3">
        <v>2.6520000000000001</v>
      </c>
      <c r="I24" s="3">
        <v>2</v>
      </c>
      <c r="J24" s="3">
        <v>0.5</v>
      </c>
      <c r="K24" s="3">
        <v>1.25</v>
      </c>
      <c r="L24" s="10" t="str">
        <f t="shared" si="0"/>
        <v>TowerIce1</v>
      </c>
      <c r="M24" s="3" t="s">
        <v>41</v>
      </c>
      <c r="N24" s="3" t="s">
        <v>42</v>
      </c>
      <c r="O24" s="3" t="s">
        <v>43</v>
      </c>
      <c r="P24" s="3" t="s">
        <v>539</v>
      </c>
    </row>
    <row r="25" spans="2:16" s="3" customFormat="1" x14ac:dyDescent="0.2">
      <c r="B25" s="3" t="s">
        <v>264</v>
      </c>
      <c r="C25" s="3" t="s">
        <v>77</v>
      </c>
      <c r="D25" s="3" t="s">
        <v>79</v>
      </c>
      <c r="E25" s="3">
        <v>0</v>
      </c>
      <c r="F25" s="3">
        <v>400</v>
      </c>
      <c r="G25" s="3" t="b">
        <v>1</v>
      </c>
      <c r="H25" s="3">
        <v>3.1930000000000001</v>
      </c>
      <c r="I25" s="3">
        <v>2</v>
      </c>
      <c r="J25" s="3">
        <v>0.5</v>
      </c>
      <c r="K25" s="3">
        <v>1.25</v>
      </c>
      <c r="L25" s="10" t="str">
        <f t="shared" si="0"/>
        <v>TowerIce2</v>
      </c>
      <c r="M25" s="3" t="s">
        <v>41</v>
      </c>
      <c r="N25" s="3" t="s">
        <v>42</v>
      </c>
      <c r="O25" s="3" t="s">
        <v>43</v>
      </c>
      <c r="P25" s="3" t="s">
        <v>540</v>
      </c>
    </row>
    <row r="26" spans="2:16" s="3" customFormat="1" x14ac:dyDescent="0.2">
      <c r="B26" s="3" t="s">
        <v>265</v>
      </c>
      <c r="C26" s="3" t="s">
        <v>77</v>
      </c>
      <c r="D26" s="3" t="s">
        <v>80</v>
      </c>
      <c r="E26" s="3">
        <v>0</v>
      </c>
      <c r="F26" s="3">
        <v>400</v>
      </c>
      <c r="G26" s="3" t="b">
        <v>1</v>
      </c>
      <c r="H26" s="3">
        <v>3.4510000000000001</v>
      </c>
      <c r="I26" s="3">
        <v>2</v>
      </c>
      <c r="J26" s="3">
        <v>0.5</v>
      </c>
      <c r="K26" s="3">
        <v>1.25</v>
      </c>
      <c r="L26" s="10" t="str">
        <f t="shared" si="0"/>
        <v>TowerIce3</v>
      </c>
      <c r="M26" s="3" t="s">
        <v>41</v>
      </c>
      <c r="N26" s="3" t="s">
        <v>42</v>
      </c>
      <c r="O26" s="3" t="s">
        <v>43</v>
      </c>
      <c r="P26" s="3" t="s">
        <v>541</v>
      </c>
    </row>
    <row r="27" spans="2:16" s="3" customFormat="1" x14ac:dyDescent="0.2">
      <c r="B27" s="3" t="s">
        <v>266</v>
      </c>
      <c r="C27" s="3" t="s">
        <v>81</v>
      </c>
      <c r="D27" s="3" t="s">
        <v>82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10" t="str">
        <f t="shared" si="0"/>
        <v>TowerTime1</v>
      </c>
      <c r="M27" s="3" t="s">
        <v>41</v>
      </c>
      <c r="N27" s="3" t="s">
        <v>42</v>
      </c>
      <c r="O27" s="3" t="s">
        <v>43</v>
      </c>
      <c r="P27" s="3" t="s">
        <v>542</v>
      </c>
    </row>
    <row r="28" spans="2:16" s="3" customFormat="1" x14ac:dyDescent="0.2">
      <c r="B28" s="3" t="s">
        <v>267</v>
      </c>
      <c r="C28" s="3" t="s">
        <v>81</v>
      </c>
      <c r="D28" s="3" t="s">
        <v>83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10" t="str">
        <f t="shared" si="0"/>
        <v>TowerTime2</v>
      </c>
      <c r="M28" s="3" t="s">
        <v>41</v>
      </c>
      <c r="N28" s="3" t="s">
        <v>42</v>
      </c>
      <c r="O28" s="3" t="s">
        <v>43</v>
      </c>
      <c r="P28" s="3" t="s">
        <v>543</v>
      </c>
    </row>
    <row r="29" spans="2:16" s="3" customFormat="1" x14ac:dyDescent="0.2">
      <c r="B29" s="3" t="s">
        <v>268</v>
      </c>
      <c r="C29" s="3" t="s">
        <v>81</v>
      </c>
      <c r="D29" s="3" t="s">
        <v>84</v>
      </c>
      <c r="E29" s="3">
        <v>0</v>
      </c>
      <c r="F29" s="3">
        <v>400</v>
      </c>
      <c r="G29" s="3" t="b">
        <v>0</v>
      </c>
      <c r="H29" s="3">
        <v>2</v>
      </c>
      <c r="I29" s="3">
        <v>2</v>
      </c>
      <c r="J29" s="3">
        <v>0.5</v>
      </c>
      <c r="K29" s="3">
        <v>1.25</v>
      </c>
      <c r="L29" s="10" t="str">
        <f t="shared" si="0"/>
        <v>TowerTime3</v>
      </c>
      <c r="M29" s="3" t="s">
        <v>41</v>
      </c>
      <c r="N29" s="3" t="s">
        <v>42</v>
      </c>
      <c r="O29" s="3" t="s">
        <v>43</v>
      </c>
      <c r="P29" s="3" t="s">
        <v>544</v>
      </c>
    </row>
    <row r="30" spans="2:16" s="3" customFormat="1" x14ac:dyDescent="0.2">
      <c r="B30" s="10" t="s">
        <v>625</v>
      </c>
      <c r="C30" s="3" t="s">
        <v>93</v>
      </c>
      <c r="D30" s="3" t="s">
        <v>94</v>
      </c>
      <c r="E30" s="3">
        <v>0</v>
      </c>
      <c r="F30" s="3">
        <v>400</v>
      </c>
      <c r="G30" s="3" t="b">
        <v>1</v>
      </c>
      <c r="H30" s="3">
        <v>2</v>
      </c>
      <c r="I30" s="3">
        <v>2</v>
      </c>
      <c r="J30" s="3">
        <v>0.5</v>
      </c>
      <c r="K30" s="3">
        <v>1.25</v>
      </c>
      <c r="L30" s="10" t="str">
        <f t="shared" si="0"/>
        <v>TowerScorpio1</v>
      </c>
      <c r="M30" s="3" t="s">
        <v>41</v>
      </c>
      <c r="N30" s="3" t="s">
        <v>42</v>
      </c>
      <c r="O30" s="3" t="s">
        <v>43</v>
      </c>
      <c r="P30" s="3" t="s">
        <v>551</v>
      </c>
    </row>
    <row r="31" spans="2:16" s="3" customFormat="1" x14ac:dyDescent="0.2">
      <c r="B31" s="3" t="s">
        <v>275</v>
      </c>
      <c r="C31" s="3" t="s">
        <v>93</v>
      </c>
      <c r="D31" s="3" t="s">
        <v>95</v>
      </c>
      <c r="E31" s="3">
        <v>0</v>
      </c>
      <c r="F31" s="3">
        <v>400</v>
      </c>
      <c r="G31" s="3" t="b">
        <v>1</v>
      </c>
      <c r="H31" s="3">
        <v>2</v>
      </c>
      <c r="I31" s="3">
        <v>2</v>
      </c>
      <c r="J31" s="3">
        <v>0.5</v>
      </c>
      <c r="K31" s="3">
        <v>1.25</v>
      </c>
      <c r="L31" s="10" t="str">
        <f t="shared" si="0"/>
        <v>TowerScorpio2</v>
      </c>
      <c r="M31" s="3" t="s">
        <v>41</v>
      </c>
      <c r="N31" s="3" t="s">
        <v>42</v>
      </c>
      <c r="O31" s="3" t="s">
        <v>43</v>
      </c>
      <c r="P31" s="3" t="s">
        <v>552</v>
      </c>
    </row>
    <row r="32" spans="2:16" s="3" customFormat="1" x14ac:dyDescent="0.2">
      <c r="B32" s="3" t="s">
        <v>276</v>
      </c>
      <c r="C32" s="3" t="s">
        <v>93</v>
      </c>
      <c r="D32" s="3" t="s">
        <v>96</v>
      </c>
      <c r="E32" s="3">
        <v>0</v>
      </c>
      <c r="F32" s="3">
        <v>400</v>
      </c>
      <c r="G32" s="3" t="b">
        <v>1</v>
      </c>
      <c r="H32" s="3">
        <v>2</v>
      </c>
      <c r="I32" s="3">
        <v>2</v>
      </c>
      <c r="J32" s="3">
        <v>0.5</v>
      </c>
      <c r="K32" s="3">
        <v>1.25</v>
      </c>
      <c r="L32" s="10" t="str">
        <f t="shared" si="0"/>
        <v>TowerScorpio3</v>
      </c>
      <c r="M32" s="3" t="s">
        <v>41</v>
      </c>
      <c r="N32" s="3" t="s">
        <v>42</v>
      </c>
      <c r="O32" s="3" t="s">
        <v>43</v>
      </c>
      <c r="P32" s="3" t="s">
        <v>553</v>
      </c>
    </row>
    <row r="33" spans="2:20" s="3" customFormat="1" x14ac:dyDescent="0.2">
      <c r="B33" s="3" t="s">
        <v>301</v>
      </c>
      <c r="C33" s="3" t="s">
        <v>140</v>
      </c>
      <c r="D33" s="3" t="s">
        <v>141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10" t="str">
        <f t="shared" si="0"/>
        <v>TowerGoblin1</v>
      </c>
      <c r="M33" s="3" t="s">
        <v>41</v>
      </c>
      <c r="N33" s="3" t="s">
        <v>42</v>
      </c>
      <c r="O33" s="3" t="s">
        <v>43</v>
      </c>
      <c r="P33" s="3" t="s">
        <v>581</v>
      </c>
    </row>
    <row r="34" spans="2:20" s="3" customFormat="1" x14ac:dyDescent="0.2">
      <c r="B34" s="3" t="s">
        <v>302</v>
      </c>
      <c r="C34" s="3" t="s">
        <v>140</v>
      </c>
      <c r="D34" s="3" t="s">
        <v>142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10" t="str">
        <f t="shared" si="0"/>
        <v>TowerGoblin2</v>
      </c>
      <c r="M34" s="3" t="s">
        <v>41</v>
      </c>
      <c r="N34" s="3" t="s">
        <v>42</v>
      </c>
      <c r="O34" s="3" t="s">
        <v>43</v>
      </c>
      <c r="P34" s="3" t="s">
        <v>582</v>
      </c>
    </row>
    <row r="35" spans="2:20" s="3" customFormat="1" x14ac:dyDescent="0.2">
      <c r="B35" s="3" t="s">
        <v>303</v>
      </c>
      <c r="C35" s="3" t="s">
        <v>140</v>
      </c>
      <c r="D35" s="3" t="s">
        <v>143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10" t="str">
        <f t="shared" si="0"/>
        <v>TowerGoblin3</v>
      </c>
      <c r="M35" s="3" t="s">
        <v>41</v>
      </c>
      <c r="N35" s="3" t="s">
        <v>42</v>
      </c>
      <c r="O35" s="3" t="s">
        <v>43</v>
      </c>
      <c r="P35" s="3" t="s">
        <v>583</v>
      </c>
    </row>
    <row r="36" spans="2:20" s="3" customFormat="1" x14ac:dyDescent="0.2">
      <c r="B36" s="11" t="s">
        <v>626</v>
      </c>
      <c r="C36" s="10" t="s">
        <v>629</v>
      </c>
      <c r="D36" s="10" t="s">
        <v>630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10" t="str">
        <f t="shared" si="0"/>
        <v>TowerBomb1</v>
      </c>
      <c r="M36" s="3" t="s">
        <v>46</v>
      </c>
      <c r="N36" s="3" t="s">
        <v>42</v>
      </c>
      <c r="O36" s="3" t="s">
        <v>43</v>
      </c>
      <c r="P36" s="10" t="s">
        <v>633</v>
      </c>
      <c r="Q36" s="10"/>
      <c r="R36" s="10"/>
      <c r="S36" s="10"/>
      <c r="T36" s="10"/>
    </row>
    <row r="37" spans="2:20" s="3" customFormat="1" x14ac:dyDescent="0.2">
      <c r="B37" s="11" t="s">
        <v>627</v>
      </c>
      <c r="C37" s="10" t="s">
        <v>629</v>
      </c>
      <c r="D37" s="10" t="s">
        <v>631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10" t="str">
        <f t="shared" si="0"/>
        <v>TowerBomb2</v>
      </c>
      <c r="M37" s="3" t="s">
        <v>46</v>
      </c>
      <c r="N37" s="3" t="s">
        <v>42</v>
      </c>
      <c r="O37" s="3" t="s">
        <v>43</v>
      </c>
      <c r="P37" s="10" t="s">
        <v>634</v>
      </c>
      <c r="Q37" s="10"/>
      <c r="R37" s="10"/>
      <c r="S37" s="10"/>
      <c r="T37" s="10"/>
    </row>
    <row r="38" spans="2:20" s="3" customFormat="1" x14ac:dyDescent="0.2">
      <c r="B38" s="11" t="s">
        <v>628</v>
      </c>
      <c r="C38" s="10" t="s">
        <v>629</v>
      </c>
      <c r="D38" s="10" t="s">
        <v>632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10" t="str">
        <f t="shared" si="0"/>
        <v>TowerBomb3</v>
      </c>
      <c r="M38" s="3" t="s">
        <v>46</v>
      </c>
      <c r="N38" s="3" t="s">
        <v>42</v>
      </c>
      <c r="O38" s="3" t="s">
        <v>43</v>
      </c>
      <c r="P38" s="10" t="s">
        <v>635</v>
      </c>
      <c r="Q38" s="10"/>
      <c r="R38" s="10"/>
      <c r="S38" s="10"/>
      <c r="T38" s="10"/>
    </row>
    <row r="39" spans="2:20" s="3" customFormat="1" x14ac:dyDescent="0.2">
      <c r="B39" s="3" t="s">
        <v>269</v>
      </c>
      <c r="C39" s="3" t="s">
        <v>85</v>
      </c>
      <c r="D39" s="3" t="s">
        <v>86</v>
      </c>
      <c r="E39" s="3">
        <v>0</v>
      </c>
      <c r="F39" s="3">
        <v>400</v>
      </c>
      <c r="G39" s="3" t="b">
        <v>0</v>
      </c>
      <c r="H39" s="3">
        <v>2.2200000000000002</v>
      </c>
      <c r="I39" s="3">
        <v>2</v>
      </c>
      <c r="J39" s="3">
        <v>0.5</v>
      </c>
      <c r="K39" s="3">
        <v>1.25</v>
      </c>
      <c r="L39" s="10" t="str">
        <f t="shared" si="0"/>
        <v>TowerMagicBall1</v>
      </c>
      <c r="M39" s="3" t="s">
        <v>41</v>
      </c>
      <c r="N39" s="3" t="s">
        <v>42</v>
      </c>
      <c r="O39" s="3" t="s">
        <v>43</v>
      </c>
      <c r="P39" s="3" t="s">
        <v>545</v>
      </c>
    </row>
    <row r="40" spans="2:20" s="3" customFormat="1" x14ac:dyDescent="0.2">
      <c r="B40" s="3" t="s">
        <v>270</v>
      </c>
      <c r="C40" s="3" t="s">
        <v>85</v>
      </c>
      <c r="D40" s="3" t="s">
        <v>87</v>
      </c>
      <c r="E40" s="3">
        <v>0</v>
      </c>
      <c r="F40" s="3">
        <v>400</v>
      </c>
      <c r="G40" s="3" t="b">
        <v>0</v>
      </c>
      <c r="H40" s="3">
        <v>2.6</v>
      </c>
      <c r="I40" s="3">
        <v>2</v>
      </c>
      <c r="J40" s="3">
        <v>0.5</v>
      </c>
      <c r="K40" s="3">
        <v>1.25</v>
      </c>
      <c r="L40" s="10" t="str">
        <f t="shared" si="0"/>
        <v>TowerMagicBall2</v>
      </c>
      <c r="M40" s="3" t="s">
        <v>41</v>
      </c>
      <c r="N40" s="3" t="s">
        <v>42</v>
      </c>
      <c r="O40" s="3" t="s">
        <v>43</v>
      </c>
      <c r="P40" s="3" t="s">
        <v>546</v>
      </c>
    </row>
    <row r="41" spans="2:20" s="3" customFormat="1" x14ac:dyDescent="0.2">
      <c r="B41" s="3" t="s">
        <v>271</v>
      </c>
      <c r="C41" s="3" t="s">
        <v>85</v>
      </c>
      <c r="D41" s="3" t="s">
        <v>88</v>
      </c>
      <c r="E41" s="3">
        <v>0</v>
      </c>
      <c r="F41" s="3">
        <v>400</v>
      </c>
      <c r="G41" s="3" t="b">
        <v>0</v>
      </c>
      <c r="H41" s="3">
        <v>3.1</v>
      </c>
      <c r="I41" s="3">
        <v>2</v>
      </c>
      <c r="J41" s="3">
        <v>0.5</v>
      </c>
      <c r="K41" s="3">
        <v>1.25</v>
      </c>
      <c r="L41" s="10" t="str">
        <f t="shared" si="0"/>
        <v>TowerMagicBall3</v>
      </c>
      <c r="M41" s="3" t="s">
        <v>41</v>
      </c>
      <c r="N41" s="3" t="s">
        <v>42</v>
      </c>
      <c r="O41" s="3" t="s">
        <v>43</v>
      </c>
      <c r="P41" s="3" t="s">
        <v>547</v>
      </c>
    </row>
    <row r="42" spans="2:20" s="3" customFormat="1" x14ac:dyDescent="0.2">
      <c r="B42" s="10" t="s">
        <v>1737</v>
      </c>
      <c r="C42" s="3" t="s">
        <v>1343</v>
      </c>
      <c r="D42" s="3" t="s">
        <v>122</v>
      </c>
      <c r="E42" s="3">
        <v>0</v>
      </c>
      <c r="F42" s="3">
        <v>400</v>
      </c>
      <c r="G42" s="3" t="b">
        <v>0</v>
      </c>
      <c r="H42" s="3">
        <v>1.6</v>
      </c>
      <c r="I42" s="3">
        <v>2</v>
      </c>
      <c r="J42" s="3">
        <v>0.5</v>
      </c>
      <c r="K42" s="3">
        <v>1.25</v>
      </c>
      <c r="L42" s="10" t="str">
        <f t="shared" si="0"/>
        <v>TowerCrystal1</v>
      </c>
      <c r="M42" s="3" t="s">
        <v>41</v>
      </c>
      <c r="N42" s="3" t="s">
        <v>42</v>
      </c>
      <c r="O42" s="3" t="s">
        <v>43</v>
      </c>
      <c r="P42" s="3" t="s">
        <v>569</v>
      </c>
    </row>
    <row r="43" spans="2:20" s="3" customFormat="1" x14ac:dyDescent="0.2">
      <c r="B43" s="10" t="s">
        <v>1738</v>
      </c>
      <c r="C43" s="3" t="s">
        <v>1343</v>
      </c>
      <c r="D43" s="3" t="s">
        <v>123</v>
      </c>
      <c r="E43" s="3">
        <v>0</v>
      </c>
      <c r="F43" s="3">
        <v>400</v>
      </c>
      <c r="G43" s="3" t="b">
        <v>0</v>
      </c>
      <c r="H43" s="3">
        <v>1.9</v>
      </c>
      <c r="I43" s="3">
        <v>2</v>
      </c>
      <c r="J43" s="3">
        <v>0.5</v>
      </c>
      <c r="K43" s="3">
        <v>1.25</v>
      </c>
      <c r="L43" s="10" t="str">
        <f t="shared" si="0"/>
        <v>TowerCrystal2</v>
      </c>
      <c r="M43" s="3" t="s">
        <v>41</v>
      </c>
      <c r="N43" s="3" t="s">
        <v>42</v>
      </c>
      <c r="O43" s="3" t="s">
        <v>43</v>
      </c>
      <c r="P43" s="3" t="s">
        <v>570</v>
      </c>
    </row>
    <row r="44" spans="2:20" s="3" customFormat="1" x14ac:dyDescent="0.2">
      <c r="B44" s="10" t="s">
        <v>1739</v>
      </c>
      <c r="C44" s="3" t="s">
        <v>1343</v>
      </c>
      <c r="D44" s="3" t="s">
        <v>124</v>
      </c>
      <c r="E44" s="3">
        <v>0</v>
      </c>
      <c r="F44" s="3">
        <v>400</v>
      </c>
      <c r="G44" s="3" t="b">
        <v>0</v>
      </c>
      <c r="H44" s="3">
        <v>2.2999999999999998</v>
      </c>
      <c r="I44" s="3">
        <v>2</v>
      </c>
      <c r="J44" s="3">
        <v>0.5</v>
      </c>
      <c r="K44" s="3">
        <v>1.25</v>
      </c>
      <c r="L44" s="10" t="str">
        <f t="shared" si="0"/>
        <v>TowerCrystal3</v>
      </c>
      <c r="M44" s="3" t="s">
        <v>41</v>
      </c>
      <c r="N44" s="3" t="s">
        <v>42</v>
      </c>
      <c r="O44" s="3" t="s">
        <v>43</v>
      </c>
      <c r="P44" s="3" t="s">
        <v>571</v>
      </c>
    </row>
    <row r="45" spans="2:20" s="3" customFormat="1" x14ac:dyDescent="0.2">
      <c r="B45" s="3" t="s">
        <v>307</v>
      </c>
      <c r="C45" s="3" t="s">
        <v>149</v>
      </c>
      <c r="D45" s="3" t="s">
        <v>150</v>
      </c>
      <c r="E45" s="3">
        <v>0</v>
      </c>
      <c r="F45" s="3">
        <v>400</v>
      </c>
      <c r="G45" s="3" t="b">
        <v>0</v>
      </c>
      <c r="H45" s="3">
        <v>1.4</v>
      </c>
      <c r="I45" s="3">
        <v>2</v>
      </c>
      <c r="J45" s="3">
        <v>0.5</v>
      </c>
      <c r="K45" s="3">
        <v>1.25</v>
      </c>
      <c r="L45" s="10" t="str">
        <f t="shared" si="0"/>
        <v>TowerRocket1</v>
      </c>
      <c r="M45" s="3" t="s">
        <v>41</v>
      </c>
      <c r="N45" s="3" t="s">
        <v>42</v>
      </c>
      <c r="O45" s="3" t="s">
        <v>43</v>
      </c>
      <c r="P45" s="3" t="s">
        <v>587</v>
      </c>
    </row>
    <row r="46" spans="2:20" s="3" customFormat="1" x14ac:dyDescent="0.2">
      <c r="B46" s="3" t="s">
        <v>308</v>
      </c>
      <c r="C46" s="3" t="s">
        <v>149</v>
      </c>
      <c r="D46" s="3" t="s">
        <v>151</v>
      </c>
      <c r="E46" s="3">
        <v>0</v>
      </c>
      <c r="F46" s="3">
        <v>400</v>
      </c>
      <c r="G46" s="3" t="b">
        <v>0</v>
      </c>
      <c r="H46" s="3">
        <v>1.9</v>
      </c>
      <c r="I46" s="3">
        <v>2</v>
      </c>
      <c r="J46" s="3">
        <v>0.5</v>
      </c>
      <c r="K46" s="3">
        <v>1.25</v>
      </c>
      <c r="L46" s="10" t="str">
        <f t="shared" si="0"/>
        <v>TowerRocket2</v>
      </c>
      <c r="M46" s="3" t="s">
        <v>41</v>
      </c>
      <c r="N46" s="3" t="s">
        <v>42</v>
      </c>
      <c r="O46" s="3" t="s">
        <v>43</v>
      </c>
      <c r="P46" s="3" t="s">
        <v>588</v>
      </c>
    </row>
    <row r="47" spans="2:20" s="3" customFormat="1" x14ac:dyDescent="0.2">
      <c r="B47" s="3" t="s">
        <v>309</v>
      </c>
      <c r="C47" s="3" t="s">
        <v>149</v>
      </c>
      <c r="D47" s="3" t="s">
        <v>152</v>
      </c>
      <c r="E47" s="3">
        <v>0</v>
      </c>
      <c r="F47" s="3">
        <v>400</v>
      </c>
      <c r="G47" s="3" t="b">
        <v>0</v>
      </c>
      <c r="H47" s="3">
        <v>2.8</v>
      </c>
      <c r="I47" s="3">
        <v>2</v>
      </c>
      <c r="J47" s="3">
        <v>0.5</v>
      </c>
      <c r="K47" s="3">
        <v>1.25</v>
      </c>
      <c r="L47" s="10" t="str">
        <f t="shared" si="0"/>
        <v>TowerRocket3</v>
      </c>
      <c r="M47" s="3" t="s">
        <v>41</v>
      </c>
      <c r="N47" s="3" t="s">
        <v>42</v>
      </c>
      <c r="O47" s="3" t="s">
        <v>43</v>
      </c>
      <c r="P47" s="3" t="s">
        <v>589</v>
      </c>
    </row>
    <row r="48" spans="2:20" s="3" customFormat="1" x14ac:dyDescent="0.2">
      <c r="B48" s="11" t="s">
        <v>1340</v>
      </c>
      <c r="C48" s="12" t="s">
        <v>1344</v>
      </c>
      <c r="D48" s="10" t="s">
        <v>1345</v>
      </c>
      <c r="E48" s="3">
        <v>0</v>
      </c>
      <c r="F48" s="3">
        <v>400</v>
      </c>
      <c r="G48" s="3" t="b">
        <v>0</v>
      </c>
      <c r="H48" s="3">
        <v>2</v>
      </c>
      <c r="I48" s="3">
        <v>2</v>
      </c>
      <c r="J48" s="3">
        <v>0.5</v>
      </c>
      <c r="K48" s="3">
        <v>1.25</v>
      </c>
      <c r="L48" s="10" t="str">
        <f t="shared" si="0"/>
        <v>TowerGolem1</v>
      </c>
      <c r="M48" s="3" t="s">
        <v>41</v>
      </c>
      <c r="N48" s="3" t="s">
        <v>42</v>
      </c>
      <c r="O48" s="3" t="s">
        <v>43</v>
      </c>
      <c r="P48" s="10" t="s">
        <v>1348</v>
      </c>
      <c r="Q48" s="10"/>
      <c r="R48" s="10"/>
      <c r="S48" s="10"/>
      <c r="T48" s="10"/>
    </row>
    <row r="49" spans="2:20" s="3" customFormat="1" x14ac:dyDescent="0.2">
      <c r="B49" s="11" t="s">
        <v>1341</v>
      </c>
      <c r="C49" s="12" t="s">
        <v>1344</v>
      </c>
      <c r="D49" s="10" t="s">
        <v>1346</v>
      </c>
      <c r="E49" s="3">
        <v>0</v>
      </c>
      <c r="F49" s="3">
        <v>400</v>
      </c>
      <c r="G49" s="3" t="b">
        <v>0</v>
      </c>
      <c r="H49" s="3">
        <v>2</v>
      </c>
      <c r="I49" s="3">
        <v>2</v>
      </c>
      <c r="J49" s="3">
        <v>0.5</v>
      </c>
      <c r="K49" s="3">
        <v>1.25</v>
      </c>
      <c r="L49" s="10" t="str">
        <f t="shared" si="0"/>
        <v>TowerGolem2</v>
      </c>
      <c r="M49" s="3" t="s">
        <v>41</v>
      </c>
      <c r="N49" s="3" t="s">
        <v>42</v>
      </c>
      <c r="O49" s="3" t="s">
        <v>43</v>
      </c>
      <c r="P49" s="10" t="s">
        <v>1349</v>
      </c>
      <c r="Q49" s="10"/>
      <c r="R49" s="10"/>
      <c r="S49" s="10"/>
      <c r="T49" s="10"/>
    </row>
    <row r="50" spans="2:20" s="3" customFormat="1" x14ac:dyDescent="0.2">
      <c r="B50" s="11" t="s">
        <v>1342</v>
      </c>
      <c r="C50" s="12" t="s">
        <v>1344</v>
      </c>
      <c r="D50" s="10" t="s">
        <v>1347</v>
      </c>
      <c r="E50" s="3">
        <v>0</v>
      </c>
      <c r="F50" s="3">
        <v>400</v>
      </c>
      <c r="G50" s="3" t="b">
        <v>0</v>
      </c>
      <c r="H50" s="3">
        <v>2</v>
      </c>
      <c r="I50" s="3">
        <v>2</v>
      </c>
      <c r="J50" s="3">
        <v>0.5</v>
      </c>
      <c r="K50" s="3">
        <v>1.25</v>
      </c>
      <c r="L50" s="10" t="str">
        <f t="shared" si="0"/>
        <v>TowerGolem3</v>
      </c>
      <c r="M50" s="3" t="s">
        <v>41</v>
      </c>
      <c r="N50" s="3" t="s">
        <v>42</v>
      </c>
      <c r="O50" s="3" t="s">
        <v>43</v>
      </c>
      <c r="P50" s="10" t="s">
        <v>1350</v>
      </c>
      <c r="Q50" s="10"/>
      <c r="R50" s="10"/>
      <c r="S50" s="10"/>
      <c r="T50" s="10"/>
    </row>
    <row r="51" spans="2:20" s="3" customFormat="1" x14ac:dyDescent="0.2">
      <c r="B51" s="3" t="s">
        <v>272</v>
      </c>
      <c r="C51" s="3" t="s">
        <v>89</v>
      </c>
      <c r="D51" s="3" t="s">
        <v>90</v>
      </c>
      <c r="E51" s="3">
        <v>0</v>
      </c>
      <c r="F51" s="3">
        <v>400</v>
      </c>
      <c r="G51" s="3" t="b">
        <v>0</v>
      </c>
      <c r="H51" s="3">
        <v>2</v>
      </c>
      <c r="I51" s="3">
        <v>2</v>
      </c>
      <c r="J51" s="3">
        <v>0.5</v>
      </c>
      <c r="K51" s="3">
        <v>1.25</v>
      </c>
      <c r="L51" s="10" t="str">
        <f t="shared" si="0"/>
        <v>TowerAlchemy1</v>
      </c>
      <c r="M51" s="3" t="s">
        <v>41</v>
      </c>
      <c r="N51" s="3" t="s">
        <v>42</v>
      </c>
      <c r="O51" s="3" t="s">
        <v>43</v>
      </c>
      <c r="P51" s="3" t="s">
        <v>548</v>
      </c>
    </row>
    <row r="52" spans="2:20" s="3" customFormat="1" x14ac:dyDescent="0.2">
      <c r="B52" s="3" t="s">
        <v>273</v>
      </c>
      <c r="C52" s="3" t="s">
        <v>89</v>
      </c>
      <c r="D52" s="3" t="s">
        <v>91</v>
      </c>
      <c r="E52" s="3">
        <v>0</v>
      </c>
      <c r="F52" s="3">
        <v>400</v>
      </c>
      <c r="G52" s="3" t="b">
        <v>0</v>
      </c>
      <c r="H52" s="3">
        <v>2</v>
      </c>
      <c r="I52" s="3">
        <v>2</v>
      </c>
      <c r="J52" s="3">
        <v>0.5</v>
      </c>
      <c r="K52" s="3">
        <v>1.25</v>
      </c>
      <c r="L52" s="10" t="str">
        <f t="shared" si="0"/>
        <v>TowerAlchemy2</v>
      </c>
      <c r="M52" s="3" t="s">
        <v>41</v>
      </c>
      <c r="N52" s="3" t="s">
        <v>42</v>
      </c>
      <c r="O52" s="3" t="s">
        <v>43</v>
      </c>
      <c r="P52" s="3" t="s">
        <v>549</v>
      </c>
    </row>
    <row r="53" spans="2:20" s="3" customFormat="1" x14ac:dyDescent="0.2">
      <c r="B53" s="3" t="s">
        <v>274</v>
      </c>
      <c r="C53" s="3" t="s">
        <v>89</v>
      </c>
      <c r="D53" s="3" t="s">
        <v>92</v>
      </c>
      <c r="E53" s="3">
        <v>0</v>
      </c>
      <c r="F53" s="3">
        <v>400</v>
      </c>
      <c r="G53" s="3" t="b">
        <v>0</v>
      </c>
      <c r="H53" s="3">
        <v>2</v>
      </c>
      <c r="I53" s="3">
        <v>2</v>
      </c>
      <c r="J53" s="3">
        <v>0.5</v>
      </c>
      <c r="K53" s="3">
        <v>1.25</v>
      </c>
      <c r="L53" s="10" t="str">
        <f t="shared" si="0"/>
        <v>TowerAlchemy3</v>
      </c>
      <c r="M53" s="3" t="s">
        <v>41</v>
      </c>
      <c r="N53" s="3" t="s">
        <v>42</v>
      </c>
      <c r="O53" s="3" t="s">
        <v>43</v>
      </c>
      <c r="P53" s="3" t="s">
        <v>550</v>
      </c>
    </row>
  </sheetData>
  <phoneticPr fontId="6" type="noConversion"/>
  <conditionalFormatting sqref="B1:B5">
    <cfRule type="duplicateValues" dxfId="19" priority="4"/>
  </conditionalFormatting>
  <conditionalFormatting sqref="B6:B41 B45:B50">
    <cfRule type="duplicateValues" dxfId="18" priority="17"/>
  </conditionalFormatting>
  <conditionalFormatting sqref="B42:B44">
    <cfRule type="duplicateValues" dxfId="17" priority="2"/>
  </conditionalFormatting>
  <conditionalFormatting sqref="B51:B53">
    <cfRule type="duplicateValues" dxfId="16" priority="1"/>
  </conditionalFormatting>
  <hyperlinks>
    <hyperlink ref="L3" r:id="rId1" xr:uid="{E84AB02A-4E24-434C-98AB-7004ED4E5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61A-CAEA-4C65-8850-1D9C55411E4E}">
  <dimension ref="A1:AK697"/>
  <sheetViews>
    <sheetView tabSelected="1" zoomScale="70" zoomScaleNormal="70" workbookViewId="0">
      <pane xSplit="3" ySplit="5" topLeftCell="D639" activePane="bottomRight" state="frozen"/>
      <selection pane="topRight" activeCell="D1" sqref="D1"/>
      <selection pane="bottomLeft" activeCell="A6" sqref="A6"/>
      <selection pane="bottomRight" activeCell="B648" sqref="B648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5" customWidth="1"/>
    <col min="9" max="9" width="8.625" customWidth="1"/>
    <col min="10" max="10" width="7.5" customWidth="1"/>
    <col min="11" max="11" width="8.75" customWidth="1"/>
    <col min="12" max="12" width="25.25" customWidth="1"/>
    <col min="13" max="13" width="14" customWidth="1"/>
    <col min="14" max="14" width="13.875" customWidth="1"/>
    <col min="15" max="15" width="16" customWidth="1"/>
    <col min="16" max="16" width="30.125" customWidth="1"/>
    <col min="17" max="20" width="5.625" customWidth="1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616</v>
      </c>
      <c r="Q1" s="1" t="s">
        <v>1357</v>
      </c>
      <c r="R1" s="1" t="s">
        <v>1354</v>
      </c>
      <c r="S1" s="1" t="s">
        <v>1358</v>
      </c>
      <c r="T1" s="1" t="s">
        <v>1355</v>
      </c>
      <c r="U1" s="1"/>
      <c r="V1" s="1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617</v>
      </c>
      <c r="Q3" s="5" t="s">
        <v>1352</v>
      </c>
      <c r="R3" s="5" t="s">
        <v>617</v>
      </c>
      <c r="S3" s="5" t="s">
        <v>1352</v>
      </c>
      <c r="T3" s="5" t="s">
        <v>617</v>
      </c>
      <c r="U3" s="5"/>
      <c r="V3" s="5"/>
      <c r="W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1351</v>
      </c>
      <c r="Q5" s="1" t="s">
        <v>1359</v>
      </c>
      <c r="R5" s="1" t="s">
        <v>1356</v>
      </c>
      <c r="S5" s="1" t="s">
        <v>1359</v>
      </c>
      <c r="T5" s="1" t="s">
        <v>1356</v>
      </c>
      <c r="U5" s="1" t="s">
        <v>1751</v>
      </c>
      <c r="V5" s="1" t="s">
        <v>1751</v>
      </c>
      <c r="W5" s="1" t="s">
        <v>1751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s="3" customFormat="1" x14ac:dyDescent="0.2">
      <c r="B6" s="10" t="s">
        <v>1775</v>
      </c>
      <c r="C6" s="3" t="s">
        <v>495</v>
      </c>
      <c r="D6" s="3" t="s">
        <v>163</v>
      </c>
      <c r="E6" s="3">
        <f>VLOOKUP(D6,[1]怪物!$C:$I,5,FALSE)</f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10" t="str">
        <f>RIGHT(B6,LEN(B6)-5)</f>
        <v>Monster_MiFeng1</v>
      </c>
      <c r="M6" s="3" t="s">
        <v>41</v>
      </c>
      <c r="N6" s="3" t="s">
        <v>42</v>
      </c>
      <c r="O6" s="3" t="s">
        <v>43</v>
      </c>
      <c r="P6" s="3" t="str">
        <f>IF(VLOOKUP(D6,[1]怪物!$C:$I,7,FALSE)="","",VLOOKUP(D6,[1]怪物!$C:$I,7,FALSE))</f>
        <v/>
      </c>
    </row>
    <row r="7" spans="1:37" s="3" customFormat="1" x14ac:dyDescent="0.2">
      <c r="B7" s="3" t="s">
        <v>475</v>
      </c>
      <c r="C7" s="3" t="s">
        <v>496</v>
      </c>
      <c r="D7" s="3" t="s">
        <v>164</v>
      </c>
      <c r="E7" s="3">
        <f>VLOOKUP(D7,[1]怪物!$C:$I,5,FALSE)</f>
        <v>2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1.5</v>
      </c>
      <c r="L7" s="10" t="str">
        <f t="shared" ref="L7:L70" si="0">RIGHT(B7,LEN(B7)-5)</f>
        <v>Monster_MiFeng2</v>
      </c>
      <c r="M7" s="3" t="s">
        <v>41</v>
      </c>
      <c r="N7" s="3" t="s">
        <v>42</v>
      </c>
      <c r="O7" s="3" t="s">
        <v>43</v>
      </c>
      <c r="P7" s="3" t="str">
        <f>IF(VLOOKUP(D7,[1]怪物!$C:$I,7,FALSE)="","",VLOOKUP(D7,[1]怪物!$C:$I,7,FALSE))</f>
        <v/>
      </c>
    </row>
    <row r="8" spans="1:37" s="3" customFormat="1" x14ac:dyDescent="0.2">
      <c r="B8" s="3" t="s">
        <v>476</v>
      </c>
      <c r="C8" s="3" t="s">
        <v>497</v>
      </c>
      <c r="D8" s="3" t="s">
        <v>170</v>
      </c>
      <c r="E8" s="3">
        <f>VLOOKUP(D8,[1]怪物!$C:$I,5,FALSE)</f>
        <v>1.25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2.5</v>
      </c>
      <c r="L8" s="10" t="str">
        <f t="shared" si="0"/>
        <v>Monster_MiFeng3</v>
      </c>
      <c r="M8" s="3" t="s">
        <v>41</v>
      </c>
      <c r="N8" s="3" t="s">
        <v>42</v>
      </c>
      <c r="O8" s="3" t="s">
        <v>43</v>
      </c>
      <c r="P8" s="3" t="str">
        <f>IF(VLOOKUP(D8,[1]怪物!$C:$I,7,FALSE)="","",VLOOKUP(D8,[1]怪物!$C:$I,7,FALSE))</f>
        <v/>
      </c>
    </row>
    <row r="9" spans="1:37" s="3" customFormat="1" x14ac:dyDescent="0.2">
      <c r="B9" s="3" t="s">
        <v>477</v>
      </c>
      <c r="C9" s="3" t="s">
        <v>498</v>
      </c>
      <c r="D9" s="3" t="s">
        <v>171</v>
      </c>
      <c r="E9" s="3">
        <f>VLOOKUP(D9,[1]怪物!$C:$I,5,FALSE)</f>
        <v>2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K9" s="3">
        <v>1</v>
      </c>
      <c r="L9" s="10" t="str">
        <f t="shared" si="0"/>
        <v>Monster_BianFu1</v>
      </c>
      <c r="M9" s="3" t="s">
        <v>41</v>
      </c>
      <c r="N9" s="3" t="s">
        <v>42</v>
      </c>
      <c r="O9" s="3" t="s">
        <v>43</v>
      </c>
      <c r="P9" s="3" t="str">
        <f>IF(VLOOKUP(D9,[1]怪物!$C:$I,7,FALSE)="","",VLOOKUP(D9,[1]怪物!$C:$I,7,FALSE))</f>
        <v/>
      </c>
    </row>
    <row r="10" spans="1:37" s="3" customFormat="1" x14ac:dyDescent="0.2">
      <c r="B10" s="3" t="s">
        <v>478</v>
      </c>
      <c r="C10" s="3" t="s">
        <v>499</v>
      </c>
      <c r="D10" s="3" t="s">
        <v>172</v>
      </c>
      <c r="E10" s="3">
        <f>VLOOKUP(D10,[1]怪物!$C:$I,5,FALSE)</f>
        <v>2</v>
      </c>
      <c r="F10" s="3">
        <v>400</v>
      </c>
      <c r="G10" s="3" t="b">
        <v>1</v>
      </c>
      <c r="H10" s="3">
        <v>1</v>
      </c>
      <c r="I10" s="3">
        <v>1</v>
      </c>
      <c r="J10" s="3">
        <v>0.5</v>
      </c>
      <c r="K10" s="3">
        <v>1.5</v>
      </c>
      <c r="L10" s="10" t="str">
        <f t="shared" si="0"/>
        <v>Monster_BianFu2</v>
      </c>
      <c r="M10" s="3" t="s">
        <v>41</v>
      </c>
      <c r="N10" s="3" t="s">
        <v>42</v>
      </c>
      <c r="O10" s="3" t="s">
        <v>43</v>
      </c>
      <c r="P10" s="3" t="str">
        <f>IF(VLOOKUP(D10,[1]怪物!$C:$I,7,FALSE)="","",VLOOKUP(D10,[1]怪物!$C:$I,7,FALSE))</f>
        <v/>
      </c>
    </row>
    <row r="11" spans="1:37" s="3" customFormat="1" x14ac:dyDescent="0.2">
      <c r="B11" s="3" t="s">
        <v>479</v>
      </c>
      <c r="C11" s="3" t="s">
        <v>500</v>
      </c>
      <c r="D11" s="3" t="s">
        <v>516</v>
      </c>
      <c r="E11" s="3">
        <f>VLOOKUP(D11,[1]怪物!$C:$I,5,FALSE)</f>
        <v>1.25</v>
      </c>
      <c r="F11" s="3">
        <v>400</v>
      </c>
      <c r="G11" s="3" t="b">
        <v>1</v>
      </c>
      <c r="H11" s="3">
        <v>1</v>
      </c>
      <c r="I11" s="3">
        <v>1</v>
      </c>
      <c r="J11" s="3">
        <v>0.5</v>
      </c>
      <c r="K11" s="3">
        <v>2.5</v>
      </c>
      <c r="L11" s="10" t="str">
        <f t="shared" si="0"/>
        <v>Monster_BianFu3</v>
      </c>
      <c r="M11" s="3" t="s">
        <v>41</v>
      </c>
      <c r="N11" s="3" t="s">
        <v>42</v>
      </c>
      <c r="O11" s="3" t="s">
        <v>43</v>
      </c>
      <c r="P11" s="3" t="str">
        <f>IF(VLOOKUP(D11,[1]怪物!$C:$I,7,FALSE)="","",VLOOKUP(D11,[1]怪物!$C:$I,7,FALSE))</f>
        <v/>
      </c>
    </row>
    <row r="12" spans="1:37" s="3" customFormat="1" x14ac:dyDescent="0.2">
      <c r="B12" s="3" t="s">
        <v>480</v>
      </c>
      <c r="C12" s="3" t="s">
        <v>501</v>
      </c>
      <c r="D12" s="3" t="s">
        <v>159</v>
      </c>
      <c r="E12" s="3">
        <f>VLOOKUP(D12,[1]怪物!$C:$I,5,FALSE)</f>
        <v>4</v>
      </c>
      <c r="F12" s="3">
        <v>400</v>
      </c>
      <c r="G12" s="3" t="b">
        <v>1</v>
      </c>
      <c r="H12" s="3">
        <v>1</v>
      </c>
      <c r="I12" s="3">
        <v>1</v>
      </c>
      <c r="J12" s="3">
        <v>0.5</v>
      </c>
      <c r="K12" s="3">
        <v>1</v>
      </c>
      <c r="L12" s="10" t="str">
        <f t="shared" si="0"/>
        <v>Monster_ZhiZhu1</v>
      </c>
      <c r="M12" s="3" t="s">
        <v>41</v>
      </c>
      <c r="N12" s="3" t="s">
        <v>42</v>
      </c>
      <c r="O12" s="3" t="s">
        <v>43</v>
      </c>
      <c r="P12" s="3" t="str">
        <f>IF(VLOOKUP(D12,[1]怪物!$C:$I,7,FALSE)="","",VLOOKUP(D12,[1]怪物!$C:$I,7,FALSE))</f>
        <v/>
      </c>
    </row>
    <row r="13" spans="1:37" s="3" customFormat="1" x14ac:dyDescent="0.2">
      <c r="B13" s="3" t="s">
        <v>481</v>
      </c>
      <c r="C13" s="3" t="s">
        <v>502</v>
      </c>
      <c r="D13" s="3" t="s">
        <v>161</v>
      </c>
      <c r="E13" s="3">
        <f>VLOOKUP(D13,[1]怪物!$C:$I,5,FALSE)</f>
        <v>4</v>
      </c>
      <c r="F13" s="3">
        <v>400</v>
      </c>
      <c r="G13" s="3" t="b">
        <v>1</v>
      </c>
      <c r="H13" s="3">
        <v>1</v>
      </c>
      <c r="I13" s="3">
        <v>1</v>
      </c>
      <c r="J13" s="3">
        <v>0.5</v>
      </c>
      <c r="K13" s="3">
        <v>1.5</v>
      </c>
      <c r="L13" s="10" t="str">
        <f t="shared" si="0"/>
        <v>Monster_ZhiZhu2</v>
      </c>
      <c r="M13" s="3" t="s">
        <v>41</v>
      </c>
      <c r="N13" s="3" t="s">
        <v>42</v>
      </c>
      <c r="O13" s="3" t="s">
        <v>43</v>
      </c>
      <c r="P13" s="3" t="str">
        <f>IF(VLOOKUP(D13,[1]怪物!$C:$I,7,FALSE)="","",VLOOKUP(D13,[1]怪物!$C:$I,7,FALSE))</f>
        <v/>
      </c>
    </row>
    <row r="14" spans="1:37" s="3" customFormat="1" x14ac:dyDescent="0.2">
      <c r="B14" s="3" t="s">
        <v>482</v>
      </c>
      <c r="C14" s="3" t="s">
        <v>503</v>
      </c>
      <c r="D14" s="3" t="s">
        <v>166</v>
      </c>
      <c r="E14" s="3">
        <f>VLOOKUP(D14,[1]怪物!$C:$I,5,FALSE)</f>
        <v>2.5</v>
      </c>
      <c r="F14" s="3">
        <v>400</v>
      </c>
      <c r="G14" s="3" t="b">
        <v>1</v>
      </c>
      <c r="H14" s="3">
        <v>1</v>
      </c>
      <c r="I14" s="3">
        <v>1</v>
      </c>
      <c r="J14" s="3">
        <v>0.5</v>
      </c>
      <c r="K14" s="3">
        <v>2.5</v>
      </c>
      <c r="L14" s="10" t="str">
        <f t="shared" si="0"/>
        <v>Monster_ZhiZhu3</v>
      </c>
      <c r="M14" s="3" t="s">
        <v>41</v>
      </c>
      <c r="N14" s="3" t="s">
        <v>42</v>
      </c>
      <c r="O14" s="3" t="s">
        <v>43</v>
      </c>
      <c r="P14" s="3" t="str">
        <f>IF(VLOOKUP(D14,[1]怪物!$C:$I,7,FALSE)="","",VLOOKUP(D14,[1]怪物!$C:$I,7,FALSE))</f>
        <v/>
      </c>
    </row>
    <row r="15" spans="1:37" s="3" customFormat="1" x14ac:dyDescent="0.2">
      <c r="B15" s="3" t="s">
        <v>483</v>
      </c>
      <c r="C15" s="3" t="s">
        <v>504</v>
      </c>
      <c r="D15" s="3" t="s">
        <v>165</v>
      </c>
      <c r="E15" s="3">
        <f>VLOOKUP(D15,[1]怪物!$C:$I,5,FALSE)</f>
        <v>2</v>
      </c>
      <c r="F15" s="3">
        <v>400</v>
      </c>
      <c r="G15" s="3" t="b">
        <v>1</v>
      </c>
      <c r="H15" s="3">
        <v>1</v>
      </c>
      <c r="I15" s="3">
        <v>1</v>
      </c>
      <c r="J15" s="3">
        <v>0.5</v>
      </c>
      <c r="K15" s="3">
        <v>1</v>
      </c>
      <c r="L15" s="10" t="str">
        <f t="shared" si="0"/>
        <v>Monster_ZhongZi1</v>
      </c>
      <c r="M15" s="3" t="s">
        <v>41</v>
      </c>
      <c r="N15" s="3" t="s">
        <v>42</v>
      </c>
      <c r="O15" s="3" t="s">
        <v>43</v>
      </c>
      <c r="P15" s="3" t="str">
        <f>IF(VLOOKUP(D15,[1]怪物!$C:$I,7,FALSE)="","",VLOOKUP(D15,[1]怪物!$C:$I,7,FALSE))</f>
        <v>Skill_Monster_ZhongZi1,NormalAttack</v>
      </c>
      <c r="Q15" s="9"/>
      <c r="R15" s="9"/>
      <c r="S15" s="9"/>
      <c r="T15" s="9"/>
    </row>
    <row r="16" spans="1:37" s="3" customFormat="1" x14ac:dyDescent="0.2">
      <c r="B16" s="3" t="s">
        <v>484</v>
      </c>
      <c r="C16" s="3" t="s">
        <v>505</v>
      </c>
      <c r="D16" s="3" t="s">
        <v>169</v>
      </c>
      <c r="E16" s="3">
        <f>VLOOKUP(D16,[1]怪物!$C:$I,5,FALSE)</f>
        <v>2</v>
      </c>
      <c r="F16" s="3">
        <v>400</v>
      </c>
      <c r="G16" s="3" t="b">
        <v>1</v>
      </c>
      <c r="H16" s="3">
        <v>1</v>
      </c>
      <c r="I16" s="3">
        <v>1</v>
      </c>
      <c r="J16" s="3">
        <v>0.5</v>
      </c>
      <c r="K16" s="3">
        <v>1.5</v>
      </c>
      <c r="L16" s="10" t="str">
        <f t="shared" si="0"/>
        <v>Monster_ZhongZi2</v>
      </c>
      <c r="M16" s="3" t="s">
        <v>41</v>
      </c>
      <c r="N16" s="3" t="s">
        <v>42</v>
      </c>
      <c r="O16" s="3" t="s">
        <v>43</v>
      </c>
      <c r="P16" s="3" t="str">
        <f>IF(VLOOKUP(D16,[1]怪物!$C:$I,7,FALSE)="","",VLOOKUP(D16,[1]怪物!$C:$I,7,FALSE))</f>
        <v>Skill_Monster_ZhongZi2,NormalAttack</v>
      </c>
      <c r="Q16" s="9"/>
      <c r="R16" s="9"/>
      <c r="S16" s="9"/>
      <c r="T16" s="9"/>
    </row>
    <row r="17" spans="2:20" s="3" customFormat="1" x14ac:dyDescent="0.2">
      <c r="B17" s="3" t="s">
        <v>485</v>
      </c>
      <c r="C17" s="3" t="s">
        <v>506</v>
      </c>
      <c r="D17" s="3" t="s">
        <v>173</v>
      </c>
      <c r="E17" s="3">
        <f>VLOOKUP(D17,[1]怪物!$C:$I,5,FALSE)</f>
        <v>1.25</v>
      </c>
      <c r="F17" s="3">
        <v>400</v>
      </c>
      <c r="G17" s="3" t="b">
        <v>1</v>
      </c>
      <c r="H17" s="3">
        <v>1</v>
      </c>
      <c r="I17" s="3">
        <v>1</v>
      </c>
      <c r="J17" s="3">
        <v>0.5</v>
      </c>
      <c r="K17" s="3">
        <v>2.5</v>
      </c>
      <c r="L17" s="10" t="str">
        <f t="shared" si="0"/>
        <v>Monster_ZhongZi3</v>
      </c>
      <c r="M17" s="3" t="s">
        <v>41</v>
      </c>
      <c r="N17" s="3" t="s">
        <v>42</v>
      </c>
      <c r="O17" s="3" t="s">
        <v>43</v>
      </c>
      <c r="P17" s="3" t="str">
        <f>IF(VLOOKUP(D17,[1]怪物!$C:$I,7,FALSE)="","",VLOOKUP(D17,[1]怪物!$C:$I,7,FALSE))</f>
        <v>Skill_Monster_ZhongZi3,NormalAttack</v>
      </c>
      <c r="Q17" s="9"/>
      <c r="R17" s="9"/>
      <c r="S17" s="9"/>
      <c r="T17" s="9"/>
    </row>
    <row r="18" spans="2:20" s="3" customFormat="1" x14ac:dyDescent="0.2">
      <c r="B18" s="3" t="s">
        <v>486</v>
      </c>
      <c r="C18" s="3" t="s">
        <v>507</v>
      </c>
      <c r="D18" s="3" t="s">
        <v>167</v>
      </c>
      <c r="E18" s="3">
        <f>VLOOKUP(D18,[1]怪物!$C:$I,5,FALSE)</f>
        <v>2</v>
      </c>
      <c r="F18" s="3">
        <v>400</v>
      </c>
      <c r="G18" s="3" t="b">
        <v>1</v>
      </c>
      <c r="H18" s="3">
        <v>1</v>
      </c>
      <c r="I18" s="3">
        <v>1</v>
      </c>
      <c r="J18" s="3">
        <v>0.5</v>
      </c>
      <c r="K18" s="3">
        <v>1</v>
      </c>
      <c r="L18" s="10" t="str">
        <f t="shared" si="0"/>
        <v>Monster_Gui1</v>
      </c>
      <c r="M18" s="3" t="s">
        <v>41</v>
      </c>
      <c r="N18" s="3" t="s">
        <v>42</v>
      </c>
      <c r="O18" s="3" t="s">
        <v>43</v>
      </c>
      <c r="P18" s="3" t="str">
        <f>IF(VLOOKUP(D18,[1]怪物!$C:$I,7,FALSE)="","",VLOOKUP(D18,[1]怪物!$C:$I,7,FALSE))</f>
        <v>Skill_Monster_Gui1,NormalAttack</v>
      </c>
      <c r="Q18" s="9"/>
      <c r="R18" s="9"/>
      <c r="S18" s="9"/>
      <c r="T18" s="9"/>
    </row>
    <row r="19" spans="2:20" s="3" customFormat="1" x14ac:dyDescent="0.2">
      <c r="B19" s="3" t="s">
        <v>487</v>
      </c>
      <c r="C19" s="3" t="s">
        <v>508</v>
      </c>
      <c r="D19" s="3" t="s">
        <v>168</v>
      </c>
      <c r="E19" s="3">
        <f>VLOOKUP(D19,[1]怪物!$C:$I,5,FALSE)</f>
        <v>2</v>
      </c>
      <c r="F19" s="3">
        <v>400</v>
      </c>
      <c r="G19" s="3" t="b">
        <v>1</v>
      </c>
      <c r="H19" s="3">
        <v>1</v>
      </c>
      <c r="I19" s="3">
        <v>1</v>
      </c>
      <c r="J19" s="3">
        <v>0.5</v>
      </c>
      <c r="K19" s="3">
        <v>1.5</v>
      </c>
      <c r="L19" s="10" t="str">
        <f t="shared" si="0"/>
        <v>Monster_Gui2</v>
      </c>
      <c r="M19" s="3" t="s">
        <v>41</v>
      </c>
      <c r="N19" s="3" t="s">
        <v>42</v>
      </c>
      <c r="O19" s="3" t="s">
        <v>43</v>
      </c>
      <c r="P19" s="3" t="str">
        <f>IF(VLOOKUP(D19,[1]怪物!$C:$I,7,FALSE)="","",VLOOKUP(D19,[1]怪物!$C:$I,7,FALSE))</f>
        <v>Skill_Monster_Gui2,NormalAttack</v>
      </c>
      <c r="Q19" s="9"/>
      <c r="R19" s="9"/>
      <c r="S19" s="9"/>
      <c r="T19" s="9"/>
    </row>
    <row r="20" spans="2:20" s="3" customFormat="1" x14ac:dyDescent="0.2">
      <c r="B20" s="3" t="s">
        <v>488</v>
      </c>
      <c r="C20" s="3" t="s">
        <v>509</v>
      </c>
      <c r="D20" s="3" t="s">
        <v>174</v>
      </c>
      <c r="E20" s="3">
        <f>VLOOKUP(D20,[1]怪物!$C:$I,5,FALSE)</f>
        <v>1.25</v>
      </c>
      <c r="F20" s="3">
        <v>400</v>
      </c>
      <c r="G20" s="3" t="b">
        <v>1</v>
      </c>
      <c r="H20" s="3">
        <v>1</v>
      </c>
      <c r="I20" s="3">
        <v>1</v>
      </c>
      <c r="J20" s="3">
        <v>0.5</v>
      </c>
      <c r="K20" s="3">
        <v>2.5</v>
      </c>
      <c r="L20" s="10" t="str">
        <f t="shared" si="0"/>
        <v>Monster_Gui3</v>
      </c>
      <c r="M20" s="3" t="s">
        <v>41</v>
      </c>
      <c r="N20" s="3" t="s">
        <v>42</v>
      </c>
      <c r="O20" s="3" t="s">
        <v>43</v>
      </c>
      <c r="P20" s="3" t="str">
        <f>IF(VLOOKUP(D20,[1]怪物!$C:$I,7,FALSE)="","",VLOOKUP(D20,[1]怪物!$C:$I,7,FALSE))</f>
        <v>Skill_Monster_Gui3,NormalAttack</v>
      </c>
      <c r="Q20" s="9"/>
      <c r="R20" s="9"/>
      <c r="S20" s="9"/>
      <c r="T20" s="9"/>
    </row>
    <row r="21" spans="2:20" s="3" customFormat="1" x14ac:dyDescent="0.2">
      <c r="B21" s="3" t="s">
        <v>489</v>
      </c>
      <c r="C21" s="3" t="s">
        <v>510</v>
      </c>
      <c r="D21" s="3" t="s">
        <v>158</v>
      </c>
      <c r="E21" s="3">
        <f>VLOOKUP(D21,[1]怪物!$C:$I,5,FALSE)</f>
        <v>2</v>
      </c>
      <c r="F21" s="3">
        <v>400</v>
      </c>
      <c r="G21" s="3" t="b">
        <v>1</v>
      </c>
      <c r="H21" s="3">
        <v>1</v>
      </c>
      <c r="I21" s="3">
        <v>1</v>
      </c>
      <c r="J21" s="3">
        <v>0.5</v>
      </c>
      <c r="K21" s="3">
        <v>1</v>
      </c>
      <c r="L21" s="10" t="str">
        <f t="shared" si="0"/>
        <v>Monster_Dan1</v>
      </c>
      <c r="M21" s="3" t="s">
        <v>41</v>
      </c>
      <c r="N21" s="3" t="s">
        <v>42</v>
      </c>
      <c r="O21" s="3" t="s">
        <v>43</v>
      </c>
      <c r="P21" s="3" t="str">
        <f>IF(VLOOKUP(D21,[1]怪物!$C:$I,7,FALSE)="","",VLOOKUP(D21,[1]怪物!$C:$I,7,FALSE))</f>
        <v/>
      </c>
      <c r="Q21" s="9"/>
      <c r="R21" s="9"/>
      <c r="S21" s="9"/>
      <c r="T21" s="9"/>
    </row>
    <row r="22" spans="2:20" s="3" customFormat="1" x14ac:dyDescent="0.2">
      <c r="B22" s="3" t="s">
        <v>490</v>
      </c>
      <c r="C22" s="3" t="s">
        <v>511</v>
      </c>
      <c r="D22" s="3" t="s">
        <v>160</v>
      </c>
      <c r="E22" s="3">
        <f>VLOOKUP(D22,[1]怪物!$C:$I,5,FALSE)</f>
        <v>2</v>
      </c>
      <c r="F22" s="3">
        <v>400</v>
      </c>
      <c r="G22" s="3" t="b">
        <v>1</v>
      </c>
      <c r="H22" s="3">
        <v>1</v>
      </c>
      <c r="I22" s="3">
        <v>1</v>
      </c>
      <c r="J22" s="3">
        <v>0.5</v>
      </c>
      <c r="K22" s="3">
        <v>1.5</v>
      </c>
      <c r="L22" s="10" t="str">
        <f t="shared" si="0"/>
        <v>Monster_Dan2</v>
      </c>
      <c r="M22" s="3" t="s">
        <v>41</v>
      </c>
      <c r="N22" s="3" t="s">
        <v>42</v>
      </c>
      <c r="O22" s="3" t="s">
        <v>43</v>
      </c>
      <c r="P22" s="3" t="str">
        <f>IF(VLOOKUP(D22,[1]怪物!$C:$I,7,FALSE)="","",VLOOKUP(D22,[1]怪物!$C:$I,7,FALSE))</f>
        <v>Skill_Monster_Dan2,NormalAttack</v>
      </c>
      <c r="Q22" s="9"/>
      <c r="R22" s="9"/>
      <c r="S22" s="9"/>
      <c r="T22" s="9"/>
    </row>
    <row r="23" spans="2:20" s="3" customFormat="1" x14ac:dyDescent="0.2">
      <c r="B23" s="3" t="s">
        <v>491</v>
      </c>
      <c r="C23" s="3" t="s">
        <v>512</v>
      </c>
      <c r="D23" s="3" t="s">
        <v>162</v>
      </c>
      <c r="E23" s="3">
        <f>VLOOKUP(D23,[1]怪物!$C:$I,5,FALSE)</f>
        <v>1.25</v>
      </c>
      <c r="F23" s="3">
        <v>400</v>
      </c>
      <c r="G23" s="3" t="b">
        <v>1</v>
      </c>
      <c r="H23" s="3">
        <v>1</v>
      </c>
      <c r="I23" s="3">
        <v>1</v>
      </c>
      <c r="J23" s="3">
        <v>0.5</v>
      </c>
      <c r="K23" s="3">
        <v>2.5</v>
      </c>
      <c r="L23" s="10" t="str">
        <f t="shared" si="0"/>
        <v>Monster_Dan3</v>
      </c>
      <c r="M23" s="3" t="s">
        <v>41</v>
      </c>
      <c r="N23" s="3" t="s">
        <v>42</v>
      </c>
      <c r="O23" s="3" t="s">
        <v>43</v>
      </c>
      <c r="P23" s="3" t="str">
        <f>IF(VLOOKUP(D23,[1]怪物!$C:$I,7,FALSE)="","",VLOOKUP(D23,[1]怪物!$C:$I,7,FALSE))</f>
        <v>Skill_Monster_Dan3,NormalAttack</v>
      </c>
      <c r="Q23" s="9"/>
      <c r="R23" s="9"/>
      <c r="S23" s="9"/>
      <c r="T23" s="9"/>
    </row>
    <row r="24" spans="2:20" s="3" customFormat="1" x14ac:dyDescent="0.2">
      <c r="B24" s="3" t="s">
        <v>492</v>
      </c>
      <c r="C24" s="3" t="s">
        <v>513</v>
      </c>
      <c r="D24" s="3" t="s">
        <v>517</v>
      </c>
      <c r="E24" s="3">
        <f>VLOOKUP(D24,[1]怪物!$C:$I,5,FALSE)</f>
        <v>2</v>
      </c>
      <c r="F24" s="3">
        <v>400</v>
      </c>
      <c r="G24" s="3" t="b">
        <v>1</v>
      </c>
      <c r="H24" s="3">
        <v>1</v>
      </c>
      <c r="I24" s="3">
        <v>1</v>
      </c>
      <c r="J24" s="3">
        <v>0.5</v>
      </c>
      <c r="K24" s="3">
        <v>1</v>
      </c>
      <c r="L24" s="10" t="str">
        <f t="shared" si="0"/>
        <v>Monster_Niao1</v>
      </c>
      <c r="M24" s="3" t="s">
        <v>41</v>
      </c>
      <c r="N24" s="3" t="s">
        <v>42</v>
      </c>
      <c r="O24" s="3" t="s">
        <v>43</v>
      </c>
      <c r="P24" s="3" t="str">
        <f>IF(VLOOKUP(D24,[1]怪物!$C:$I,7,FALSE)="","",VLOOKUP(D24,[1]怪物!$C:$I,7,FALSE))</f>
        <v>Skill_Monster_Niao1,NormalAttack</v>
      </c>
    </row>
    <row r="25" spans="2:20" s="3" customFormat="1" x14ac:dyDescent="0.2">
      <c r="B25" s="3" t="s">
        <v>493</v>
      </c>
      <c r="C25" s="3" t="s">
        <v>514</v>
      </c>
      <c r="D25" s="3" t="s">
        <v>518</v>
      </c>
      <c r="E25" s="3">
        <f>VLOOKUP(D25,[1]怪物!$C:$I,5,FALSE)</f>
        <v>2</v>
      </c>
      <c r="F25" s="3">
        <v>400</v>
      </c>
      <c r="G25" s="3" t="b">
        <v>1</v>
      </c>
      <c r="H25" s="3">
        <v>1</v>
      </c>
      <c r="I25" s="3">
        <v>1</v>
      </c>
      <c r="J25" s="3">
        <v>0.5</v>
      </c>
      <c r="K25" s="3">
        <v>1.5</v>
      </c>
      <c r="L25" s="10" t="str">
        <f t="shared" si="0"/>
        <v>Monster_Niao2</v>
      </c>
      <c r="M25" s="3" t="s">
        <v>41</v>
      </c>
      <c r="N25" s="3" t="s">
        <v>42</v>
      </c>
      <c r="O25" s="3" t="s">
        <v>43</v>
      </c>
      <c r="P25" s="3" t="str">
        <f>IF(VLOOKUP(D25,[1]怪物!$C:$I,7,FALSE)="","",VLOOKUP(D25,[1]怪物!$C:$I,7,FALSE))</f>
        <v>Skill_Monster_Niao2,NormalAttack</v>
      </c>
    </row>
    <row r="26" spans="2:20" s="3" customFormat="1" x14ac:dyDescent="0.2">
      <c r="B26" s="3" t="s">
        <v>494</v>
      </c>
      <c r="C26" s="3" t="s">
        <v>515</v>
      </c>
      <c r="D26" s="3" t="s">
        <v>519</v>
      </c>
      <c r="E26" s="3">
        <f>VLOOKUP(D26,[1]怪物!$C:$I,5,FALSE)</f>
        <v>2</v>
      </c>
      <c r="F26" s="3">
        <v>400</v>
      </c>
      <c r="G26" s="3" t="b">
        <v>1</v>
      </c>
      <c r="H26" s="3">
        <v>1</v>
      </c>
      <c r="I26" s="3">
        <v>1</v>
      </c>
      <c r="J26" s="3">
        <v>0.5</v>
      </c>
      <c r="K26" s="3">
        <v>2.5</v>
      </c>
      <c r="L26" s="10" t="str">
        <f t="shared" si="0"/>
        <v>Monster_Niao3</v>
      </c>
      <c r="M26" s="3" t="s">
        <v>41</v>
      </c>
      <c r="N26" s="3" t="s">
        <v>42</v>
      </c>
      <c r="O26" s="3" t="s">
        <v>43</v>
      </c>
      <c r="P26" s="3" t="str">
        <f>IF(VLOOKUP(D26,[1]怪物!$C:$I,7,FALSE)="","",VLOOKUP(D26,[1]怪物!$C:$I,7,FALSE))</f>
        <v>Skill_Monster_Niao3,NormalAttack</v>
      </c>
    </row>
    <row r="27" spans="2:20" s="3" customFormat="1" x14ac:dyDescent="0.2">
      <c r="B27" s="3" t="s">
        <v>721</v>
      </c>
      <c r="C27" s="3" t="s">
        <v>739</v>
      </c>
      <c r="D27" s="3" t="s">
        <v>722</v>
      </c>
      <c r="E27" s="3">
        <f>VLOOKUP(D27,[1]怪物!$C:$I,5,FALSE)</f>
        <v>2</v>
      </c>
      <c r="F27" s="3">
        <v>400</v>
      </c>
      <c r="G27" s="3" t="b">
        <v>1</v>
      </c>
      <c r="H27" s="3">
        <v>1</v>
      </c>
      <c r="I27" s="3">
        <v>1</v>
      </c>
      <c r="J27" s="3">
        <v>0.5</v>
      </c>
      <c r="K27" s="3">
        <v>1</v>
      </c>
      <c r="L27" s="10" t="str">
        <f t="shared" si="0"/>
        <v>Monster_Rou1</v>
      </c>
      <c r="M27" s="3" t="s">
        <v>41</v>
      </c>
      <c r="N27" s="3" t="s">
        <v>42</v>
      </c>
      <c r="O27" s="3" t="s">
        <v>43</v>
      </c>
      <c r="P27" s="3" t="str">
        <f>IF(VLOOKUP(D27,[1]怪物!$C:$I,7,FALSE)="","",VLOOKUP(D27,[1]怪物!$C:$I,7,FALSE))</f>
        <v>Skill_Monster_Long1,NormalAttack</v>
      </c>
    </row>
    <row r="28" spans="2:20" s="3" customFormat="1" x14ac:dyDescent="0.2">
      <c r="B28" s="3" t="s">
        <v>723</v>
      </c>
      <c r="C28" s="3" t="s">
        <v>740</v>
      </c>
      <c r="D28" s="3" t="s">
        <v>724</v>
      </c>
      <c r="E28" s="3">
        <f>VLOOKUP(D28,[1]怪物!$C:$I,5,FALSE)</f>
        <v>2</v>
      </c>
      <c r="F28" s="3">
        <v>400</v>
      </c>
      <c r="G28" s="3" t="b">
        <v>1</v>
      </c>
      <c r="H28" s="3">
        <v>1</v>
      </c>
      <c r="I28" s="3">
        <v>1</v>
      </c>
      <c r="J28" s="3">
        <v>0.5</v>
      </c>
      <c r="K28" s="3">
        <v>1.5</v>
      </c>
      <c r="L28" s="10" t="str">
        <f t="shared" si="0"/>
        <v>Monster_Rou2</v>
      </c>
      <c r="M28" s="3" t="s">
        <v>41</v>
      </c>
      <c r="N28" s="3" t="s">
        <v>42</v>
      </c>
      <c r="O28" s="3" t="s">
        <v>43</v>
      </c>
      <c r="P28" s="3" t="str">
        <f>IF(VLOOKUP(D28,[1]怪物!$C:$I,7,FALSE)="","",VLOOKUP(D28,[1]怪物!$C:$I,7,FALSE))</f>
        <v>Skill_Monster_Long2,NormalAttack</v>
      </c>
    </row>
    <row r="29" spans="2:20" s="3" customFormat="1" x14ac:dyDescent="0.2">
      <c r="B29" s="3" t="s">
        <v>725</v>
      </c>
      <c r="C29" s="3" t="s">
        <v>741</v>
      </c>
      <c r="D29" s="3" t="s">
        <v>726</v>
      </c>
      <c r="E29" s="3">
        <f>VLOOKUP(D29,[1]怪物!$C:$I,5,FALSE)</f>
        <v>2</v>
      </c>
      <c r="F29" s="3">
        <v>400</v>
      </c>
      <c r="G29" s="3" t="b">
        <v>1</v>
      </c>
      <c r="H29" s="3">
        <v>1</v>
      </c>
      <c r="I29" s="3">
        <v>1</v>
      </c>
      <c r="J29" s="3">
        <v>0.5</v>
      </c>
      <c r="K29" s="3">
        <v>2.5</v>
      </c>
      <c r="L29" s="10" t="str">
        <f t="shared" si="0"/>
        <v>Monster_Rou3</v>
      </c>
      <c r="M29" s="3" t="s">
        <v>41</v>
      </c>
      <c r="N29" s="3" t="s">
        <v>42</v>
      </c>
      <c r="O29" s="3" t="s">
        <v>43</v>
      </c>
      <c r="P29" s="3" t="str">
        <f>IF(VLOOKUP(D29,[1]怪物!$C:$I,7,FALSE)="","",VLOOKUP(D29,[1]怪物!$C:$I,7,FALSE))</f>
        <v>Skill_Monster_Long3,NormalAttack</v>
      </c>
    </row>
    <row r="30" spans="2:20" s="3" customFormat="1" x14ac:dyDescent="0.2">
      <c r="B30" s="3" t="s">
        <v>727</v>
      </c>
      <c r="C30" s="3" t="s">
        <v>742</v>
      </c>
      <c r="D30" s="3" t="s">
        <v>728</v>
      </c>
      <c r="E30" s="3">
        <f>VLOOKUP(D30,[1]怪物!$C:$I,5,FALSE)</f>
        <v>2</v>
      </c>
      <c r="F30" s="3">
        <v>400</v>
      </c>
      <c r="G30" s="3" t="b">
        <v>1</v>
      </c>
      <c r="H30" s="3">
        <v>1</v>
      </c>
      <c r="I30" s="3">
        <v>1</v>
      </c>
      <c r="J30" s="3">
        <v>0.5</v>
      </c>
      <c r="K30" s="3">
        <v>1</v>
      </c>
      <c r="L30" s="10" t="str">
        <f t="shared" si="0"/>
        <v>Monster_XueRen1</v>
      </c>
      <c r="M30" s="3" t="s">
        <v>41</v>
      </c>
      <c r="N30" s="3" t="s">
        <v>42</v>
      </c>
      <c r="O30" s="3" t="s">
        <v>43</v>
      </c>
      <c r="P30" s="3" t="str">
        <f>IF(VLOOKUP(D30,[1]怪物!$C:$I,7,FALSE)="","",VLOOKUP(D30,[1]怪物!$C:$I,7,FALSE))</f>
        <v>Skill_Monster_XueRen1,NormalAttack</v>
      </c>
    </row>
    <row r="31" spans="2:20" s="3" customFormat="1" x14ac:dyDescent="0.2">
      <c r="B31" s="3" t="s">
        <v>729</v>
      </c>
      <c r="C31" s="3" t="s">
        <v>743</v>
      </c>
      <c r="D31" s="3" t="s">
        <v>730</v>
      </c>
      <c r="E31" s="3">
        <f>VLOOKUP(D31,[1]怪物!$C:$I,5,FALSE)</f>
        <v>2</v>
      </c>
      <c r="F31" s="3">
        <v>400</v>
      </c>
      <c r="G31" s="3" t="b">
        <v>1</v>
      </c>
      <c r="H31" s="3">
        <v>1</v>
      </c>
      <c r="I31" s="3">
        <v>1</v>
      </c>
      <c r="J31" s="3">
        <v>0.5</v>
      </c>
      <c r="K31" s="3">
        <v>1.5</v>
      </c>
      <c r="L31" s="10" t="str">
        <f t="shared" si="0"/>
        <v>Monster_XueRen2</v>
      </c>
      <c r="M31" s="3" t="s">
        <v>41</v>
      </c>
      <c r="N31" s="3" t="s">
        <v>42</v>
      </c>
      <c r="O31" s="3" t="s">
        <v>43</v>
      </c>
      <c r="P31" s="3" t="str">
        <f>IF(VLOOKUP(D31,[1]怪物!$C:$I,7,FALSE)="","",VLOOKUP(D31,[1]怪物!$C:$I,7,FALSE))</f>
        <v>Skill_Monster_XueRen2,NormalAttack</v>
      </c>
    </row>
    <row r="32" spans="2:20" s="3" customFormat="1" x14ac:dyDescent="0.2">
      <c r="B32" s="3" t="s">
        <v>731</v>
      </c>
      <c r="C32" s="3" t="s">
        <v>744</v>
      </c>
      <c r="D32" s="3" t="s">
        <v>732</v>
      </c>
      <c r="E32" s="3">
        <f>VLOOKUP(D32,[1]怪物!$C:$I,5,FALSE)</f>
        <v>2</v>
      </c>
      <c r="F32" s="3">
        <v>400</v>
      </c>
      <c r="G32" s="3" t="b">
        <v>1</v>
      </c>
      <c r="H32" s="3">
        <v>1</v>
      </c>
      <c r="I32" s="3">
        <v>1</v>
      </c>
      <c r="J32" s="3">
        <v>0.5</v>
      </c>
      <c r="K32" s="3">
        <v>2.5</v>
      </c>
      <c r="L32" s="10" t="str">
        <f t="shared" si="0"/>
        <v>Monster_XueRen3</v>
      </c>
      <c r="M32" s="3" t="s">
        <v>41</v>
      </c>
      <c r="N32" s="3" t="s">
        <v>42</v>
      </c>
      <c r="O32" s="3" t="s">
        <v>43</v>
      </c>
      <c r="P32" s="3" t="str">
        <f>IF(VLOOKUP(D32,[1]怪物!$C:$I,7,FALSE)="","",VLOOKUP(D32,[1]怪物!$C:$I,7,FALSE))</f>
        <v>Skill_Monster_XueRen3,NormalAttack</v>
      </c>
    </row>
    <row r="33" spans="2:16" s="3" customFormat="1" x14ac:dyDescent="0.2">
      <c r="B33" s="3" t="s">
        <v>733</v>
      </c>
      <c r="C33" s="3" t="s">
        <v>745</v>
      </c>
      <c r="D33" s="3" t="s">
        <v>734</v>
      </c>
      <c r="E33" s="3">
        <f>VLOOKUP(D33,[1]怪物!$C:$I,5,FALSE)</f>
        <v>2</v>
      </c>
      <c r="F33" s="3">
        <v>400</v>
      </c>
      <c r="G33" s="3" t="b">
        <v>1</v>
      </c>
      <c r="H33" s="3">
        <v>1</v>
      </c>
      <c r="I33" s="3">
        <v>1</v>
      </c>
      <c r="J33" s="3">
        <v>0.5</v>
      </c>
      <c r="K33" s="3">
        <v>1</v>
      </c>
      <c r="L33" s="10" t="str">
        <f t="shared" si="0"/>
        <v>Monster_WuGui1</v>
      </c>
      <c r="M33" s="3" t="s">
        <v>41</v>
      </c>
      <c r="N33" s="3" t="s">
        <v>42</v>
      </c>
      <c r="O33" s="3" t="s">
        <v>43</v>
      </c>
      <c r="P33" s="3" t="str">
        <f>IF(VLOOKUP(D33,[1]怪物!$C:$I,7,FALSE)="","",VLOOKUP(D33,[1]怪物!$C:$I,7,FALSE))</f>
        <v>Skill_Monster_WuGui1,NormalAttack</v>
      </c>
    </row>
    <row r="34" spans="2:16" s="3" customFormat="1" x14ac:dyDescent="0.2">
      <c r="B34" s="3" t="s">
        <v>735</v>
      </c>
      <c r="C34" s="3" t="s">
        <v>746</v>
      </c>
      <c r="D34" s="3" t="s">
        <v>736</v>
      </c>
      <c r="E34" s="3">
        <f>VLOOKUP(D34,[1]怪物!$C:$I,5,FALSE)</f>
        <v>2</v>
      </c>
      <c r="F34" s="3">
        <v>400</v>
      </c>
      <c r="G34" s="3" t="b">
        <v>1</v>
      </c>
      <c r="H34" s="3">
        <v>1</v>
      </c>
      <c r="I34" s="3">
        <v>1</v>
      </c>
      <c r="J34" s="3">
        <v>0.5</v>
      </c>
      <c r="K34" s="3">
        <v>1.5</v>
      </c>
      <c r="L34" s="10" t="str">
        <f t="shared" si="0"/>
        <v>Monster_WuGui2</v>
      </c>
      <c r="M34" s="3" t="s">
        <v>41</v>
      </c>
      <c r="N34" s="3" t="s">
        <v>42</v>
      </c>
      <c r="O34" s="3" t="s">
        <v>43</v>
      </c>
      <c r="P34" s="3" t="str">
        <f>IF(VLOOKUP(D34,[1]怪物!$C:$I,7,FALSE)="","",VLOOKUP(D34,[1]怪物!$C:$I,7,FALSE))</f>
        <v>Skill_Monster_WuGui2,NormalAttack</v>
      </c>
    </row>
    <row r="35" spans="2:16" s="3" customFormat="1" x14ac:dyDescent="0.2">
      <c r="B35" s="3" t="s">
        <v>737</v>
      </c>
      <c r="C35" s="3" t="s">
        <v>747</v>
      </c>
      <c r="D35" s="3" t="s">
        <v>738</v>
      </c>
      <c r="E35" s="3">
        <f>VLOOKUP(D35,[1]怪物!$C:$I,5,FALSE)</f>
        <v>2</v>
      </c>
      <c r="F35" s="3">
        <v>400</v>
      </c>
      <c r="G35" s="3" t="b">
        <v>1</v>
      </c>
      <c r="H35" s="3">
        <v>1</v>
      </c>
      <c r="I35" s="3">
        <v>1</v>
      </c>
      <c r="J35" s="3">
        <v>0.5</v>
      </c>
      <c r="K35" s="3">
        <v>2.5</v>
      </c>
      <c r="L35" s="10" t="str">
        <f t="shared" si="0"/>
        <v>Monster_WuGui3</v>
      </c>
      <c r="M35" s="3" t="s">
        <v>41</v>
      </c>
      <c r="N35" s="3" t="s">
        <v>42</v>
      </c>
      <c r="O35" s="3" t="s">
        <v>43</v>
      </c>
      <c r="P35" s="3" t="str">
        <f>IF(VLOOKUP(D35,[1]怪物!$C:$I,7,FALSE)="","",VLOOKUP(D35,[1]怪物!$C:$I,7,FALSE))</f>
        <v>Skill_Monster_WuGui3,NormalAttack</v>
      </c>
    </row>
    <row r="36" spans="2:16" s="3" customFormat="1" x14ac:dyDescent="0.2"/>
    <row r="37" spans="2:16" s="3" customFormat="1" x14ac:dyDescent="0.2">
      <c r="B37" s="3" t="s">
        <v>313</v>
      </c>
      <c r="C37" s="10" t="s">
        <v>222</v>
      </c>
      <c r="D37" s="3" t="s">
        <v>163</v>
      </c>
      <c r="E37" s="3">
        <v>2</v>
      </c>
      <c r="F37" s="3">
        <v>400</v>
      </c>
      <c r="G37" s="3" t="b">
        <v>1</v>
      </c>
      <c r="H37" s="3">
        <v>1</v>
      </c>
      <c r="I37" s="3">
        <v>1</v>
      </c>
      <c r="J37" s="3">
        <v>0.5</v>
      </c>
      <c r="K37" s="3">
        <v>1</v>
      </c>
      <c r="L37" s="10" t="str">
        <f t="shared" si="0"/>
        <v>Monster_Challenge1_1_1</v>
      </c>
      <c r="M37" s="3" t="s">
        <v>41</v>
      </c>
      <c r="N37" s="3" t="s">
        <v>42</v>
      </c>
      <c r="O37" s="3" t="s">
        <v>43</v>
      </c>
      <c r="P37" s="3" t="str">
        <f>IF(VLOOKUP(D37,[1]怪物!$C:$I,7,FALSE)="","",VLOOKUP(D37,[1]怪物!$C:$I,7,FALSE))</f>
        <v/>
      </c>
    </row>
    <row r="38" spans="2:16" s="3" customFormat="1" x14ac:dyDescent="0.2">
      <c r="B38" s="3" t="s">
        <v>314</v>
      </c>
      <c r="C38" s="3" t="s">
        <v>223</v>
      </c>
      <c r="D38" s="3" t="s">
        <v>159</v>
      </c>
      <c r="E38" s="3">
        <v>3</v>
      </c>
      <c r="F38" s="3">
        <v>400</v>
      </c>
      <c r="G38" s="3" t="b">
        <v>1</v>
      </c>
      <c r="H38" s="3">
        <v>1</v>
      </c>
      <c r="I38" s="3">
        <v>1</v>
      </c>
      <c r="J38" s="3">
        <v>0.5</v>
      </c>
      <c r="K38" s="3">
        <v>1</v>
      </c>
      <c r="L38" s="10" t="str">
        <f t="shared" si="0"/>
        <v>Monster_Challenge1_2_1</v>
      </c>
      <c r="M38" s="3" t="s">
        <v>41</v>
      </c>
      <c r="N38" s="3" t="s">
        <v>42</v>
      </c>
      <c r="O38" s="3" t="s">
        <v>43</v>
      </c>
      <c r="P38" s="3" t="str">
        <f>IF(VLOOKUP(D38,[1]怪物!$C:$I,7,FALSE)="","",VLOOKUP(D38,[1]怪物!$C:$I,7,FALSE))</f>
        <v/>
      </c>
    </row>
    <row r="39" spans="2:16" s="3" customFormat="1" x14ac:dyDescent="0.2">
      <c r="B39" s="3" t="s">
        <v>1365</v>
      </c>
      <c r="C39" s="3" t="s">
        <v>1366</v>
      </c>
      <c r="D39" s="3" t="s">
        <v>164</v>
      </c>
      <c r="E39" s="3">
        <v>2</v>
      </c>
      <c r="F39" s="3">
        <v>400</v>
      </c>
      <c r="G39" s="3" t="b">
        <v>1</v>
      </c>
      <c r="H39" s="3">
        <v>1</v>
      </c>
      <c r="I39" s="3">
        <v>1</v>
      </c>
      <c r="J39" s="3">
        <v>0.5</v>
      </c>
      <c r="K39" s="3">
        <v>1.5</v>
      </c>
      <c r="L39" s="10" t="str">
        <f t="shared" si="0"/>
        <v>Monster_Challenge1_2_2</v>
      </c>
      <c r="M39" s="3" t="s">
        <v>41</v>
      </c>
      <c r="N39" s="3" t="s">
        <v>42</v>
      </c>
      <c r="O39" s="3" t="s">
        <v>43</v>
      </c>
      <c r="P39" s="3" t="str">
        <f>IF(VLOOKUP(D39,[1]怪物!$C:$I,7,FALSE)="","",VLOOKUP(D39,[1]怪物!$C:$I,7,FALSE))</f>
        <v/>
      </c>
    </row>
    <row r="40" spans="2:16" s="3" customFormat="1" x14ac:dyDescent="0.2">
      <c r="B40" s="3" t="s">
        <v>315</v>
      </c>
      <c r="C40" s="10" t="s">
        <v>224</v>
      </c>
      <c r="D40" s="3" t="s">
        <v>159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0.5</v>
      </c>
      <c r="K40" s="3">
        <v>1</v>
      </c>
      <c r="L40" s="10" t="str">
        <f t="shared" si="0"/>
        <v>Monster_Challenge2_1_1</v>
      </c>
      <c r="M40" s="3" t="s">
        <v>41</v>
      </c>
      <c r="N40" s="3" t="s">
        <v>42</v>
      </c>
      <c r="O40" s="3" t="s">
        <v>43</v>
      </c>
      <c r="P40" s="3" t="str">
        <f>IF(VLOOKUP(D40,[1]怪物!$C:$I,7,FALSE)="","",VLOOKUP(D40,[1]怪物!$C:$I,7,FALSE))</f>
        <v/>
      </c>
    </row>
    <row r="41" spans="2:16" s="3" customFormat="1" x14ac:dyDescent="0.2">
      <c r="B41" s="3" t="s">
        <v>316</v>
      </c>
      <c r="C41" s="10" t="s">
        <v>225</v>
      </c>
      <c r="D41" s="3" t="s">
        <v>159</v>
      </c>
      <c r="E41" s="3">
        <v>3</v>
      </c>
      <c r="F41" s="3">
        <v>400</v>
      </c>
      <c r="G41" s="3" t="b">
        <v>1</v>
      </c>
      <c r="H41" s="3">
        <v>1</v>
      </c>
      <c r="I41" s="3">
        <v>1</v>
      </c>
      <c r="J41" s="3">
        <v>0.5</v>
      </c>
      <c r="K41" s="3">
        <v>1</v>
      </c>
      <c r="L41" s="10" t="str">
        <f t="shared" si="0"/>
        <v>Monster_Challenge2_2_1</v>
      </c>
      <c r="M41" s="3" t="s">
        <v>41</v>
      </c>
      <c r="N41" s="3" t="s">
        <v>42</v>
      </c>
      <c r="O41" s="3" t="s">
        <v>43</v>
      </c>
      <c r="P41" s="3" t="str">
        <f>IF(VLOOKUP(D41,[1]怪物!$C:$I,7,FALSE)="","",VLOOKUP(D41,[1]怪物!$C:$I,7,FALSE))</f>
        <v/>
      </c>
    </row>
    <row r="42" spans="2:16" s="3" customFormat="1" x14ac:dyDescent="0.2">
      <c r="B42" s="3" t="s">
        <v>317</v>
      </c>
      <c r="C42" s="10" t="s">
        <v>226</v>
      </c>
      <c r="D42" s="3" t="s">
        <v>164</v>
      </c>
      <c r="E42" s="3">
        <v>2</v>
      </c>
      <c r="F42" s="3">
        <v>400</v>
      </c>
      <c r="G42" s="3" t="b">
        <v>1</v>
      </c>
      <c r="H42" s="3">
        <v>1</v>
      </c>
      <c r="I42" s="3">
        <v>1</v>
      </c>
      <c r="J42" s="3">
        <v>0.5</v>
      </c>
      <c r="K42" s="3">
        <v>1.5</v>
      </c>
      <c r="L42" s="10" t="str">
        <f t="shared" si="0"/>
        <v>Monster_Challenge2_2_2</v>
      </c>
      <c r="M42" s="3" t="s">
        <v>41</v>
      </c>
      <c r="N42" s="3" t="s">
        <v>42</v>
      </c>
      <c r="O42" s="3" t="s">
        <v>43</v>
      </c>
      <c r="P42" s="3" t="str">
        <f>IF(VLOOKUP(D42,[1]怪物!$C:$I,7,FALSE)="","",VLOOKUP(D42,[1]怪物!$C:$I,7,FALSE))</f>
        <v/>
      </c>
    </row>
    <row r="43" spans="2:16" s="3" customFormat="1" x14ac:dyDescent="0.2">
      <c r="B43" s="3" t="s">
        <v>318</v>
      </c>
      <c r="C43" s="10" t="s">
        <v>227</v>
      </c>
      <c r="D43" s="3" t="s">
        <v>159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0.5</v>
      </c>
      <c r="K43" s="3">
        <v>1</v>
      </c>
      <c r="L43" s="10" t="str">
        <f t="shared" si="0"/>
        <v>Monster_Challenge2_3_1</v>
      </c>
      <c r="M43" s="3" t="s">
        <v>41</v>
      </c>
      <c r="N43" s="3" t="s">
        <v>42</v>
      </c>
      <c r="O43" s="3" t="s">
        <v>43</v>
      </c>
      <c r="P43" s="3" t="str">
        <f>IF(VLOOKUP(D43,[1]怪物!$C:$I,7,FALSE)="","",VLOOKUP(D43,[1]怪物!$C:$I,7,FALSE))</f>
        <v/>
      </c>
    </row>
    <row r="44" spans="2:16" s="3" customFormat="1" x14ac:dyDescent="0.2">
      <c r="B44" s="3" t="s">
        <v>319</v>
      </c>
      <c r="C44" s="10" t="s">
        <v>228</v>
      </c>
      <c r="D44" s="3" t="s">
        <v>171</v>
      </c>
      <c r="E44" s="3">
        <v>2</v>
      </c>
      <c r="F44" s="3">
        <v>400</v>
      </c>
      <c r="G44" s="3" t="b">
        <v>1</v>
      </c>
      <c r="H44" s="3">
        <v>1</v>
      </c>
      <c r="I44" s="3">
        <v>1</v>
      </c>
      <c r="J44" s="3">
        <v>0.5</v>
      </c>
      <c r="K44" s="3">
        <v>1</v>
      </c>
      <c r="L44" s="10" t="str">
        <f t="shared" si="0"/>
        <v>Monster_Challenge2_3_2</v>
      </c>
      <c r="M44" s="3" t="s">
        <v>41</v>
      </c>
      <c r="N44" s="3" t="s">
        <v>42</v>
      </c>
      <c r="O44" s="3" t="s">
        <v>43</v>
      </c>
      <c r="P44" s="3" t="str">
        <f>IF(VLOOKUP(D44,[1]怪物!$C:$I,7,FALSE)="","",VLOOKUP(D44,[1]怪物!$C:$I,7,FALSE))</f>
        <v/>
      </c>
    </row>
    <row r="45" spans="2:16" s="3" customFormat="1" x14ac:dyDescent="0.2">
      <c r="B45" s="3" t="s">
        <v>1367</v>
      </c>
      <c r="C45" s="10" t="s">
        <v>1389</v>
      </c>
      <c r="D45" s="3" t="s">
        <v>164</v>
      </c>
      <c r="E45" s="3">
        <v>2</v>
      </c>
      <c r="F45" s="3">
        <v>400</v>
      </c>
      <c r="G45" s="3" t="b">
        <v>1</v>
      </c>
      <c r="H45" s="3">
        <v>1</v>
      </c>
      <c r="I45" s="3">
        <v>1</v>
      </c>
      <c r="J45" s="3">
        <v>0.5</v>
      </c>
      <c r="K45" s="3">
        <v>1.5</v>
      </c>
      <c r="L45" s="10" t="str">
        <f t="shared" si="0"/>
        <v>Monster_Challenge2_3_3</v>
      </c>
      <c r="M45" s="3" t="s">
        <v>41</v>
      </c>
      <c r="N45" s="3" t="s">
        <v>42</v>
      </c>
      <c r="O45" s="3" t="s">
        <v>43</v>
      </c>
      <c r="P45" s="3" t="str">
        <f>IF(VLOOKUP(D45,[1]怪物!$C:$I,7,FALSE)="","",VLOOKUP(D45,[1]怪物!$C:$I,7,FALSE))</f>
        <v/>
      </c>
    </row>
    <row r="46" spans="2:16" s="3" customFormat="1" x14ac:dyDescent="0.2">
      <c r="B46" s="3" t="s">
        <v>341</v>
      </c>
      <c r="C46" s="10" t="s">
        <v>342</v>
      </c>
      <c r="D46" s="3" t="s">
        <v>165</v>
      </c>
      <c r="E46" s="3">
        <v>2</v>
      </c>
      <c r="F46" s="3">
        <v>400</v>
      </c>
      <c r="G46" s="3" t="b">
        <v>1</v>
      </c>
      <c r="H46" s="3">
        <v>1</v>
      </c>
      <c r="I46" s="3">
        <v>1</v>
      </c>
      <c r="J46" s="3">
        <v>0.5</v>
      </c>
      <c r="K46" s="3">
        <v>1</v>
      </c>
      <c r="L46" s="10" t="str">
        <f t="shared" si="0"/>
        <v>Monster_Challenge3_1_1</v>
      </c>
      <c r="M46" s="3" t="s">
        <v>41</v>
      </c>
      <c r="N46" s="3" t="s">
        <v>42</v>
      </c>
      <c r="O46" s="3" t="s">
        <v>43</v>
      </c>
      <c r="P46" s="3" t="str">
        <f>IF(VLOOKUP(D46,[1]怪物!$C:$I,7,FALSE)="","",VLOOKUP(D46,[1]怪物!$C:$I,7,FALSE))</f>
        <v>Skill_Monster_ZhongZi1,NormalAttack</v>
      </c>
    </row>
    <row r="47" spans="2:16" s="3" customFormat="1" x14ac:dyDescent="0.2">
      <c r="B47" s="3" t="s">
        <v>320</v>
      </c>
      <c r="C47" s="10" t="s">
        <v>229</v>
      </c>
      <c r="D47" s="3" t="s">
        <v>165</v>
      </c>
      <c r="E47" s="3">
        <v>2</v>
      </c>
      <c r="F47" s="3">
        <v>400</v>
      </c>
      <c r="G47" s="3" t="b">
        <v>1</v>
      </c>
      <c r="H47" s="3">
        <v>1</v>
      </c>
      <c r="I47" s="3">
        <v>1</v>
      </c>
      <c r="J47" s="3">
        <v>0.5</v>
      </c>
      <c r="K47" s="3">
        <v>1</v>
      </c>
      <c r="L47" s="10" t="str">
        <f t="shared" si="0"/>
        <v>Monster_Challenge3_2_1</v>
      </c>
      <c r="M47" s="3" t="s">
        <v>41</v>
      </c>
      <c r="N47" s="3" t="s">
        <v>42</v>
      </c>
      <c r="O47" s="3" t="s">
        <v>43</v>
      </c>
      <c r="P47" s="3" t="str">
        <f>IF(VLOOKUP(D47,[1]怪物!$C:$I,7,FALSE)="","",VLOOKUP(D47,[1]怪物!$C:$I,7,FALSE))</f>
        <v>Skill_Monster_ZhongZi1,NormalAttack</v>
      </c>
    </row>
    <row r="48" spans="2:16" s="3" customFormat="1" x14ac:dyDescent="0.2">
      <c r="B48" s="3" t="s">
        <v>321</v>
      </c>
      <c r="C48" s="10" t="s">
        <v>230</v>
      </c>
      <c r="D48" s="3" t="s">
        <v>164</v>
      </c>
      <c r="E48" s="3">
        <v>2</v>
      </c>
      <c r="F48" s="3">
        <v>400</v>
      </c>
      <c r="G48" s="3" t="b">
        <v>1</v>
      </c>
      <c r="H48" s="3">
        <v>1</v>
      </c>
      <c r="I48" s="3">
        <v>1</v>
      </c>
      <c r="J48" s="3">
        <v>0.5</v>
      </c>
      <c r="K48" s="3">
        <v>1.5</v>
      </c>
      <c r="L48" s="10" t="str">
        <f t="shared" si="0"/>
        <v>Monster_Challenge3_2_2</v>
      </c>
      <c r="M48" s="3" t="s">
        <v>41</v>
      </c>
      <c r="N48" s="3" t="s">
        <v>42</v>
      </c>
      <c r="O48" s="3" t="s">
        <v>43</v>
      </c>
      <c r="P48" s="3" t="str">
        <f>IF(VLOOKUP(D48,[1]怪物!$C:$I,7,FALSE)="","",VLOOKUP(D48,[1]怪物!$C:$I,7,FALSE))</f>
        <v/>
      </c>
    </row>
    <row r="49" spans="2:16" s="3" customFormat="1" x14ac:dyDescent="0.2">
      <c r="B49" s="3" t="s">
        <v>322</v>
      </c>
      <c r="C49" s="10" t="s">
        <v>231</v>
      </c>
      <c r="D49" s="3" t="s">
        <v>165</v>
      </c>
      <c r="E49" s="3">
        <v>2</v>
      </c>
      <c r="F49" s="3">
        <v>400</v>
      </c>
      <c r="G49" s="3" t="b">
        <v>1</v>
      </c>
      <c r="H49" s="3">
        <v>1</v>
      </c>
      <c r="I49" s="3">
        <v>1</v>
      </c>
      <c r="J49" s="3">
        <v>0.5</v>
      </c>
      <c r="K49" s="3">
        <v>1</v>
      </c>
      <c r="L49" s="10" t="str">
        <f t="shared" si="0"/>
        <v>Monster_Challenge3_3_1</v>
      </c>
      <c r="M49" s="3" t="s">
        <v>41</v>
      </c>
      <c r="N49" s="3" t="s">
        <v>42</v>
      </c>
      <c r="O49" s="3" t="s">
        <v>43</v>
      </c>
      <c r="P49" s="3" t="str">
        <f>IF(VLOOKUP(D49,[1]怪物!$C:$I,7,FALSE)="","",VLOOKUP(D49,[1]怪物!$C:$I,7,FALSE))</f>
        <v>Skill_Monster_ZhongZi1,NormalAttack</v>
      </c>
    </row>
    <row r="50" spans="2:16" s="3" customFormat="1" x14ac:dyDescent="0.2">
      <c r="B50" s="3" t="s">
        <v>323</v>
      </c>
      <c r="C50" s="10" t="s">
        <v>232</v>
      </c>
      <c r="D50" s="3" t="s">
        <v>171</v>
      </c>
      <c r="E50" s="3">
        <v>2</v>
      </c>
      <c r="F50" s="3">
        <v>400</v>
      </c>
      <c r="G50" s="3" t="b">
        <v>1</v>
      </c>
      <c r="H50" s="3">
        <v>1</v>
      </c>
      <c r="I50" s="3">
        <v>1</v>
      </c>
      <c r="J50" s="3">
        <v>0.5</v>
      </c>
      <c r="K50" s="3">
        <v>1</v>
      </c>
      <c r="L50" s="10" t="str">
        <f t="shared" si="0"/>
        <v>Monster_Challenge3_3_2</v>
      </c>
      <c r="M50" s="3" t="s">
        <v>41</v>
      </c>
      <c r="N50" s="3" t="s">
        <v>42</v>
      </c>
      <c r="O50" s="3" t="s">
        <v>43</v>
      </c>
      <c r="P50" s="3" t="str">
        <f>IF(VLOOKUP(D50,[1]怪物!$C:$I,7,FALSE)="","",VLOOKUP(D50,[1]怪物!$C:$I,7,FALSE))</f>
        <v/>
      </c>
    </row>
    <row r="51" spans="2:16" s="3" customFormat="1" x14ac:dyDescent="0.2">
      <c r="B51" s="3" t="s">
        <v>1368</v>
      </c>
      <c r="C51" s="10" t="s">
        <v>1390</v>
      </c>
      <c r="D51" s="3" t="s">
        <v>164</v>
      </c>
      <c r="E51" s="3">
        <v>2</v>
      </c>
      <c r="F51" s="3">
        <v>400</v>
      </c>
      <c r="G51" s="3" t="b">
        <v>1</v>
      </c>
      <c r="H51" s="3">
        <v>1</v>
      </c>
      <c r="I51" s="3">
        <v>1</v>
      </c>
      <c r="J51" s="3">
        <v>0.5</v>
      </c>
      <c r="K51" s="3">
        <v>1.5</v>
      </c>
      <c r="L51" s="10" t="str">
        <f t="shared" si="0"/>
        <v>Monster_Challenge3_3_3</v>
      </c>
      <c r="M51" s="3" t="s">
        <v>41</v>
      </c>
      <c r="N51" s="3" t="s">
        <v>42</v>
      </c>
      <c r="O51" s="3" t="s">
        <v>43</v>
      </c>
      <c r="P51" s="3" t="str">
        <f>IF(VLOOKUP(D51,[1]怪物!$C:$I,7,FALSE)="","",VLOOKUP(D51,[1]怪物!$C:$I,7,FALSE))</f>
        <v/>
      </c>
    </row>
    <row r="52" spans="2:16" s="3" customFormat="1" x14ac:dyDescent="0.2">
      <c r="B52" s="3" t="s">
        <v>324</v>
      </c>
      <c r="C52" s="10" t="s">
        <v>233</v>
      </c>
      <c r="D52" s="3" t="s">
        <v>169</v>
      </c>
      <c r="E52" s="3">
        <v>2</v>
      </c>
      <c r="F52" s="3">
        <v>400</v>
      </c>
      <c r="G52" s="3" t="b">
        <v>1</v>
      </c>
      <c r="H52" s="3">
        <v>1</v>
      </c>
      <c r="I52" s="3">
        <v>1</v>
      </c>
      <c r="J52" s="3">
        <v>0.5</v>
      </c>
      <c r="K52" s="3">
        <v>1.5</v>
      </c>
      <c r="L52" s="10" t="str">
        <f t="shared" si="0"/>
        <v>Monster_Challenge4_1_1</v>
      </c>
      <c r="M52" s="3" t="s">
        <v>41</v>
      </c>
      <c r="N52" s="3" t="s">
        <v>42</v>
      </c>
      <c r="O52" s="3" t="s">
        <v>43</v>
      </c>
      <c r="P52" s="3" t="str">
        <f>IF(VLOOKUP(D52,[1]怪物!$C:$I,7,FALSE)="","",VLOOKUP(D52,[1]怪物!$C:$I,7,FALSE))</f>
        <v>Skill_Monster_ZhongZi2,NormalAttack</v>
      </c>
    </row>
    <row r="53" spans="2:16" s="3" customFormat="1" x14ac:dyDescent="0.2">
      <c r="B53" s="3" t="s">
        <v>1369</v>
      </c>
      <c r="C53" s="10" t="s">
        <v>1391</v>
      </c>
      <c r="D53" s="3" t="s">
        <v>163</v>
      </c>
      <c r="E53" s="3">
        <v>2</v>
      </c>
      <c r="F53" s="3">
        <v>400</v>
      </c>
      <c r="G53" s="3" t="b">
        <v>1</v>
      </c>
      <c r="H53" s="3">
        <v>1</v>
      </c>
      <c r="I53" s="3">
        <v>1</v>
      </c>
      <c r="J53" s="3">
        <v>0.5</v>
      </c>
      <c r="K53" s="3">
        <v>1</v>
      </c>
      <c r="L53" s="10" t="str">
        <f t="shared" si="0"/>
        <v>Monster_Challenge4_1_2</v>
      </c>
      <c r="M53" s="3" t="s">
        <v>41</v>
      </c>
      <c r="N53" s="3" t="s">
        <v>42</v>
      </c>
      <c r="O53" s="3" t="s">
        <v>43</v>
      </c>
      <c r="P53" s="3" t="str">
        <f>IF(VLOOKUP(D53,[1]怪物!$C:$I,7,FALSE)="","",VLOOKUP(D53,[1]怪物!$C:$I,7,FALSE))</f>
        <v/>
      </c>
    </row>
    <row r="54" spans="2:16" s="3" customFormat="1" x14ac:dyDescent="0.2">
      <c r="B54" s="3" t="s">
        <v>325</v>
      </c>
      <c r="C54" s="10" t="s">
        <v>234</v>
      </c>
      <c r="D54" s="3" t="s">
        <v>169</v>
      </c>
      <c r="E54" s="3">
        <v>2</v>
      </c>
      <c r="F54" s="3">
        <v>400</v>
      </c>
      <c r="G54" s="3" t="b">
        <v>1</v>
      </c>
      <c r="H54" s="3">
        <v>1</v>
      </c>
      <c r="I54" s="3">
        <v>1</v>
      </c>
      <c r="J54" s="3">
        <v>0.5</v>
      </c>
      <c r="K54" s="3">
        <v>1.5</v>
      </c>
      <c r="L54" s="10" t="str">
        <f t="shared" si="0"/>
        <v>Monster_Challenge4_2_1</v>
      </c>
      <c r="M54" s="3" t="s">
        <v>41</v>
      </c>
      <c r="N54" s="3" t="s">
        <v>42</v>
      </c>
      <c r="O54" s="3" t="s">
        <v>43</v>
      </c>
      <c r="P54" s="3" t="str">
        <f>IF(VLOOKUP(D54,[1]怪物!$C:$I,7,FALSE)="","",VLOOKUP(D54,[1]怪物!$C:$I,7,FALSE))</f>
        <v>Skill_Monster_ZhongZi2,NormalAttack</v>
      </c>
    </row>
    <row r="55" spans="2:16" s="3" customFormat="1" x14ac:dyDescent="0.2">
      <c r="B55" s="3" t="s">
        <v>326</v>
      </c>
      <c r="C55" s="10" t="s">
        <v>235</v>
      </c>
      <c r="D55" s="3" t="s">
        <v>164</v>
      </c>
      <c r="E55" s="3">
        <v>2</v>
      </c>
      <c r="F55" s="3">
        <v>400</v>
      </c>
      <c r="G55" s="3" t="b">
        <v>1</v>
      </c>
      <c r="H55" s="3">
        <v>1</v>
      </c>
      <c r="I55" s="3">
        <v>1</v>
      </c>
      <c r="J55" s="3">
        <v>0.5</v>
      </c>
      <c r="K55" s="3">
        <v>1.5</v>
      </c>
      <c r="L55" s="10" t="str">
        <f t="shared" si="0"/>
        <v>Monster_Challenge4_2_2</v>
      </c>
      <c r="M55" s="3" t="s">
        <v>41</v>
      </c>
      <c r="N55" s="3" t="s">
        <v>42</v>
      </c>
      <c r="O55" s="3" t="s">
        <v>43</v>
      </c>
      <c r="P55" s="3" t="str">
        <f>IF(VLOOKUP(D55,[1]怪物!$C:$I,7,FALSE)="","",VLOOKUP(D55,[1]怪物!$C:$I,7,FALSE))</f>
        <v/>
      </c>
    </row>
    <row r="56" spans="2:16" s="3" customFormat="1" x14ac:dyDescent="0.2">
      <c r="B56" s="3" t="s">
        <v>1370</v>
      </c>
      <c r="C56" s="10" t="s">
        <v>1392</v>
      </c>
      <c r="D56" s="3" t="s">
        <v>159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0.5</v>
      </c>
      <c r="K56" s="3">
        <v>1</v>
      </c>
      <c r="L56" s="10" t="str">
        <f t="shared" si="0"/>
        <v>Monster_Challenge4_2_3</v>
      </c>
      <c r="M56" s="3" t="s">
        <v>41</v>
      </c>
      <c r="N56" s="3" t="s">
        <v>42</v>
      </c>
      <c r="O56" s="3" t="s">
        <v>43</v>
      </c>
      <c r="P56" s="3" t="str">
        <f>IF(VLOOKUP(D56,[1]怪物!$C:$I,7,FALSE)="","",VLOOKUP(D56,[1]怪物!$C:$I,7,FALSE))</f>
        <v/>
      </c>
    </row>
    <row r="57" spans="2:16" s="3" customFormat="1" x14ac:dyDescent="0.2">
      <c r="B57" s="3" t="s">
        <v>327</v>
      </c>
      <c r="C57" s="10" t="s">
        <v>236</v>
      </c>
      <c r="D57" s="3" t="s">
        <v>169</v>
      </c>
      <c r="E57" s="3">
        <v>2</v>
      </c>
      <c r="F57" s="3">
        <v>400</v>
      </c>
      <c r="G57" s="3" t="b">
        <v>1</v>
      </c>
      <c r="H57" s="3">
        <v>1</v>
      </c>
      <c r="I57" s="3">
        <v>1</v>
      </c>
      <c r="J57" s="3">
        <v>0.5</v>
      </c>
      <c r="K57" s="3">
        <v>1.5</v>
      </c>
      <c r="L57" s="10" t="str">
        <f t="shared" si="0"/>
        <v>Monster_Challenge4_3_1</v>
      </c>
      <c r="M57" s="3" t="s">
        <v>41</v>
      </c>
      <c r="N57" s="3" t="s">
        <v>42</v>
      </c>
      <c r="O57" s="3" t="s">
        <v>43</v>
      </c>
      <c r="P57" s="3" t="str">
        <f>IF(VLOOKUP(D57,[1]怪物!$C:$I,7,FALSE)="","",VLOOKUP(D57,[1]怪物!$C:$I,7,FALSE))</f>
        <v>Skill_Monster_ZhongZi2,NormalAttack</v>
      </c>
    </row>
    <row r="58" spans="2:16" s="3" customFormat="1" x14ac:dyDescent="0.2">
      <c r="B58" s="3" t="s">
        <v>328</v>
      </c>
      <c r="C58" s="10" t="s">
        <v>237</v>
      </c>
      <c r="D58" s="3" t="s">
        <v>171</v>
      </c>
      <c r="E58" s="3">
        <v>2</v>
      </c>
      <c r="F58" s="3">
        <v>400</v>
      </c>
      <c r="G58" s="3" t="b">
        <v>1</v>
      </c>
      <c r="H58" s="3">
        <v>1</v>
      </c>
      <c r="I58" s="3">
        <v>1</v>
      </c>
      <c r="J58" s="3">
        <v>0.5</v>
      </c>
      <c r="K58" s="3">
        <v>1</v>
      </c>
      <c r="L58" s="10" t="str">
        <f t="shared" si="0"/>
        <v>Monster_Challenge4_3_2</v>
      </c>
      <c r="M58" s="3" t="s">
        <v>41</v>
      </c>
      <c r="N58" s="3" t="s">
        <v>42</v>
      </c>
      <c r="O58" s="3" t="s">
        <v>43</v>
      </c>
      <c r="P58" s="3" t="str">
        <f>IF(VLOOKUP(D58,[1]怪物!$C:$I,7,FALSE)="","",VLOOKUP(D58,[1]怪物!$C:$I,7,FALSE))</f>
        <v/>
      </c>
    </row>
    <row r="59" spans="2:16" s="3" customFormat="1" x14ac:dyDescent="0.2">
      <c r="B59" s="3" t="s">
        <v>1371</v>
      </c>
      <c r="C59" s="10" t="s">
        <v>1393</v>
      </c>
      <c r="D59" s="3" t="s">
        <v>164</v>
      </c>
      <c r="E59" s="3">
        <v>2</v>
      </c>
      <c r="F59" s="3">
        <v>400</v>
      </c>
      <c r="G59" s="3" t="b">
        <v>1</v>
      </c>
      <c r="H59" s="3">
        <v>1</v>
      </c>
      <c r="I59" s="3">
        <v>1</v>
      </c>
      <c r="J59" s="3">
        <v>0.5</v>
      </c>
      <c r="K59" s="3">
        <v>1.5</v>
      </c>
      <c r="L59" s="10" t="str">
        <f t="shared" si="0"/>
        <v>Monster_Challenge4_3_3</v>
      </c>
      <c r="M59" s="3" t="s">
        <v>41</v>
      </c>
      <c r="N59" s="3" t="s">
        <v>42</v>
      </c>
      <c r="O59" s="3" t="s">
        <v>43</v>
      </c>
      <c r="P59" s="3" t="str">
        <f>IF(VLOOKUP(D59,[1]怪物!$C:$I,7,FALSE)="","",VLOOKUP(D59,[1]怪物!$C:$I,7,FALSE))</f>
        <v/>
      </c>
    </row>
    <row r="60" spans="2:16" s="3" customFormat="1" x14ac:dyDescent="0.2">
      <c r="B60" s="3" t="s">
        <v>1372</v>
      </c>
      <c r="C60" s="10" t="s">
        <v>1394</v>
      </c>
      <c r="D60" s="3" t="s">
        <v>161</v>
      </c>
      <c r="E60" s="3"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0.5</v>
      </c>
      <c r="K60" s="3">
        <v>1.5</v>
      </c>
      <c r="L60" s="10" t="str">
        <f t="shared" si="0"/>
        <v>Monster_Challenge4_3_4</v>
      </c>
      <c r="M60" s="3" t="s">
        <v>41</v>
      </c>
      <c r="N60" s="3" t="s">
        <v>42</v>
      </c>
      <c r="O60" s="3" t="s">
        <v>43</v>
      </c>
      <c r="P60" s="3" t="str">
        <f>IF(VLOOKUP(D60,[1]怪物!$C:$I,7,FALSE)="","",VLOOKUP(D60,[1]怪物!$C:$I,7,FALSE))</f>
        <v/>
      </c>
    </row>
    <row r="61" spans="2:16" s="3" customFormat="1" x14ac:dyDescent="0.2">
      <c r="B61" s="3" t="s">
        <v>329</v>
      </c>
      <c r="C61" s="10" t="s">
        <v>238</v>
      </c>
      <c r="D61" s="3" t="s">
        <v>167</v>
      </c>
      <c r="E61" s="3">
        <v>2</v>
      </c>
      <c r="F61" s="3">
        <v>400</v>
      </c>
      <c r="G61" s="3" t="b">
        <v>1</v>
      </c>
      <c r="H61" s="3">
        <v>1</v>
      </c>
      <c r="I61" s="3">
        <v>1</v>
      </c>
      <c r="J61" s="3">
        <v>0.5</v>
      </c>
      <c r="K61" s="3">
        <v>1</v>
      </c>
      <c r="L61" s="10" t="str">
        <f t="shared" si="0"/>
        <v>Monster_Challenge5_1_1</v>
      </c>
      <c r="M61" s="3" t="s">
        <v>41</v>
      </c>
      <c r="N61" s="3" t="s">
        <v>42</v>
      </c>
      <c r="O61" s="3" t="s">
        <v>43</v>
      </c>
      <c r="P61" s="3" t="str">
        <f>IF(VLOOKUP(D61,[1]怪物!$C:$I,7,FALSE)="","",VLOOKUP(D61,[1]怪物!$C:$I,7,FALSE))</f>
        <v>Skill_Monster_Gui1,NormalAttack</v>
      </c>
    </row>
    <row r="62" spans="2:16" s="3" customFormat="1" x14ac:dyDescent="0.2">
      <c r="B62" s="3" t="s">
        <v>330</v>
      </c>
      <c r="C62" s="10" t="s">
        <v>239</v>
      </c>
      <c r="D62" s="3" t="s">
        <v>167</v>
      </c>
      <c r="E62" s="3">
        <v>2</v>
      </c>
      <c r="F62" s="3">
        <v>400</v>
      </c>
      <c r="G62" s="3" t="b">
        <v>1</v>
      </c>
      <c r="H62" s="3">
        <v>1</v>
      </c>
      <c r="I62" s="3">
        <v>1</v>
      </c>
      <c r="J62" s="3">
        <v>0.5</v>
      </c>
      <c r="K62" s="3">
        <v>1</v>
      </c>
      <c r="L62" s="10" t="str">
        <f t="shared" si="0"/>
        <v>Monster_Challenge5_2_1</v>
      </c>
      <c r="M62" s="3" t="s">
        <v>41</v>
      </c>
      <c r="N62" s="3" t="s">
        <v>42</v>
      </c>
      <c r="O62" s="3" t="s">
        <v>43</v>
      </c>
      <c r="P62" s="3" t="str">
        <f>IF(VLOOKUP(D62,[1]怪物!$C:$I,7,FALSE)="","",VLOOKUP(D62,[1]怪物!$C:$I,7,FALSE))</f>
        <v>Skill_Monster_Gui1,NormalAttack</v>
      </c>
    </row>
    <row r="63" spans="2:16" s="3" customFormat="1" x14ac:dyDescent="0.2">
      <c r="B63" s="3" t="s">
        <v>331</v>
      </c>
      <c r="C63" s="10" t="s">
        <v>240</v>
      </c>
      <c r="D63" s="3" t="s">
        <v>159</v>
      </c>
      <c r="E63" s="3"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0.5</v>
      </c>
      <c r="K63" s="3">
        <v>1</v>
      </c>
      <c r="L63" s="10" t="str">
        <f t="shared" si="0"/>
        <v>Monster_Challenge5_2_2</v>
      </c>
      <c r="M63" s="3" t="s">
        <v>41</v>
      </c>
      <c r="N63" s="3" t="s">
        <v>42</v>
      </c>
      <c r="O63" s="3" t="s">
        <v>43</v>
      </c>
      <c r="P63" s="3" t="str">
        <f>IF(VLOOKUP(D63,[1]怪物!$C:$I,7,FALSE)="","",VLOOKUP(D63,[1]怪物!$C:$I,7,FALSE))</f>
        <v/>
      </c>
    </row>
    <row r="64" spans="2:16" s="3" customFormat="1" x14ac:dyDescent="0.2">
      <c r="B64" s="3" t="s">
        <v>332</v>
      </c>
      <c r="C64" s="10" t="s">
        <v>241</v>
      </c>
      <c r="D64" s="3" t="s">
        <v>167</v>
      </c>
      <c r="E64" s="3">
        <v>2</v>
      </c>
      <c r="F64" s="3">
        <v>400</v>
      </c>
      <c r="G64" s="3" t="b">
        <v>1</v>
      </c>
      <c r="H64" s="3">
        <v>1</v>
      </c>
      <c r="I64" s="3">
        <v>1</v>
      </c>
      <c r="J64" s="3">
        <v>0.5</v>
      </c>
      <c r="K64" s="3">
        <v>1</v>
      </c>
      <c r="L64" s="10" t="str">
        <f t="shared" si="0"/>
        <v>Monster_Challenge5_3_1</v>
      </c>
      <c r="M64" s="3" t="s">
        <v>41</v>
      </c>
      <c r="N64" s="3" t="s">
        <v>42</v>
      </c>
      <c r="O64" s="3" t="s">
        <v>43</v>
      </c>
      <c r="P64" s="3" t="str">
        <f>IF(VLOOKUP(D64,[1]怪物!$C:$I,7,FALSE)="","",VLOOKUP(D64,[1]怪物!$C:$I,7,FALSE))</f>
        <v>Skill_Monster_Gui1,NormalAttack</v>
      </c>
    </row>
    <row r="65" spans="2:16" s="3" customFormat="1" x14ac:dyDescent="0.2">
      <c r="B65" s="3" t="s">
        <v>333</v>
      </c>
      <c r="C65" s="10" t="s">
        <v>242</v>
      </c>
      <c r="D65" s="3" t="s">
        <v>165</v>
      </c>
      <c r="E65" s="3">
        <v>2</v>
      </c>
      <c r="F65" s="3">
        <v>400</v>
      </c>
      <c r="G65" s="3" t="b">
        <v>1</v>
      </c>
      <c r="H65" s="3">
        <v>1</v>
      </c>
      <c r="I65" s="3">
        <v>1</v>
      </c>
      <c r="J65" s="3">
        <v>0.5</v>
      </c>
      <c r="K65" s="3">
        <v>1</v>
      </c>
      <c r="L65" s="10" t="str">
        <f t="shared" si="0"/>
        <v>Monster_Challenge5_3_2</v>
      </c>
      <c r="M65" s="3" t="s">
        <v>41</v>
      </c>
      <c r="N65" s="3" t="s">
        <v>42</v>
      </c>
      <c r="O65" s="3" t="s">
        <v>43</v>
      </c>
      <c r="P65" s="3" t="str">
        <f>IF(VLOOKUP(D65,[1]怪物!$C:$I,7,FALSE)="","",VLOOKUP(D65,[1]怪物!$C:$I,7,FALSE))</f>
        <v>Skill_Monster_ZhongZi1,NormalAttack</v>
      </c>
    </row>
    <row r="66" spans="2:16" s="3" customFormat="1" x14ac:dyDescent="0.2">
      <c r="B66" s="3" t="s">
        <v>334</v>
      </c>
      <c r="C66" s="10" t="s">
        <v>243</v>
      </c>
      <c r="D66" s="3" t="s">
        <v>159</v>
      </c>
      <c r="E66" s="3"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0.5</v>
      </c>
      <c r="K66" s="3">
        <v>1</v>
      </c>
      <c r="L66" s="10" t="str">
        <f t="shared" si="0"/>
        <v>Monster_Challenge5_3_3</v>
      </c>
      <c r="M66" s="3" t="s">
        <v>41</v>
      </c>
      <c r="N66" s="3" t="s">
        <v>42</v>
      </c>
      <c r="O66" s="3" t="s">
        <v>43</v>
      </c>
      <c r="P66" s="3" t="str">
        <f>IF(VLOOKUP(D66,[1]怪物!$C:$I,7,FALSE)="","",VLOOKUP(D66,[1]怪物!$C:$I,7,FALSE))</f>
        <v/>
      </c>
    </row>
    <row r="67" spans="2:16" s="3" customFormat="1" x14ac:dyDescent="0.2">
      <c r="B67" s="3" t="s">
        <v>335</v>
      </c>
      <c r="C67" s="10" t="s">
        <v>244</v>
      </c>
      <c r="D67" s="3" t="s">
        <v>167</v>
      </c>
      <c r="E67" s="3">
        <v>2</v>
      </c>
      <c r="F67" s="3">
        <v>400</v>
      </c>
      <c r="G67" s="3" t="b">
        <v>1</v>
      </c>
      <c r="H67" s="3">
        <v>1</v>
      </c>
      <c r="I67" s="3">
        <v>1</v>
      </c>
      <c r="J67" s="3">
        <v>0.5</v>
      </c>
      <c r="K67" s="3">
        <v>1</v>
      </c>
      <c r="L67" s="10" t="str">
        <f t="shared" si="0"/>
        <v>Monster_Challenge5_4_1</v>
      </c>
      <c r="M67" s="3" t="s">
        <v>41</v>
      </c>
      <c r="N67" s="3" t="s">
        <v>42</v>
      </c>
      <c r="O67" s="3" t="s">
        <v>43</v>
      </c>
      <c r="P67" s="3" t="str">
        <f>IF(VLOOKUP(D67,[1]怪物!$C:$I,7,FALSE)="","",VLOOKUP(D67,[1]怪物!$C:$I,7,FALSE))</f>
        <v>Skill_Monster_Gui1,NormalAttack</v>
      </c>
    </row>
    <row r="68" spans="2:16" s="3" customFormat="1" x14ac:dyDescent="0.2">
      <c r="B68" s="3" t="s">
        <v>336</v>
      </c>
      <c r="C68" s="10" t="s">
        <v>245</v>
      </c>
      <c r="D68" s="3" t="s">
        <v>172</v>
      </c>
      <c r="E68" s="3">
        <v>2</v>
      </c>
      <c r="F68" s="3">
        <v>400</v>
      </c>
      <c r="G68" s="3" t="b">
        <v>1</v>
      </c>
      <c r="H68" s="3">
        <v>1</v>
      </c>
      <c r="I68" s="3">
        <v>1</v>
      </c>
      <c r="J68" s="3">
        <v>0.5</v>
      </c>
      <c r="K68" s="3">
        <v>1.5</v>
      </c>
      <c r="L68" s="10" t="str">
        <f t="shared" si="0"/>
        <v>Monster_Challenge5_4_2</v>
      </c>
      <c r="M68" s="3" t="s">
        <v>41</v>
      </c>
      <c r="N68" s="3" t="s">
        <v>42</v>
      </c>
      <c r="O68" s="3" t="s">
        <v>43</v>
      </c>
      <c r="P68" s="3" t="str">
        <f>IF(VLOOKUP(D68,[1]怪物!$C:$I,7,FALSE)="","",VLOOKUP(D68,[1]怪物!$C:$I,7,FALSE))</f>
        <v/>
      </c>
    </row>
    <row r="69" spans="2:16" s="3" customFormat="1" x14ac:dyDescent="0.2">
      <c r="B69" s="3" t="s">
        <v>1373</v>
      </c>
      <c r="C69" s="10" t="s">
        <v>1395</v>
      </c>
      <c r="D69" s="3" t="s">
        <v>165</v>
      </c>
      <c r="E69" s="3">
        <v>2</v>
      </c>
      <c r="F69" s="3">
        <v>400</v>
      </c>
      <c r="G69" s="3" t="b">
        <v>1</v>
      </c>
      <c r="H69" s="3">
        <v>1</v>
      </c>
      <c r="I69" s="3">
        <v>1</v>
      </c>
      <c r="J69" s="3">
        <v>0.5</v>
      </c>
      <c r="K69" s="3">
        <v>1</v>
      </c>
      <c r="L69" s="10" t="str">
        <f t="shared" si="0"/>
        <v>Monster_Challenge5_4_3</v>
      </c>
      <c r="M69" s="3" t="s">
        <v>41</v>
      </c>
      <c r="N69" s="3" t="s">
        <v>42</v>
      </c>
      <c r="O69" s="3" t="s">
        <v>43</v>
      </c>
      <c r="P69" s="3" t="str">
        <f>IF(VLOOKUP(D69,[1]怪物!$C:$I,7,FALSE)="","",VLOOKUP(D69,[1]怪物!$C:$I,7,FALSE))</f>
        <v>Skill_Monster_ZhongZi1,NormalAttack</v>
      </c>
    </row>
    <row r="70" spans="2:16" s="3" customFormat="1" x14ac:dyDescent="0.2">
      <c r="B70" s="3" t="s">
        <v>337</v>
      </c>
      <c r="C70" s="10" t="s">
        <v>246</v>
      </c>
      <c r="D70" s="3" t="s">
        <v>167</v>
      </c>
      <c r="E70" s="3">
        <v>2</v>
      </c>
      <c r="F70" s="3">
        <v>400</v>
      </c>
      <c r="G70" s="3" t="b">
        <v>1</v>
      </c>
      <c r="H70" s="3">
        <v>1</v>
      </c>
      <c r="I70" s="3">
        <v>1</v>
      </c>
      <c r="J70" s="3">
        <v>0.5</v>
      </c>
      <c r="K70" s="3">
        <v>1</v>
      </c>
      <c r="L70" s="10" t="str">
        <f t="shared" si="0"/>
        <v>Monster_Challenge5_5_1</v>
      </c>
      <c r="M70" s="3" t="s">
        <v>41</v>
      </c>
      <c r="N70" s="3" t="s">
        <v>42</v>
      </c>
      <c r="O70" s="3" t="s">
        <v>43</v>
      </c>
      <c r="P70" s="3" t="str">
        <f>IF(VLOOKUP(D70,[1]怪物!$C:$I,7,FALSE)="","",VLOOKUP(D70,[1]怪物!$C:$I,7,FALSE))</f>
        <v>Skill_Monster_Gui1,NormalAttack</v>
      </c>
    </row>
    <row r="71" spans="2:16" s="3" customFormat="1" x14ac:dyDescent="0.2">
      <c r="B71" s="3" t="s">
        <v>338</v>
      </c>
      <c r="C71" s="10" t="s">
        <v>247</v>
      </c>
      <c r="D71" s="3" t="s">
        <v>165</v>
      </c>
      <c r="E71" s="3">
        <v>2</v>
      </c>
      <c r="F71" s="3">
        <v>400</v>
      </c>
      <c r="G71" s="3" t="b">
        <v>1</v>
      </c>
      <c r="H71" s="3">
        <v>1</v>
      </c>
      <c r="I71" s="3">
        <v>1</v>
      </c>
      <c r="J71" s="3">
        <v>0.5</v>
      </c>
      <c r="K71" s="3">
        <v>1</v>
      </c>
      <c r="L71" s="10" t="str">
        <f t="shared" ref="L71:L134" si="1">RIGHT(B71,LEN(B71)-5)</f>
        <v>Monster_Challenge5_5_2</v>
      </c>
      <c r="M71" s="3" t="s">
        <v>41</v>
      </c>
      <c r="N71" s="3" t="s">
        <v>42</v>
      </c>
      <c r="O71" s="3" t="s">
        <v>43</v>
      </c>
      <c r="P71" s="3" t="str">
        <f>IF(VLOOKUP(D71,[1]怪物!$C:$I,7,FALSE)="","",VLOOKUP(D71,[1]怪物!$C:$I,7,FALSE))</f>
        <v>Skill_Monster_ZhongZi1,NormalAttack</v>
      </c>
    </row>
    <row r="72" spans="2:16" s="3" customFormat="1" x14ac:dyDescent="0.2">
      <c r="B72" s="3" t="s">
        <v>339</v>
      </c>
      <c r="C72" s="10" t="s">
        <v>248</v>
      </c>
      <c r="D72" s="3" t="s">
        <v>159</v>
      </c>
      <c r="E72" s="3">
        <v>3</v>
      </c>
      <c r="F72" s="3">
        <v>400</v>
      </c>
      <c r="G72" s="3" t="b">
        <v>1</v>
      </c>
      <c r="H72" s="3">
        <v>1</v>
      </c>
      <c r="I72" s="3">
        <v>1</v>
      </c>
      <c r="J72" s="3">
        <v>0.5</v>
      </c>
      <c r="K72" s="3">
        <v>1</v>
      </c>
      <c r="L72" s="10" t="str">
        <f t="shared" si="1"/>
        <v>Monster_Challenge5_5_3</v>
      </c>
      <c r="M72" s="3" t="s">
        <v>41</v>
      </c>
      <c r="N72" s="3" t="s">
        <v>42</v>
      </c>
      <c r="O72" s="3" t="s">
        <v>43</v>
      </c>
      <c r="P72" s="3" t="str">
        <f>IF(VLOOKUP(D72,[1]怪物!$C:$I,7,FALSE)="","",VLOOKUP(D72,[1]怪物!$C:$I,7,FALSE))</f>
        <v/>
      </c>
    </row>
    <row r="73" spans="2:16" s="3" customFormat="1" x14ac:dyDescent="0.2">
      <c r="B73" s="3" t="s">
        <v>340</v>
      </c>
      <c r="C73" s="10" t="s">
        <v>249</v>
      </c>
      <c r="D73" s="3" t="s">
        <v>172</v>
      </c>
      <c r="E73" s="3">
        <v>2</v>
      </c>
      <c r="F73" s="3">
        <v>400</v>
      </c>
      <c r="G73" s="3" t="b">
        <v>1</v>
      </c>
      <c r="H73" s="3">
        <v>1</v>
      </c>
      <c r="I73" s="3">
        <v>1</v>
      </c>
      <c r="J73" s="3">
        <v>0.5</v>
      </c>
      <c r="K73" s="3">
        <v>1.5</v>
      </c>
      <c r="L73" s="10" t="str">
        <f t="shared" si="1"/>
        <v>Monster_Challenge5_5_4</v>
      </c>
      <c r="M73" s="3" t="s">
        <v>41</v>
      </c>
      <c r="N73" s="3" t="s">
        <v>42</v>
      </c>
      <c r="O73" s="3" t="s">
        <v>43</v>
      </c>
      <c r="P73" s="3" t="str">
        <f>IF(VLOOKUP(D73,[1]怪物!$C:$I,7,FALSE)="","",VLOOKUP(D73,[1]怪物!$C:$I,7,FALSE))</f>
        <v/>
      </c>
    </row>
    <row r="74" spans="2:16" s="3" customFormat="1" x14ac:dyDescent="0.2">
      <c r="B74" s="3" t="s">
        <v>343</v>
      </c>
      <c r="C74" s="10" t="s">
        <v>344</v>
      </c>
      <c r="D74" s="3" t="s">
        <v>168</v>
      </c>
      <c r="E74" s="3">
        <v>2</v>
      </c>
      <c r="F74" s="3">
        <v>400</v>
      </c>
      <c r="G74" s="3" t="b">
        <v>1</v>
      </c>
      <c r="H74" s="3">
        <v>1</v>
      </c>
      <c r="I74" s="3">
        <v>1</v>
      </c>
      <c r="J74" s="3">
        <v>0.5</v>
      </c>
      <c r="K74" s="3">
        <v>1.5</v>
      </c>
      <c r="L74" s="10" t="str">
        <f t="shared" si="1"/>
        <v>Monster_Challenge6_1_1</v>
      </c>
      <c r="M74" s="3" t="s">
        <v>41</v>
      </c>
      <c r="N74" s="3" t="s">
        <v>42</v>
      </c>
      <c r="O74" s="3" t="s">
        <v>43</v>
      </c>
      <c r="P74" s="3" t="str">
        <f>IF(VLOOKUP(D74,[1]怪物!$C:$I,7,FALSE)="","",VLOOKUP(D74,[1]怪物!$C:$I,7,FALSE))</f>
        <v>Skill_Monster_Gui2,NormalAttack</v>
      </c>
    </row>
    <row r="75" spans="2:16" s="3" customFormat="1" x14ac:dyDescent="0.2">
      <c r="B75" s="3" t="s">
        <v>345</v>
      </c>
      <c r="C75" s="10" t="s">
        <v>346</v>
      </c>
      <c r="D75" s="3" t="s">
        <v>165</v>
      </c>
      <c r="E75" s="3">
        <v>2</v>
      </c>
      <c r="F75" s="3">
        <v>400</v>
      </c>
      <c r="G75" s="3" t="b">
        <v>1</v>
      </c>
      <c r="H75" s="3">
        <v>1</v>
      </c>
      <c r="I75" s="3">
        <v>1</v>
      </c>
      <c r="J75" s="3">
        <v>0.5</v>
      </c>
      <c r="K75" s="3">
        <v>1</v>
      </c>
      <c r="L75" s="10" t="str">
        <f t="shared" si="1"/>
        <v>Monster_Challenge6_1_2</v>
      </c>
      <c r="M75" s="3" t="s">
        <v>41</v>
      </c>
      <c r="N75" s="3" t="s">
        <v>42</v>
      </c>
      <c r="O75" s="3" t="s">
        <v>43</v>
      </c>
      <c r="P75" s="3" t="str">
        <f>IF(VLOOKUP(D75,[1]怪物!$C:$I,7,FALSE)="","",VLOOKUP(D75,[1]怪物!$C:$I,7,FALSE))</f>
        <v>Skill_Monster_ZhongZi1,NormalAttack</v>
      </c>
    </row>
    <row r="76" spans="2:16" s="3" customFormat="1" x14ac:dyDescent="0.2">
      <c r="B76" s="3" t="s">
        <v>347</v>
      </c>
      <c r="C76" s="10" t="s">
        <v>348</v>
      </c>
      <c r="D76" s="3" t="s">
        <v>168</v>
      </c>
      <c r="E76" s="3">
        <v>2</v>
      </c>
      <c r="F76" s="3">
        <v>400</v>
      </c>
      <c r="G76" s="3" t="b">
        <v>1</v>
      </c>
      <c r="H76" s="3">
        <v>1</v>
      </c>
      <c r="I76" s="3">
        <v>1</v>
      </c>
      <c r="J76" s="3">
        <v>0.5</v>
      </c>
      <c r="K76" s="3">
        <v>1.5</v>
      </c>
      <c r="L76" s="10" t="str">
        <f t="shared" si="1"/>
        <v>Monster_Challenge6_2_1</v>
      </c>
      <c r="M76" s="3" t="s">
        <v>41</v>
      </c>
      <c r="N76" s="3" t="s">
        <v>42</v>
      </c>
      <c r="O76" s="3" t="s">
        <v>43</v>
      </c>
      <c r="P76" s="3" t="str">
        <f>IF(VLOOKUP(D76,[1]怪物!$C:$I,7,FALSE)="","",VLOOKUP(D76,[1]怪物!$C:$I,7,FALSE))</f>
        <v>Skill_Monster_Gui2,NormalAttack</v>
      </c>
    </row>
    <row r="77" spans="2:16" s="3" customFormat="1" x14ac:dyDescent="0.2">
      <c r="B77" s="3" t="s">
        <v>349</v>
      </c>
      <c r="C77" s="10" t="s">
        <v>350</v>
      </c>
      <c r="D77" s="3" t="s">
        <v>159</v>
      </c>
      <c r="E77" s="3">
        <v>3</v>
      </c>
      <c r="F77" s="3">
        <v>400</v>
      </c>
      <c r="G77" s="3" t="b">
        <v>1</v>
      </c>
      <c r="H77" s="3">
        <v>1</v>
      </c>
      <c r="I77" s="3">
        <v>1</v>
      </c>
      <c r="J77" s="3">
        <v>0.5</v>
      </c>
      <c r="K77" s="3">
        <v>1</v>
      </c>
      <c r="L77" s="10" t="str">
        <f t="shared" si="1"/>
        <v>Monster_Challenge6_2_2</v>
      </c>
      <c r="M77" s="3" t="s">
        <v>41</v>
      </c>
      <c r="N77" s="3" t="s">
        <v>42</v>
      </c>
      <c r="O77" s="3" t="s">
        <v>43</v>
      </c>
      <c r="P77" s="3" t="str">
        <f>IF(VLOOKUP(D77,[1]怪物!$C:$I,7,FALSE)="","",VLOOKUP(D77,[1]怪物!$C:$I,7,FALSE))</f>
        <v/>
      </c>
    </row>
    <row r="78" spans="2:16" s="3" customFormat="1" x14ac:dyDescent="0.2">
      <c r="B78" s="3" t="s">
        <v>1374</v>
      </c>
      <c r="C78" s="10" t="s">
        <v>1396</v>
      </c>
      <c r="D78" s="3" t="s">
        <v>165</v>
      </c>
      <c r="E78" s="3">
        <v>2</v>
      </c>
      <c r="F78" s="3">
        <v>400</v>
      </c>
      <c r="G78" s="3" t="b">
        <v>1</v>
      </c>
      <c r="H78" s="3">
        <v>1</v>
      </c>
      <c r="I78" s="3">
        <v>1</v>
      </c>
      <c r="J78" s="3">
        <v>0.5</v>
      </c>
      <c r="K78" s="3">
        <v>1</v>
      </c>
      <c r="L78" s="10" t="str">
        <f t="shared" si="1"/>
        <v>Monster_Challenge6_2_3</v>
      </c>
      <c r="M78" s="3" t="s">
        <v>41</v>
      </c>
      <c r="N78" s="3" t="s">
        <v>42</v>
      </c>
      <c r="O78" s="3" t="s">
        <v>43</v>
      </c>
      <c r="P78" s="3" t="str">
        <f>IF(VLOOKUP(D78,[1]怪物!$C:$I,7,FALSE)="","",VLOOKUP(D78,[1]怪物!$C:$I,7,FALSE))</f>
        <v>Skill_Monster_ZhongZi1,NormalAttack</v>
      </c>
    </row>
    <row r="79" spans="2:16" s="3" customFormat="1" x14ac:dyDescent="0.2">
      <c r="B79" s="3" t="s">
        <v>351</v>
      </c>
      <c r="C79" s="10" t="s">
        <v>352</v>
      </c>
      <c r="D79" s="3" t="s">
        <v>168</v>
      </c>
      <c r="E79" s="3">
        <v>2</v>
      </c>
      <c r="F79" s="3">
        <v>400</v>
      </c>
      <c r="G79" s="3" t="b">
        <v>1</v>
      </c>
      <c r="H79" s="3">
        <v>1</v>
      </c>
      <c r="I79" s="3">
        <v>1</v>
      </c>
      <c r="J79" s="3">
        <v>0.5</v>
      </c>
      <c r="K79" s="3">
        <v>1.5</v>
      </c>
      <c r="L79" s="10" t="str">
        <f t="shared" si="1"/>
        <v>Monster_Challenge6_3_1</v>
      </c>
      <c r="M79" s="3" t="s">
        <v>41</v>
      </c>
      <c r="N79" s="3" t="s">
        <v>42</v>
      </c>
      <c r="O79" s="3" t="s">
        <v>43</v>
      </c>
      <c r="P79" s="3" t="str">
        <f>IF(VLOOKUP(D79,[1]怪物!$C:$I,7,FALSE)="","",VLOOKUP(D79,[1]怪物!$C:$I,7,FALSE))</f>
        <v>Skill_Monster_Gui2,NormalAttack</v>
      </c>
    </row>
    <row r="80" spans="2:16" s="3" customFormat="1" x14ac:dyDescent="0.2">
      <c r="B80" s="3" t="s">
        <v>353</v>
      </c>
      <c r="C80" s="10" t="s">
        <v>354</v>
      </c>
      <c r="D80" s="3" t="s">
        <v>165</v>
      </c>
      <c r="E80" s="3">
        <v>2</v>
      </c>
      <c r="F80" s="3">
        <v>400</v>
      </c>
      <c r="G80" s="3" t="b">
        <v>1</v>
      </c>
      <c r="H80" s="3">
        <v>1</v>
      </c>
      <c r="I80" s="3">
        <v>1</v>
      </c>
      <c r="J80" s="3">
        <v>0.5</v>
      </c>
      <c r="K80" s="3">
        <v>1</v>
      </c>
      <c r="L80" s="10" t="str">
        <f t="shared" si="1"/>
        <v>Monster_Challenge6_3_2</v>
      </c>
      <c r="M80" s="3" t="s">
        <v>41</v>
      </c>
      <c r="N80" s="3" t="s">
        <v>42</v>
      </c>
      <c r="O80" s="3" t="s">
        <v>43</v>
      </c>
      <c r="P80" s="3" t="str">
        <f>IF(VLOOKUP(D80,[1]怪物!$C:$I,7,FALSE)="","",VLOOKUP(D80,[1]怪物!$C:$I,7,FALSE))</f>
        <v>Skill_Monster_ZhongZi1,NormalAttack</v>
      </c>
    </row>
    <row r="81" spans="2:16" s="3" customFormat="1" x14ac:dyDescent="0.2">
      <c r="B81" s="3" t="s">
        <v>355</v>
      </c>
      <c r="C81" s="10" t="s">
        <v>356</v>
      </c>
      <c r="D81" s="3" t="s">
        <v>159</v>
      </c>
      <c r="E81" s="3">
        <v>3</v>
      </c>
      <c r="F81" s="3">
        <v>400</v>
      </c>
      <c r="G81" s="3" t="b">
        <v>1</v>
      </c>
      <c r="H81" s="3">
        <v>1</v>
      </c>
      <c r="I81" s="3">
        <v>1</v>
      </c>
      <c r="J81" s="3">
        <v>0.5</v>
      </c>
      <c r="K81" s="3">
        <v>1</v>
      </c>
      <c r="L81" s="10" t="str">
        <f t="shared" si="1"/>
        <v>Monster_Challenge6_3_3</v>
      </c>
      <c r="M81" s="3" t="s">
        <v>41</v>
      </c>
      <c r="N81" s="3" t="s">
        <v>42</v>
      </c>
      <c r="O81" s="3" t="s">
        <v>43</v>
      </c>
      <c r="P81" s="3" t="str">
        <f>IF(VLOOKUP(D81,[1]怪物!$C:$I,7,FALSE)="","",VLOOKUP(D81,[1]怪物!$C:$I,7,FALSE))</f>
        <v/>
      </c>
    </row>
    <row r="82" spans="2:16" s="3" customFormat="1" x14ac:dyDescent="0.2">
      <c r="B82" s="3" t="s">
        <v>1375</v>
      </c>
      <c r="C82" s="10" t="s">
        <v>1397</v>
      </c>
      <c r="D82" s="3" t="s">
        <v>171</v>
      </c>
      <c r="E82" s="3">
        <v>2</v>
      </c>
      <c r="F82" s="3">
        <v>400</v>
      </c>
      <c r="G82" s="3" t="b">
        <v>1</v>
      </c>
      <c r="H82" s="3">
        <v>1</v>
      </c>
      <c r="I82" s="3">
        <v>1</v>
      </c>
      <c r="J82" s="3">
        <v>0.5</v>
      </c>
      <c r="K82" s="3">
        <v>1</v>
      </c>
      <c r="L82" s="10" t="str">
        <f t="shared" si="1"/>
        <v>Monster_Challenge6_3_4</v>
      </c>
      <c r="M82" s="3" t="s">
        <v>41</v>
      </c>
      <c r="N82" s="3" t="s">
        <v>42</v>
      </c>
      <c r="O82" s="3" t="s">
        <v>43</v>
      </c>
      <c r="P82" s="3" t="str">
        <f>IF(VLOOKUP(D82,[1]怪物!$C:$I,7,FALSE)="","",VLOOKUP(D82,[1]怪物!$C:$I,7,FALSE))</f>
        <v/>
      </c>
    </row>
    <row r="83" spans="2:16" s="3" customFormat="1" x14ac:dyDescent="0.2">
      <c r="B83" s="3" t="s">
        <v>357</v>
      </c>
      <c r="C83" s="10" t="s">
        <v>358</v>
      </c>
      <c r="D83" s="3" t="s">
        <v>168</v>
      </c>
      <c r="E83" s="3">
        <v>2</v>
      </c>
      <c r="F83" s="3">
        <v>400</v>
      </c>
      <c r="G83" s="3" t="b">
        <v>1</v>
      </c>
      <c r="H83" s="3">
        <v>1</v>
      </c>
      <c r="I83" s="3">
        <v>1</v>
      </c>
      <c r="J83" s="3">
        <v>0.5</v>
      </c>
      <c r="K83" s="3">
        <v>1.5</v>
      </c>
      <c r="L83" s="10" t="str">
        <f t="shared" si="1"/>
        <v>Monster_Challenge6_4_1</v>
      </c>
      <c r="M83" s="3" t="s">
        <v>41</v>
      </c>
      <c r="N83" s="3" t="s">
        <v>42</v>
      </c>
      <c r="O83" s="3" t="s">
        <v>43</v>
      </c>
      <c r="P83" s="3" t="str">
        <f>IF(VLOOKUP(D83,[1]怪物!$C:$I,7,FALSE)="","",VLOOKUP(D83,[1]怪物!$C:$I,7,FALSE))</f>
        <v>Skill_Monster_Gui2,NormalAttack</v>
      </c>
    </row>
    <row r="84" spans="2:16" s="3" customFormat="1" x14ac:dyDescent="0.2">
      <c r="B84" s="3" t="s">
        <v>359</v>
      </c>
      <c r="C84" s="10" t="s">
        <v>360</v>
      </c>
      <c r="D84" s="3" t="s">
        <v>172</v>
      </c>
      <c r="E84" s="3">
        <v>2</v>
      </c>
      <c r="F84" s="3">
        <v>400</v>
      </c>
      <c r="G84" s="3" t="b">
        <v>1</v>
      </c>
      <c r="H84" s="3">
        <v>1</v>
      </c>
      <c r="I84" s="3">
        <v>1</v>
      </c>
      <c r="J84" s="3">
        <v>0.5</v>
      </c>
      <c r="K84" s="3">
        <v>1.5</v>
      </c>
      <c r="L84" s="10" t="str">
        <f t="shared" si="1"/>
        <v>Monster_Challenge6_4_2</v>
      </c>
      <c r="M84" s="3" t="s">
        <v>41</v>
      </c>
      <c r="N84" s="3" t="s">
        <v>42</v>
      </c>
      <c r="O84" s="3" t="s">
        <v>43</v>
      </c>
      <c r="P84" s="3" t="str">
        <f>IF(VLOOKUP(D84,[1]怪物!$C:$I,7,FALSE)="","",VLOOKUP(D84,[1]怪物!$C:$I,7,FALSE))</f>
        <v/>
      </c>
    </row>
    <row r="85" spans="2:16" s="3" customFormat="1" x14ac:dyDescent="0.2">
      <c r="B85" s="3" t="s">
        <v>361</v>
      </c>
      <c r="C85" s="10" t="s">
        <v>362</v>
      </c>
      <c r="D85" s="3" t="s">
        <v>169</v>
      </c>
      <c r="E85" s="3">
        <v>2</v>
      </c>
      <c r="F85" s="3">
        <v>400</v>
      </c>
      <c r="G85" s="3" t="b">
        <v>1</v>
      </c>
      <c r="H85" s="3">
        <v>1</v>
      </c>
      <c r="I85" s="3">
        <v>1</v>
      </c>
      <c r="J85" s="3">
        <v>0.5</v>
      </c>
      <c r="K85" s="3">
        <v>1.5</v>
      </c>
      <c r="L85" s="10" t="str">
        <f t="shared" si="1"/>
        <v>Monster_Challenge6_4_3</v>
      </c>
      <c r="M85" s="3" t="s">
        <v>41</v>
      </c>
      <c r="N85" s="3" t="s">
        <v>42</v>
      </c>
      <c r="O85" s="3" t="s">
        <v>43</v>
      </c>
      <c r="P85" s="3" t="str">
        <f>IF(VLOOKUP(D85,[1]怪物!$C:$I,7,FALSE)="","",VLOOKUP(D85,[1]怪物!$C:$I,7,FALSE))</f>
        <v>Skill_Monster_ZhongZi2,NormalAttack</v>
      </c>
    </row>
    <row r="86" spans="2:16" s="3" customFormat="1" x14ac:dyDescent="0.2">
      <c r="B86" s="3" t="s">
        <v>363</v>
      </c>
      <c r="C86" s="10" t="s">
        <v>364</v>
      </c>
      <c r="D86" s="3" t="s">
        <v>168</v>
      </c>
      <c r="E86" s="3">
        <v>2</v>
      </c>
      <c r="F86" s="3">
        <v>400</v>
      </c>
      <c r="G86" s="3" t="b">
        <v>1</v>
      </c>
      <c r="H86" s="3">
        <v>1</v>
      </c>
      <c r="I86" s="3">
        <v>1</v>
      </c>
      <c r="J86" s="3">
        <v>0.5</v>
      </c>
      <c r="K86" s="3">
        <v>1.5</v>
      </c>
      <c r="L86" s="10" t="str">
        <f t="shared" si="1"/>
        <v>Monster_Challenge6_5_1</v>
      </c>
      <c r="M86" s="3" t="s">
        <v>41</v>
      </c>
      <c r="N86" s="3" t="s">
        <v>42</v>
      </c>
      <c r="O86" s="3" t="s">
        <v>43</v>
      </c>
      <c r="P86" s="3" t="str">
        <f>IF(VLOOKUP(D86,[1]怪物!$C:$I,7,FALSE)="","",VLOOKUP(D86,[1]怪物!$C:$I,7,FALSE))</f>
        <v>Skill_Monster_Gui2,NormalAttack</v>
      </c>
    </row>
    <row r="87" spans="2:16" s="3" customFormat="1" x14ac:dyDescent="0.2">
      <c r="B87" s="3" t="s">
        <v>365</v>
      </c>
      <c r="C87" s="10" t="s">
        <v>366</v>
      </c>
      <c r="D87" s="3" t="s">
        <v>169</v>
      </c>
      <c r="E87" s="3">
        <v>2</v>
      </c>
      <c r="F87" s="3">
        <v>400</v>
      </c>
      <c r="G87" s="3" t="b">
        <v>1</v>
      </c>
      <c r="H87" s="3">
        <v>1</v>
      </c>
      <c r="I87" s="3">
        <v>1</v>
      </c>
      <c r="J87" s="3">
        <v>0.5</v>
      </c>
      <c r="K87" s="3">
        <v>1.5</v>
      </c>
      <c r="L87" s="10" t="str">
        <f t="shared" si="1"/>
        <v>Monster_Challenge6_5_2</v>
      </c>
      <c r="M87" s="3" t="s">
        <v>41</v>
      </c>
      <c r="N87" s="3" t="s">
        <v>42</v>
      </c>
      <c r="O87" s="3" t="s">
        <v>43</v>
      </c>
      <c r="P87" s="3" t="str">
        <f>IF(VLOOKUP(D87,[1]怪物!$C:$I,7,FALSE)="","",VLOOKUP(D87,[1]怪物!$C:$I,7,FALSE))</f>
        <v>Skill_Monster_ZhongZi2,NormalAttack</v>
      </c>
    </row>
    <row r="88" spans="2:16" s="3" customFormat="1" x14ac:dyDescent="0.2">
      <c r="B88" s="3" t="s">
        <v>367</v>
      </c>
      <c r="C88" s="10" t="s">
        <v>368</v>
      </c>
      <c r="D88" s="3" t="s">
        <v>161</v>
      </c>
      <c r="E88" s="3">
        <v>3</v>
      </c>
      <c r="F88" s="3">
        <v>400</v>
      </c>
      <c r="G88" s="3" t="b">
        <v>1</v>
      </c>
      <c r="H88" s="3">
        <v>1</v>
      </c>
      <c r="I88" s="3">
        <v>1</v>
      </c>
      <c r="J88" s="3">
        <v>0.5</v>
      </c>
      <c r="K88" s="3">
        <v>1.5</v>
      </c>
      <c r="L88" s="10" t="str">
        <f t="shared" si="1"/>
        <v>Monster_Challenge6_5_3</v>
      </c>
      <c r="M88" s="3" t="s">
        <v>41</v>
      </c>
      <c r="N88" s="3" t="s">
        <v>42</v>
      </c>
      <c r="O88" s="3" t="s">
        <v>43</v>
      </c>
      <c r="P88" s="3" t="str">
        <f>IF(VLOOKUP(D88,[1]怪物!$C:$I,7,FALSE)="","",VLOOKUP(D88,[1]怪物!$C:$I,7,FALSE))</f>
        <v/>
      </c>
    </row>
    <row r="89" spans="2:16" s="3" customFormat="1" x14ac:dyDescent="0.2">
      <c r="B89" s="3" t="s">
        <v>1376</v>
      </c>
      <c r="C89" s="10" t="s">
        <v>1398</v>
      </c>
      <c r="D89" s="3" t="s">
        <v>172</v>
      </c>
      <c r="E89" s="3">
        <v>2</v>
      </c>
      <c r="F89" s="3">
        <v>400</v>
      </c>
      <c r="G89" s="3" t="b">
        <v>1</v>
      </c>
      <c r="H89" s="3">
        <v>1</v>
      </c>
      <c r="I89" s="3">
        <v>1</v>
      </c>
      <c r="J89" s="3">
        <v>0.5</v>
      </c>
      <c r="K89" s="3">
        <v>1.5</v>
      </c>
      <c r="L89" s="10" t="str">
        <f t="shared" si="1"/>
        <v>Monster_Challenge6_5_4</v>
      </c>
      <c r="M89" s="3" t="s">
        <v>41</v>
      </c>
      <c r="N89" s="3" t="s">
        <v>42</v>
      </c>
      <c r="O89" s="3" t="s">
        <v>43</v>
      </c>
      <c r="P89" s="3" t="str">
        <f>IF(VLOOKUP(D89,[1]怪物!$C:$I,7,FALSE)="","",VLOOKUP(D89,[1]怪物!$C:$I,7,FALSE))</f>
        <v/>
      </c>
    </row>
    <row r="90" spans="2:16" s="3" customFormat="1" x14ac:dyDescent="0.2">
      <c r="B90" s="3" t="s">
        <v>369</v>
      </c>
      <c r="C90" s="10" t="s">
        <v>370</v>
      </c>
      <c r="D90" s="3" t="s">
        <v>160</v>
      </c>
      <c r="E90" s="3">
        <v>2</v>
      </c>
      <c r="F90" s="3">
        <v>400</v>
      </c>
      <c r="G90" s="3" t="b">
        <v>1</v>
      </c>
      <c r="H90" s="3">
        <v>1</v>
      </c>
      <c r="I90" s="3">
        <v>1</v>
      </c>
      <c r="J90" s="3">
        <v>0.5</v>
      </c>
      <c r="K90" s="3">
        <v>1.5</v>
      </c>
      <c r="L90" s="10" t="str">
        <f t="shared" si="1"/>
        <v>Monster_Challenge7_1_1</v>
      </c>
      <c r="M90" s="3" t="s">
        <v>41</v>
      </c>
      <c r="N90" s="3" t="s">
        <v>42</v>
      </c>
      <c r="O90" s="3" t="s">
        <v>43</v>
      </c>
      <c r="P90" s="3" t="str">
        <f>IF(VLOOKUP(D90,[1]怪物!$C:$I,7,FALSE)="","",VLOOKUP(D90,[1]怪物!$C:$I,7,FALSE))</f>
        <v>Skill_Monster_Dan2,NormalAttack</v>
      </c>
    </row>
    <row r="91" spans="2:16" s="3" customFormat="1" x14ac:dyDescent="0.2">
      <c r="B91" s="3" t="s">
        <v>371</v>
      </c>
      <c r="C91" s="10" t="s">
        <v>372</v>
      </c>
      <c r="D91" s="3" t="s">
        <v>160</v>
      </c>
      <c r="E91" s="3">
        <v>2</v>
      </c>
      <c r="F91" s="3">
        <v>400</v>
      </c>
      <c r="G91" s="3" t="b">
        <v>1</v>
      </c>
      <c r="H91" s="3">
        <v>1</v>
      </c>
      <c r="I91" s="3">
        <v>1</v>
      </c>
      <c r="J91" s="3">
        <v>0.5</v>
      </c>
      <c r="K91" s="3">
        <v>1.5</v>
      </c>
      <c r="L91" s="10" t="str">
        <f t="shared" si="1"/>
        <v>Monster_Challenge7_2_1</v>
      </c>
      <c r="M91" s="3" t="s">
        <v>41</v>
      </c>
      <c r="N91" s="3" t="s">
        <v>42</v>
      </c>
      <c r="O91" s="3" t="s">
        <v>43</v>
      </c>
      <c r="P91" s="3" t="str">
        <f>IF(VLOOKUP(D91,[1]怪物!$C:$I,7,FALSE)="","",VLOOKUP(D91,[1]怪物!$C:$I,7,FALSE))</f>
        <v>Skill_Monster_Dan2,NormalAttack</v>
      </c>
    </row>
    <row r="92" spans="2:16" s="3" customFormat="1" x14ac:dyDescent="0.2">
      <c r="B92" s="3" t="s">
        <v>373</v>
      </c>
      <c r="C92" s="10" t="s">
        <v>374</v>
      </c>
      <c r="D92" s="3" t="s">
        <v>171</v>
      </c>
      <c r="E92" s="3">
        <v>2</v>
      </c>
      <c r="F92" s="3">
        <v>400</v>
      </c>
      <c r="G92" s="3" t="b">
        <v>1</v>
      </c>
      <c r="H92" s="3">
        <v>1</v>
      </c>
      <c r="I92" s="3">
        <v>1</v>
      </c>
      <c r="J92" s="3">
        <v>0.5</v>
      </c>
      <c r="K92" s="3">
        <v>1</v>
      </c>
      <c r="L92" s="10" t="str">
        <f t="shared" si="1"/>
        <v>Monster_Challenge7_2_2</v>
      </c>
      <c r="M92" s="3" t="s">
        <v>41</v>
      </c>
      <c r="N92" s="3" t="s">
        <v>42</v>
      </c>
      <c r="O92" s="3" t="s">
        <v>43</v>
      </c>
      <c r="P92" s="3" t="str">
        <f>IF(VLOOKUP(D92,[1]怪物!$C:$I,7,FALSE)="","",VLOOKUP(D92,[1]怪物!$C:$I,7,FALSE))</f>
        <v/>
      </c>
    </row>
    <row r="93" spans="2:16" s="3" customFormat="1" x14ac:dyDescent="0.2">
      <c r="B93" s="3" t="s">
        <v>375</v>
      </c>
      <c r="C93" s="10" t="s">
        <v>376</v>
      </c>
      <c r="D93" s="3" t="s">
        <v>160</v>
      </c>
      <c r="E93" s="3">
        <v>2</v>
      </c>
      <c r="F93" s="3">
        <v>400</v>
      </c>
      <c r="G93" s="3" t="b">
        <v>1</v>
      </c>
      <c r="H93" s="3">
        <v>1</v>
      </c>
      <c r="I93" s="3">
        <v>1</v>
      </c>
      <c r="J93" s="3">
        <v>0.5</v>
      </c>
      <c r="K93" s="3">
        <v>1.5</v>
      </c>
      <c r="L93" s="10" t="str">
        <f t="shared" si="1"/>
        <v>Monster_Challenge7_3_1</v>
      </c>
      <c r="M93" s="3" t="s">
        <v>41</v>
      </c>
      <c r="N93" s="3" t="s">
        <v>42</v>
      </c>
      <c r="O93" s="3" t="s">
        <v>43</v>
      </c>
      <c r="P93" s="3" t="str">
        <f>IF(VLOOKUP(D93,[1]怪物!$C:$I,7,FALSE)="","",VLOOKUP(D93,[1]怪物!$C:$I,7,FALSE))</f>
        <v>Skill_Monster_Dan2,NormalAttack</v>
      </c>
    </row>
    <row r="94" spans="2:16" s="3" customFormat="1" x14ac:dyDescent="0.2">
      <c r="B94" s="3" t="s">
        <v>377</v>
      </c>
      <c r="C94" s="10" t="s">
        <v>378</v>
      </c>
      <c r="D94" s="3" t="s">
        <v>159</v>
      </c>
      <c r="E94" s="3"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0.5</v>
      </c>
      <c r="K94" s="3">
        <v>1</v>
      </c>
      <c r="L94" s="10" t="str">
        <f t="shared" si="1"/>
        <v>Monster_Challenge7_3_2</v>
      </c>
      <c r="M94" s="3" t="s">
        <v>41</v>
      </c>
      <c r="N94" s="3" t="s">
        <v>42</v>
      </c>
      <c r="O94" s="3" t="s">
        <v>43</v>
      </c>
      <c r="P94" s="3" t="str">
        <f>IF(VLOOKUP(D94,[1]怪物!$C:$I,7,FALSE)="","",VLOOKUP(D94,[1]怪物!$C:$I,7,FALSE))</f>
        <v/>
      </c>
    </row>
    <row r="95" spans="2:16" s="3" customFormat="1" x14ac:dyDescent="0.2">
      <c r="B95" s="3" t="s">
        <v>379</v>
      </c>
      <c r="C95" s="10" t="s">
        <v>380</v>
      </c>
      <c r="D95" s="3" t="s">
        <v>167</v>
      </c>
      <c r="E95" s="3">
        <v>2</v>
      </c>
      <c r="F95" s="3">
        <v>400</v>
      </c>
      <c r="G95" s="3" t="b">
        <v>1</v>
      </c>
      <c r="H95" s="3">
        <v>1</v>
      </c>
      <c r="I95" s="3">
        <v>1</v>
      </c>
      <c r="J95" s="3">
        <v>0.5</v>
      </c>
      <c r="K95" s="3">
        <v>1</v>
      </c>
      <c r="L95" s="10" t="str">
        <f t="shared" si="1"/>
        <v>Monster_Challenge7_3_3</v>
      </c>
      <c r="M95" s="3" t="s">
        <v>41</v>
      </c>
      <c r="N95" s="3" t="s">
        <v>42</v>
      </c>
      <c r="O95" s="3" t="s">
        <v>43</v>
      </c>
      <c r="P95" s="3" t="str">
        <f>IF(VLOOKUP(D95,[1]怪物!$C:$I,7,FALSE)="","",VLOOKUP(D95,[1]怪物!$C:$I,7,FALSE))</f>
        <v>Skill_Monster_Gui1,NormalAttack</v>
      </c>
    </row>
    <row r="96" spans="2:16" s="3" customFormat="1" x14ac:dyDescent="0.2">
      <c r="B96" s="3" t="s">
        <v>381</v>
      </c>
      <c r="C96" s="10" t="s">
        <v>382</v>
      </c>
      <c r="D96" s="3" t="s">
        <v>160</v>
      </c>
      <c r="E96" s="3">
        <v>2</v>
      </c>
      <c r="F96" s="3">
        <v>400</v>
      </c>
      <c r="G96" s="3" t="b">
        <v>1</v>
      </c>
      <c r="H96" s="3">
        <v>1</v>
      </c>
      <c r="I96" s="3">
        <v>1</v>
      </c>
      <c r="J96" s="3">
        <v>0.5</v>
      </c>
      <c r="K96" s="3">
        <v>1.5</v>
      </c>
      <c r="L96" s="10" t="str">
        <f t="shared" si="1"/>
        <v>Monster_Challenge7_4_1</v>
      </c>
      <c r="M96" s="3" t="s">
        <v>41</v>
      </c>
      <c r="N96" s="3" t="s">
        <v>42</v>
      </c>
      <c r="O96" s="3" t="s">
        <v>43</v>
      </c>
      <c r="P96" s="3" t="str">
        <f>IF(VLOOKUP(D96,[1]怪物!$C:$I,7,FALSE)="","",VLOOKUP(D96,[1]怪物!$C:$I,7,FALSE))</f>
        <v>Skill_Monster_Dan2,NormalAttack</v>
      </c>
    </row>
    <row r="97" spans="2:16" s="3" customFormat="1" x14ac:dyDescent="0.2">
      <c r="B97" s="3" t="s">
        <v>383</v>
      </c>
      <c r="C97" s="10" t="s">
        <v>384</v>
      </c>
      <c r="D97" s="3" t="s">
        <v>167</v>
      </c>
      <c r="E97" s="3">
        <v>2</v>
      </c>
      <c r="F97" s="3">
        <v>400</v>
      </c>
      <c r="G97" s="3" t="b">
        <v>1</v>
      </c>
      <c r="H97" s="3">
        <v>1</v>
      </c>
      <c r="I97" s="3">
        <v>1</v>
      </c>
      <c r="J97" s="3">
        <v>0.5</v>
      </c>
      <c r="K97" s="3">
        <v>1</v>
      </c>
      <c r="L97" s="10" t="str">
        <f t="shared" si="1"/>
        <v>Monster_Challenge7_4_2</v>
      </c>
      <c r="M97" s="3" t="s">
        <v>41</v>
      </c>
      <c r="N97" s="3" t="s">
        <v>42</v>
      </c>
      <c r="O97" s="3" t="s">
        <v>43</v>
      </c>
      <c r="P97" s="3" t="str">
        <f>IF(VLOOKUP(D97,[1]怪物!$C:$I,7,FALSE)="","",VLOOKUP(D97,[1]怪物!$C:$I,7,FALSE))</f>
        <v>Skill_Monster_Gui1,NormalAttack</v>
      </c>
    </row>
    <row r="98" spans="2:16" s="3" customFormat="1" x14ac:dyDescent="0.2">
      <c r="B98" s="3" t="s">
        <v>385</v>
      </c>
      <c r="C98" s="10" t="s">
        <v>386</v>
      </c>
      <c r="D98" s="3" t="s">
        <v>172</v>
      </c>
      <c r="E98" s="3">
        <v>2</v>
      </c>
      <c r="F98" s="3">
        <v>400</v>
      </c>
      <c r="G98" s="3" t="b">
        <v>1</v>
      </c>
      <c r="H98" s="3">
        <v>1</v>
      </c>
      <c r="I98" s="3">
        <v>1</v>
      </c>
      <c r="J98" s="3">
        <v>0.5</v>
      </c>
      <c r="K98" s="3">
        <v>1.5</v>
      </c>
      <c r="L98" s="10" t="str">
        <f t="shared" si="1"/>
        <v>Monster_Challenge7_4_3</v>
      </c>
      <c r="M98" s="3" t="s">
        <v>41</v>
      </c>
      <c r="N98" s="3" t="s">
        <v>42</v>
      </c>
      <c r="O98" s="3" t="s">
        <v>43</v>
      </c>
      <c r="P98" s="3" t="str">
        <f>IF(VLOOKUP(D98,[1]怪物!$C:$I,7,FALSE)="","",VLOOKUP(D98,[1]怪物!$C:$I,7,FALSE))</f>
        <v/>
      </c>
    </row>
    <row r="99" spans="2:16" s="3" customFormat="1" x14ac:dyDescent="0.2">
      <c r="B99" s="3" t="s">
        <v>387</v>
      </c>
      <c r="C99" s="10" t="s">
        <v>388</v>
      </c>
      <c r="D99" s="3" t="s">
        <v>160</v>
      </c>
      <c r="E99" s="3">
        <v>2</v>
      </c>
      <c r="F99" s="3">
        <v>400</v>
      </c>
      <c r="G99" s="3" t="b">
        <v>1</v>
      </c>
      <c r="H99" s="3">
        <v>1</v>
      </c>
      <c r="I99" s="3">
        <v>1</v>
      </c>
      <c r="J99" s="3">
        <v>0.5</v>
      </c>
      <c r="K99" s="3">
        <v>1.5</v>
      </c>
      <c r="L99" s="10" t="str">
        <f t="shared" si="1"/>
        <v>Monster_Challenge7_5_1</v>
      </c>
      <c r="M99" s="3" t="s">
        <v>41</v>
      </c>
      <c r="N99" s="3" t="s">
        <v>42</v>
      </c>
      <c r="O99" s="3" t="s">
        <v>43</v>
      </c>
      <c r="P99" s="3" t="str">
        <f>IF(VLOOKUP(D99,[1]怪物!$C:$I,7,FALSE)="","",VLOOKUP(D99,[1]怪物!$C:$I,7,FALSE))</f>
        <v>Skill_Monster_Dan2,NormalAttack</v>
      </c>
    </row>
    <row r="100" spans="2:16" s="3" customFormat="1" x14ac:dyDescent="0.2">
      <c r="B100" s="3" t="s">
        <v>389</v>
      </c>
      <c r="C100" s="10" t="s">
        <v>390</v>
      </c>
      <c r="D100" s="3" t="s">
        <v>168</v>
      </c>
      <c r="E100" s="3">
        <v>2</v>
      </c>
      <c r="F100" s="3">
        <v>400</v>
      </c>
      <c r="G100" s="3" t="b">
        <v>1</v>
      </c>
      <c r="H100" s="3">
        <v>1</v>
      </c>
      <c r="I100" s="3">
        <v>1</v>
      </c>
      <c r="J100" s="3">
        <v>0.5</v>
      </c>
      <c r="K100" s="3">
        <v>1.5</v>
      </c>
      <c r="L100" s="10" t="str">
        <f t="shared" si="1"/>
        <v>Monster_Challenge7_5_2</v>
      </c>
      <c r="M100" s="3" t="s">
        <v>41</v>
      </c>
      <c r="N100" s="3" t="s">
        <v>42</v>
      </c>
      <c r="O100" s="3" t="s">
        <v>43</v>
      </c>
      <c r="P100" s="3" t="str">
        <f>IF(VLOOKUP(D100,[1]怪物!$C:$I,7,FALSE)="","",VLOOKUP(D100,[1]怪物!$C:$I,7,FALSE))</f>
        <v>Skill_Monster_Gui2,NormalAttack</v>
      </c>
    </row>
    <row r="101" spans="2:16" s="3" customFormat="1" x14ac:dyDescent="0.2">
      <c r="B101" s="3" t="s">
        <v>391</v>
      </c>
      <c r="C101" s="10" t="s">
        <v>392</v>
      </c>
      <c r="D101" s="3" t="s">
        <v>164</v>
      </c>
      <c r="E101" s="3">
        <v>2</v>
      </c>
      <c r="F101" s="3">
        <v>400</v>
      </c>
      <c r="G101" s="3" t="b">
        <v>1</v>
      </c>
      <c r="H101" s="3">
        <v>1</v>
      </c>
      <c r="I101" s="3">
        <v>1</v>
      </c>
      <c r="J101" s="3">
        <v>0.5</v>
      </c>
      <c r="K101" s="3">
        <v>1.5</v>
      </c>
      <c r="L101" s="10" t="str">
        <f t="shared" si="1"/>
        <v>Monster_Challenge7_5_3</v>
      </c>
      <c r="M101" s="3" t="s">
        <v>41</v>
      </c>
      <c r="N101" s="3" t="s">
        <v>42</v>
      </c>
      <c r="O101" s="3" t="s">
        <v>43</v>
      </c>
      <c r="P101" s="3" t="str">
        <f>IF(VLOOKUP(D101,[1]怪物!$C:$I,7,FALSE)="","",VLOOKUP(D101,[1]怪物!$C:$I,7,FALSE))</f>
        <v/>
      </c>
    </row>
    <row r="102" spans="2:16" s="3" customFormat="1" x14ac:dyDescent="0.2">
      <c r="B102" s="3" t="s">
        <v>393</v>
      </c>
      <c r="C102" s="10" t="s">
        <v>394</v>
      </c>
      <c r="D102" s="3" t="s">
        <v>160</v>
      </c>
      <c r="E102" s="3">
        <v>2</v>
      </c>
      <c r="F102" s="3">
        <v>400</v>
      </c>
      <c r="G102" s="3" t="b">
        <v>1</v>
      </c>
      <c r="H102" s="3">
        <v>1</v>
      </c>
      <c r="I102" s="3">
        <v>1</v>
      </c>
      <c r="J102" s="3">
        <v>0.5</v>
      </c>
      <c r="K102" s="3">
        <v>1.5</v>
      </c>
      <c r="L102" s="10" t="str">
        <f t="shared" si="1"/>
        <v>Monster_Challenge8_1_1</v>
      </c>
      <c r="M102" s="3" t="s">
        <v>41</v>
      </c>
      <c r="N102" s="3" t="s">
        <v>42</v>
      </c>
      <c r="O102" s="3" t="s">
        <v>43</v>
      </c>
      <c r="P102" s="3" t="str">
        <f>IF(VLOOKUP(D102,[1]怪物!$C:$I,7,FALSE)="","",VLOOKUP(D102,[1]怪物!$C:$I,7,FALSE))</f>
        <v>Skill_Monster_Dan2,NormalAttack</v>
      </c>
    </row>
    <row r="103" spans="2:16" s="3" customFormat="1" x14ac:dyDescent="0.2">
      <c r="B103" s="3" t="s">
        <v>395</v>
      </c>
      <c r="C103" s="10" t="s">
        <v>396</v>
      </c>
      <c r="D103" s="3" t="s">
        <v>167</v>
      </c>
      <c r="E103" s="3">
        <v>2</v>
      </c>
      <c r="F103" s="3">
        <v>400</v>
      </c>
      <c r="G103" s="3" t="b">
        <v>1</v>
      </c>
      <c r="H103" s="3">
        <v>1</v>
      </c>
      <c r="I103" s="3">
        <v>1</v>
      </c>
      <c r="J103" s="3">
        <v>0.5</v>
      </c>
      <c r="K103" s="3">
        <v>1</v>
      </c>
      <c r="L103" s="10" t="str">
        <f t="shared" si="1"/>
        <v>Monster_Challenge8_1_2</v>
      </c>
      <c r="M103" s="3" t="s">
        <v>41</v>
      </c>
      <c r="N103" s="3" t="s">
        <v>42</v>
      </c>
      <c r="O103" s="3" t="s">
        <v>43</v>
      </c>
      <c r="P103" s="3" t="str">
        <f>IF(VLOOKUP(D103,[1]怪物!$C:$I,7,FALSE)="","",VLOOKUP(D103,[1]怪物!$C:$I,7,FALSE))</f>
        <v>Skill_Monster_Gui1,NormalAttack</v>
      </c>
    </row>
    <row r="104" spans="2:16" s="3" customFormat="1" x14ac:dyDescent="0.2">
      <c r="B104" s="3" t="s">
        <v>397</v>
      </c>
      <c r="C104" s="10" t="s">
        <v>398</v>
      </c>
      <c r="D104" s="3" t="s">
        <v>160</v>
      </c>
      <c r="E104" s="3">
        <v>2</v>
      </c>
      <c r="F104" s="3">
        <v>400</v>
      </c>
      <c r="G104" s="3" t="b">
        <v>1</v>
      </c>
      <c r="H104" s="3">
        <v>1</v>
      </c>
      <c r="I104" s="3">
        <v>1</v>
      </c>
      <c r="J104" s="3">
        <v>0.5</v>
      </c>
      <c r="K104" s="3">
        <v>1.5</v>
      </c>
      <c r="L104" s="10" t="str">
        <f t="shared" si="1"/>
        <v>Monster_Challenge8_2_1</v>
      </c>
      <c r="M104" s="3" t="s">
        <v>41</v>
      </c>
      <c r="N104" s="3" t="s">
        <v>42</v>
      </c>
      <c r="O104" s="3" t="s">
        <v>43</v>
      </c>
      <c r="P104" s="3" t="str">
        <f>IF(VLOOKUP(D104,[1]怪物!$C:$I,7,FALSE)="","",VLOOKUP(D104,[1]怪物!$C:$I,7,FALSE))</f>
        <v>Skill_Monster_Dan2,NormalAttack</v>
      </c>
    </row>
    <row r="105" spans="2:16" s="3" customFormat="1" x14ac:dyDescent="0.2">
      <c r="B105" s="3" t="s">
        <v>399</v>
      </c>
      <c r="C105" s="10" t="s">
        <v>400</v>
      </c>
      <c r="D105" s="3" t="s">
        <v>171</v>
      </c>
      <c r="E105" s="3">
        <v>2</v>
      </c>
      <c r="F105" s="3">
        <v>400</v>
      </c>
      <c r="G105" s="3" t="b">
        <v>1</v>
      </c>
      <c r="H105" s="3">
        <v>1</v>
      </c>
      <c r="I105" s="3">
        <v>1</v>
      </c>
      <c r="J105" s="3">
        <v>0.5</v>
      </c>
      <c r="K105" s="3">
        <v>1</v>
      </c>
      <c r="L105" s="10" t="str">
        <f t="shared" si="1"/>
        <v>Monster_Challenge8_2_2</v>
      </c>
      <c r="M105" s="3" t="s">
        <v>41</v>
      </c>
      <c r="N105" s="3" t="s">
        <v>42</v>
      </c>
      <c r="O105" s="3" t="s">
        <v>43</v>
      </c>
      <c r="P105" s="3" t="str">
        <f>IF(VLOOKUP(D105,[1]怪物!$C:$I,7,FALSE)="","",VLOOKUP(D105,[1]怪物!$C:$I,7,FALSE))</f>
        <v/>
      </c>
    </row>
    <row r="106" spans="2:16" s="3" customFormat="1" x14ac:dyDescent="0.2">
      <c r="B106" s="3" t="s">
        <v>401</v>
      </c>
      <c r="C106" s="10" t="s">
        <v>402</v>
      </c>
      <c r="D106" s="3" t="s">
        <v>161</v>
      </c>
      <c r="E106" s="3">
        <v>3</v>
      </c>
      <c r="F106" s="3">
        <v>400</v>
      </c>
      <c r="G106" s="3" t="b">
        <v>1</v>
      </c>
      <c r="H106" s="3">
        <v>1</v>
      </c>
      <c r="I106" s="3">
        <v>1</v>
      </c>
      <c r="J106" s="3">
        <v>0.5</v>
      </c>
      <c r="K106" s="3">
        <v>1.5</v>
      </c>
      <c r="L106" s="10" t="str">
        <f t="shared" si="1"/>
        <v>Monster_Challenge8_2_3</v>
      </c>
      <c r="M106" s="3" t="s">
        <v>41</v>
      </c>
      <c r="N106" s="3" t="s">
        <v>42</v>
      </c>
      <c r="O106" s="3" t="s">
        <v>43</v>
      </c>
      <c r="P106" s="3" t="str">
        <f>IF(VLOOKUP(D106,[1]怪物!$C:$I,7,FALSE)="","",VLOOKUP(D106,[1]怪物!$C:$I,7,FALSE))</f>
        <v/>
      </c>
    </row>
    <row r="107" spans="2:16" s="3" customFormat="1" x14ac:dyDescent="0.2">
      <c r="B107" s="3" t="s">
        <v>403</v>
      </c>
      <c r="C107" s="10" t="s">
        <v>404</v>
      </c>
      <c r="D107" s="3" t="s">
        <v>160</v>
      </c>
      <c r="E107" s="3">
        <v>2</v>
      </c>
      <c r="F107" s="3">
        <v>400</v>
      </c>
      <c r="G107" s="3" t="b">
        <v>1</v>
      </c>
      <c r="H107" s="3">
        <v>1</v>
      </c>
      <c r="I107" s="3">
        <v>1</v>
      </c>
      <c r="J107" s="3">
        <v>0.5</v>
      </c>
      <c r="K107" s="3">
        <v>1.5</v>
      </c>
      <c r="L107" s="10" t="str">
        <f t="shared" si="1"/>
        <v>Monster_Challenge8_3_1</v>
      </c>
      <c r="M107" s="3" t="s">
        <v>41</v>
      </c>
      <c r="N107" s="3" t="s">
        <v>42</v>
      </c>
      <c r="O107" s="3" t="s">
        <v>43</v>
      </c>
      <c r="P107" s="3" t="str">
        <f>IF(VLOOKUP(D107,[1]怪物!$C:$I,7,FALSE)="","",VLOOKUP(D107,[1]怪物!$C:$I,7,FALSE))</f>
        <v>Skill_Monster_Dan2,NormalAttack</v>
      </c>
    </row>
    <row r="108" spans="2:16" s="3" customFormat="1" x14ac:dyDescent="0.2">
      <c r="B108" s="3" t="s">
        <v>405</v>
      </c>
      <c r="C108" s="10" t="s">
        <v>406</v>
      </c>
      <c r="D108" s="3" t="s">
        <v>159</v>
      </c>
      <c r="E108" s="3"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0.5</v>
      </c>
      <c r="K108" s="3">
        <v>1</v>
      </c>
      <c r="L108" s="10" t="str">
        <f t="shared" si="1"/>
        <v>Monster_Challenge8_3_2</v>
      </c>
      <c r="M108" s="3" t="s">
        <v>41</v>
      </c>
      <c r="N108" s="3" t="s">
        <v>42</v>
      </c>
      <c r="O108" s="3" t="s">
        <v>43</v>
      </c>
      <c r="P108" s="3" t="str">
        <f>IF(VLOOKUP(D108,[1]怪物!$C:$I,7,FALSE)="","",VLOOKUP(D108,[1]怪物!$C:$I,7,FALSE))</f>
        <v/>
      </c>
    </row>
    <row r="109" spans="2:16" s="3" customFormat="1" x14ac:dyDescent="0.2">
      <c r="B109" s="3" t="s">
        <v>407</v>
      </c>
      <c r="C109" s="10" t="s">
        <v>408</v>
      </c>
      <c r="D109" s="3" t="s">
        <v>168</v>
      </c>
      <c r="E109" s="3">
        <v>2</v>
      </c>
      <c r="F109" s="3">
        <v>400</v>
      </c>
      <c r="G109" s="3" t="b">
        <v>1</v>
      </c>
      <c r="H109" s="3">
        <v>1</v>
      </c>
      <c r="I109" s="3">
        <v>1</v>
      </c>
      <c r="J109" s="3">
        <v>0.5</v>
      </c>
      <c r="K109" s="3">
        <v>1.5</v>
      </c>
      <c r="L109" s="10" t="str">
        <f t="shared" si="1"/>
        <v>Monster_Challenge8_3_3</v>
      </c>
      <c r="M109" s="3" t="s">
        <v>41</v>
      </c>
      <c r="N109" s="3" t="s">
        <v>42</v>
      </c>
      <c r="O109" s="3" t="s">
        <v>43</v>
      </c>
      <c r="P109" s="3" t="str">
        <f>IF(VLOOKUP(D109,[1]怪物!$C:$I,7,FALSE)="","",VLOOKUP(D109,[1]怪物!$C:$I,7,FALSE))</f>
        <v>Skill_Monster_Gui2,NormalAttack</v>
      </c>
    </row>
    <row r="110" spans="2:16" s="3" customFormat="1" x14ac:dyDescent="0.2">
      <c r="B110" s="3" t="s">
        <v>409</v>
      </c>
      <c r="C110" s="10" t="s">
        <v>410</v>
      </c>
      <c r="D110" s="3" t="s">
        <v>160</v>
      </c>
      <c r="E110" s="3">
        <v>2</v>
      </c>
      <c r="F110" s="3">
        <v>400</v>
      </c>
      <c r="G110" s="3" t="b">
        <v>1</v>
      </c>
      <c r="H110" s="3">
        <v>1</v>
      </c>
      <c r="I110" s="3">
        <v>1</v>
      </c>
      <c r="J110" s="3">
        <v>0.5</v>
      </c>
      <c r="K110" s="3">
        <v>1.5</v>
      </c>
      <c r="L110" s="10" t="str">
        <f t="shared" si="1"/>
        <v>Monster_Challenge8_4_1</v>
      </c>
      <c r="M110" s="3" t="s">
        <v>41</v>
      </c>
      <c r="N110" s="3" t="s">
        <v>42</v>
      </c>
      <c r="O110" s="3" t="s">
        <v>43</v>
      </c>
      <c r="P110" s="3" t="str">
        <f>IF(VLOOKUP(D110,[1]怪物!$C:$I,7,FALSE)="","",VLOOKUP(D110,[1]怪物!$C:$I,7,FALSE))</f>
        <v>Skill_Monster_Dan2,NormalAttack</v>
      </c>
    </row>
    <row r="111" spans="2:16" s="3" customFormat="1" x14ac:dyDescent="0.2">
      <c r="B111" s="3" t="s">
        <v>411</v>
      </c>
      <c r="C111" s="10" t="s">
        <v>412</v>
      </c>
      <c r="D111" s="3" t="s">
        <v>168</v>
      </c>
      <c r="E111" s="3">
        <v>2</v>
      </c>
      <c r="F111" s="3">
        <v>400</v>
      </c>
      <c r="G111" s="3" t="b">
        <v>1</v>
      </c>
      <c r="H111" s="3">
        <v>1</v>
      </c>
      <c r="I111" s="3">
        <v>1</v>
      </c>
      <c r="J111" s="3">
        <v>0.5</v>
      </c>
      <c r="K111" s="3">
        <v>1.5</v>
      </c>
      <c r="L111" s="10" t="str">
        <f t="shared" si="1"/>
        <v>Monster_Challenge8_4_2</v>
      </c>
      <c r="M111" s="3" t="s">
        <v>41</v>
      </c>
      <c r="N111" s="3" t="s">
        <v>42</v>
      </c>
      <c r="O111" s="3" t="s">
        <v>43</v>
      </c>
      <c r="P111" s="3" t="str">
        <f>IF(VLOOKUP(D111,[1]怪物!$C:$I,7,FALSE)="","",VLOOKUP(D111,[1]怪物!$C:$I,7,FALSE))</f>
        <v>Skill_Monster_Gui2,NormalAttack</v>
      </c>
    </row>
    <row r="112" spans="2:16" s="3" customFormat="1" x14ac:dyDescent="0.2">
      <c r="B112" s="3" t="s">
        <v>413</v>
      </c>
      <c r="C112" s="10" t="s">
        <v>414</v>
      </c>
      <c r="D112" s="3" t="s">
        <v>172</v>
      </c>
      <c r="E112" s="3">
        <v>2</v>
      </c>
      <c r="F112" s="3">
        <v>400</v>
      </c>
      <c r="G112" s="3" t="b">
        <v>1</v>
      </c>
      <c r="H112" s="3">
        <v>1</v>
      </c>
      <c r="I112" s="3">
        <v>1</v>
      </c>
      <c r="J112" s="3">
        <v>0.5</v>
      </c>
      <c r="K112" s="3">
        <v>1.5</v>
      </c>
      <c r="L112" s="10" t="str">
        <f t="shared" si="1"/>
        <v>Monster_Challenge8_4_3</v>
      </c>
      <c r="M112" s="3" t="s">
        <v>41</v>
      </c>
      <c r="N112" s="3" t="s">
        <v>42</v>
      </c>
      <c r="O112" s="3" t="s">
        <v>43</v>
      </c>
      <c r="P112" s="3" t="str">
        <f>IF(VLOOKUP(D112,[1]怪物!$C:$I,7,FALSE)="","",VLOOKUP(D112,[1]怪物!$C:$I,7,FALSE))</f>
        <v/>
      </c>
    </row>
    <row r="113" spans="2:16" s="3" customFormat="1" x14ac:dyDescent="0.2">
      <c r="B113" s="3" t="s">
        <v>415</v>
      </c>
      <c r="C113" s="10" t="s">
        <v>416</v>
      </c>
      <c r="D113" s="3" t="s">
        <v>160</v>
      </c>
      <c r="E113" s="3">
        <v>2</v>
      </c>
      <c r="F113" s="3">
        <v>400</v>
      </c>
      <c r="G113" s="3" t="b">
        <v>1</v>
      </c>
      <c r="H113" s="3">
        <v>1</v>
      </c>
      <c r="I113" s="3">
        <v>1</v>
      </c>
      <c r="J113" s="3">
        <v>0.5</v>
      </c>
      <c r="K113" s="3">
        <v>1.5</v>
      </c>
      <c r="L113" s="10" t="str">
        <f t="shared" si="1"/>
        <v>Monster_Challenge8_5_1</v>
      </c>
      <c r="M113" s="3" t="s">
        <v>41</v>
      </c>
      <c r="N113" s="3" t="s">
        <v>42</v>
      </c>
      <c r="O113" s="3" t="s">
        <v>43</v>
      </c>
      <c r="P113" s="3" t="str">
        <f>IF(VLOOKUP(D113,[1]怪物!$C:$I,7,FALSE)="","",VLOOKUP(D113,[1]怪物!$C:$I,7,FALSE))</f>
        <v>Skill_Monster_Dan2,NormalAttack</v>
      </c>
    </row>
    <row r="114" spans="2:16" s="3" customFormat="1" x14ac:dyDescent="0.2">
      <c r="B114" s="3" t="s">
        <v>417</v>
      </c>
      <c r="C114" s="10" t="s">
        <v>418</v>
      </c>
      <c r="D114" s="3" t="s">
        <v>168</v>
      </c>
      <c r="E114" s="3">
        <v>2</v>
      </c>
      <c r="F114" s="3">
        <v>400</v>
      </c>
      <c r="G114" s="3" t="b">
        <v>1</v>
      </c>
      <c r="H114" s="3">
        <v>1</v>
      </c>
      <c r="I114" s="3">
        <v>1</v>
      </c>
      <c r="J114" s="3">
        <v>0.5</v>
      </c>
      <c r="K114" s="3">
        <v>1.5</v>
      </c>
      <c r="L114" s="10" t="str">
        <f t="shared" si="1"/>
        <v>Monster_Challenge8_5_2</v>
      </c>
      <c r="M114" s="3" t="s">
        <v>41</v>
      </c>
      <c r="N114" s="3" t="s">
        <v>42</v>
      </c>
      <c r="O114" s="3" t="s">
        <v>43</v>
      </c>
      <c r="P114" s="3" t="str">
        <f>IF(VLOOKUP(D114,[1]怪物!$C:$I,7,FALSE)="","",VLOOKUP(D114,[1]怪物!$C:$I,7,FALSE))</f>
        <v>Skill_Monster_Gui2,NormalAttack</v>
      </c>
    </row>
    <row r="115" spans="2:16" s="3" customFormat="1" x14ac:dyDescent="0.2">
      <c r="B115" s="3" t="s">
        <v>419</v>
      </c>
      <c r="C115" s="10" t="s">
        <v>420</v>
      </c>
      <c r="D115" s="3" t="s">
        <v>164</v>
      </c>
      <c r="E115" s="3">
        <v>2</v>
      </c>
      <c r="F115" s="3">
        <v>400</v>
      </c>
      <c r="G115" s="3" t="b">
        <v>1</v>
      </c>
      <c r="H115" s="3">
        <v>1</v>
      </c>
      <c r="I115" s="3">
        <v>1</v>
      </c>
      <c r="J115" s="3">
        <v>0.5</v>
      </c>
      <c r="K115" s="3">
        <v>1.5</v>
      </c>
      <c r="L115" s="10" t="str">
        <f t="shared" si="1"/>
        <v>Monster_Challenge8_5_3</v>
      </c>
      <c r="M115" s="3" t="s">
        <v>41</v>
      </c>
      <c r="N115" s="3" t="s">
        <v>42</v>
      </c>
      <c r="O115" s="3" t="s">
        <v>43</v>
      </c>
      <c r="P115" s="3" t="str">
        <f>IF(VLOOKUP(D115,[1]怪物!$C:$I,7,FALSE)="","",VLOOKUP(D115,[1]怪物!$C:$I,7,FALSE))</f>
        <v/>
      </c>
    </row>
    <row r="116" spans="2:16" s="3" customFormat="1" x14ac:dyDescent="0.2">
      <c r="B116" s="3" t="s">
        <v>421</v>
      </c>
      <c r="C116" s="10" t="s">
        <v>422</v>
      </c>
      <c r="D116" s="3" t="s">
        <v>172</v>
      </c>
      <c r="E116" s="3">
        <v>2</v>
      </c>
      <c r="F116" s="3">
        <v>400</v>
      </c>
      <c r="G116" s="3" t="b">
        <v>1</v>
      </c>
      <c r="H116" s="3">
        <v>1</v>
      </c>
      <c r="I116" s="3">
        <v>1</v>
      </c>
      <c r="J116" s="3">
        <v>0.5</v>
      </c>
      <c r="K116" s="3">
        <v>1.5</v>
      </c>
      <c r="L116" s="10" t="str">
        <f t="shared" si="1"/>
        <v>Monster_Challenge8_5_4</v>
      </c>
      <c r="M116" s="3" t="s">
        <v>41</v>
      </c>
      <c r="N116" s="3" t="s">
        <v>42</v>
      </c>
      <c r="O116" s="3" t="s">
        <v>43</v>
      </c>
      <c r="P116" s="3" t="str">
        <f>IF(VLOOKUP(D116,[1]怪物!$C:$I,7,FALSE)="","",VLOOKUP(D116,[1]怪物!$C:$I,7,FALSE))</f>
        <v/>
      </c>
    </row>
    <row r="117" spans="2:16" s="3" customFormat="1" x14ac:dyDescent="0.2">
      <c r="B117" s="3" t="s">
        <v>423</v>
      </c>
      <c r="C117" s="10" t="s">
        <v>424</v>
      </c>
      <c r="D117" s="3" t="s">
        <v>165</v>
      </c>
      <c r="E117" s="3">
        <v>2</v>
      </c>
      <c r="F117" s="3">
        <v>400</v>
      </c>
      <c r="G117" s="3" t="b">
        <v>1</v>
      </c>
      <c r="H117" s="3">
        <v>1</v>
      </c>
      <c r="I117" s="3">
        <v>1</v>
      </c>
      <c r="J117" s="3">
        <v>0.5</v>
      </c>
      <c r="K117" s="3">
        <v>1</v>
      </c>
      <c r="L117" s="10" t="str">
        <f t="shared" si="1"/>
        <v>Monster_Challenge9_1_1</v>
      </c>
      <c r="M117" s="3" t="s">
        <v>41</v>
      </c>
      <c r="N117" s="3" t="s">
        <v>42</v>
      </c>
      <c r="O117" s="3" t="s">
        <v>43</v>
      </c>
      <c r="P117" s="3" t="str">
        <f>IF(VLOOKUP(D117,[1]怪物!$C:$I,7,FALSE)="","",VLOOKUP(D117,[1]怪物!$C:$I,7,FALSE))</f>
        <v>Skill_Monster_ZhongZi1,NormalAttack</v>
      </c>
    </row>
    <row r="118" spans="2:16" s="3" customFormat="1" x14ac:dyDescent="0.2">
      <c r="B118" s="3" t="s">
        <v>425</v>
      </c>
      <c r="C118" s="10" t="s">
        <v>426</v>
      </c>
      <c r="D118" s="3" t="s">
        <v>158</v>
      </c>
      <c r="E118" s="3">
        <v>2</v>
      </c>
      <c r="F118" s="3">
        <v>400</v>
      </c>
      <c r="G118" s="3" t="b">
        <v>1</v>
      </c>
      <c r="H118" s="3">
        <v>1</v>
      </c>
      <c r="I118" s="3">
        <v>1</v>
      </c>
      <c r="J118" s="3">
        <v>0.5</v>
      </c>
      <c r="K118" s="3">
        <v>1</v>
      </c>
      <c r="L118" s="10" t="str">
        <f t="shared" si="1"/>
        <v>Monster_Challenge9_1_2</v>
      </c>
      <c r="M118" s="3" t="s">
        <v>41</v>
      </c>
      <c r="N118" s="3" t="s">
        <v>42</v>
      </c>
      <c r="O118" s="3" t="s">
        <v>43</v>
      </c>
      <c r="P118" s="3" t="str">
        <f>IF(VLOOKUP(D118,[1]怪物!$C:$I,7,FALSE)="","",VLOOKUP(D118,[1]怪物!$C:$I,7,FALSE))</f>
        <v/>
      </c>
    </row>
    <row r="119" spans="2:16" s="3" customFormat="1" x14ac:dyDescent="0.2">
      <c r="B119" s="3" t="s">
        <v>427</v>
      </c>
      <c r="C119" s="10" t="s">
        <v>428</v>
      </c>
      <c r="D119" s="3" t="s">
        <v>167</v>
      </c>
      <c r="E119" s="3">
        <v>2</v>
      </c>
      <c r="F119" s="3">
        <v>400</v>
      </c>
      <c r="G119" s="3" t="b">
        <v>1</v>
      </c>
      <c r="H119" s="3">
        <v>1</v>
      </c>
      <c r="I119" s="3">
        <v>1</v>
      </c>
      <c r="J119" s="3">
        <v>0.5</v>
      </c>
      <c r="K119" s="3">
        <v>1</v>
      </c>
      <c r="L119" s="10" t="str">
        <f t="shared" si="1"/>
        <v>Monster_Challenge9_2_1</v>
      </c>
      <c r="M119" s="3" t="s">
        <v>41</v>
      </c>
      <c r="N119" s="3" t="s">
        <v>42</v>
      </c>
      <c r="O119" s="3" t="s">
        <v>43</v>
      </c>
      <c r="P119" s="3" t="str">
        <f>IF(VLOOKUP(D119,[1]怪物!$C:$I,7,FALSE)="","",VLOOKUP(D119,[1]怪物!$C:$I,7,FALSE))</f>
        <v>Skill_Monster_Gui1,NormalAttack</v>
      </c>
    </row>
    <row r="120" spans="2:16" s="3" customFormat="1" x14ac:dyDescent="0.2">
      <c r="B120" s="3" t="s">
        <v>429</v>
      </c>
      <c r="C120" s="10" t="s">
        <v>430</v>
      </c>
      <c r="D120" s="3" t="s">
        <v>161</v>
      </c>
      <c r="E120" s="3"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0.5</v>
      </c>
      <c r="K120" s="3">
        <v>1.5</v>
      </c>
      <c r="L120" s="10" t="str">
        <f t="shared" si="1"/>
        <v>Monster_Challenge9_2_2</v>
      </c>
      <c r="M120" s="3" t="s">
        <v>41</v>
      </c>
      <c r="N120" s="3" t="s">
        <v>42</v>
      </c>
      <c r="O120" s="3" t="s">
        <v>43</v>
      </c>
      <c r="P120" s="3" t="str">
        <f>IF(VLOOKUP(D120,[1]怪物!$C:$I,7,FALSE)="","",VLOOKUP(D120,[1]怪物!$C:$I,7,FALSE))</f>
        <v/>
      </c>
    </row>
    <row r="121" spans="2:16" s="3" customFormat="1" x14ac:dyDescent="0.2">
      <c r="B121" s="3" t="s">
        <v>431</v>
      </c>
      <c r="C121" s="10" t="s">
        <v>432</v>
      </c>
      <c r="D121" s="3" t="s">
        <v>168</v>
      </c>
      <c r="E121" s="3">
        <v>2</v>
      </c>
      <c r="F121" s="3">
        <v>400</v>
      </c>
      <c r="G121" s="3" t="b">
        <v>1</v>
      </c>
      <c r="H121" s="3">
        <v>1</v>
      </c>
      <c r="I121" s="3">
        <v>1</v>
      </c>
      <c r="J121" s="3">
        <v>0.5</v>
      </c>
      <c r="K121" s="3">
        <v>1.5</v>
      </c>
      <c r="L121" s="10" t="str">
        <f t="shared" si="1"/>
        <v>Monster_Challenge9_3_1</v>
      </c>
      <c r="M121" s="3" t="s">
        <v>41</v>
      </c>
      <c r="N121" s="3" t="s">
        <v>42</v>
      </c>
      <c r="O121" s="3" t="s">
        <v>43</v>
      </c>
      <c r="P121" s="3" t="str">
        <f>IF(VLOOKUP(D121,[1]怪物!$C:$I,7,FALSE)="","",VLOOKUP(D121,[1]怪物!$C:$I,7,FALSE))</f>
        <v>Skill_Monster_Gui2,NormalAttack</v>
      </c>
    </row>
    <row r="122" spans="2:16" s="3" customFormat="1" x14ac:dyDescent="0.2">
      <c r="B122" s="3" t="s">
        <v>433</v>
      </c>
      <c r="C122" s="10" t="s">
        <v>434</v>
      </c>
      <c r="D122" s="3" t="s">
        <v>160</v>
      </c>
      <c r="E122" s="3">
        <v>2</v>
      </c>
      <c r="F122" s="3">
        <v>400</v>
      </c>
      <c r="G122" s="3" t="b">
        <v>1</v>
      </c>
      <c r="H122" s="3">
        <v>1</v>
      </c>
      <c r="I122" s="3">
        <v>1</v>
      </c>
      <c r="J122" s="3">
        <v>0.5</v>
      </c>
      <c r="K122" s="3">
        <v>1.5</v>
      </c>
      <c r="L122" s="10" t="str">
        <f t="shared" si="1"/>
        <v>Monster_Challenge9_3_2</v>
      </c>
      <c r="M122" s="3" t="s">
        <v>41</v>
      </c>
      <c r="N122" s="3" t="s">
        <v>42</v>
      </c>
      <c r="O122" s="3" t="s">
        <v>43</v>
      </c>
      <c r="P122" s="3" t="str">
        <f>IF(VLOOKUP(D122,[1]怪物!$C:$I,7,FALSE)="","",VLOOKUP(D122,[1]怪物!$C:$I,7,FALSE))</f>
        <v>Skill_Monster_Dan2,NormalAttack</v>
      </c>
    </row>
    <row r="123" spans="2:16" s="3" customFormat="1" x14ac:dyDescent="0.2">
      <c r="B123" s="3" t="s">
        <v>435</v>
      </c>
      <c r="C123" s="10" t="s">
        <v>436</v>
      </c>
      <c r="D123" s="3" t="s">
        <v>158</v>
      </c>
      <c r="E123" s="3">
        <v>2</v>
      </c>
      <c r="F123" s="3">
        <v>400</v>
      </c>
      <c r="G123" s="3" t="b">
        <v>1</v>
      </c>
      <c r="H123" s="3">
        <v>1</v>
      </c>
      <c r="I123" s="3">
        <v>1</v>
      </c>
      <c r="J123" s="3">
        <v>0.5</v>
      </c>
      <c r="K123" s="3">
        <v>1</v>
      </c>
      <c r="L123" s="10" t="str">
        <f t="shared" si="1"/>
        <v>Monster_Challenge9_3_3</v>
      </c>
      <c r="M123" s="3" t="s">
        <v>41</v>
      </c>
      <c r="N123" s="3" t="s">
        <v>42</v>
      </c>
      <c r="O123" s="3" t="s">
        <v>43</v>
      </c>
      <c r="P123" s="3" t="str">
        <f>IF(VLOOKUP(D123,[1]怪物!$C:$I,7,FALSE)="","",VLOOKUP(D123,[1]怪物!$C:$I,7,FALSE))</f>
        <v/>
      </c>
    </row>
    <row r="124" spans="2:16" s="3" customFormat="1" x14ac:dyDescent="0.2">
      <c r="B124" s="3" t="s">
        <v>437</v>
      </c>
      <c r="C124" s="10" t="s">
        <v>438</v>
      </c>
      <c r="D124" s="3" t="s">
        <v>169</v>
      </c>
      <c r="E124" s="3">
        <v>2</v>
      </c>
      <c r="F124" s="3">
        <v>400</v>
      </c>
      <c r="G124" s="3" t="b">
        <v>1</v>
      </c>
      <c r="H124" s="3">
        <v>1</v>
      </c>
      <c r="I124" s="3">
        <v>1</v>
      </c>
      <c r="J124" s="3">
        <v>0.5</v>
      </c>
      <c r="K124" s="3">
        <v>1.5</v>
      </c>
      <c r="L124" s="10" t="str">
        <f t="shared" si="1"/>
        <v>Monster_Challenge9_4_1</v>
      </c>
      <c r="M124" s="3" t="s">
        <v>41</v>
      </c>
      <c r="N124" s="3" t="s">
        <v>42</v>
      </c>
      <c r="O124" s="3" t="s">
        <v>43</v>
      </c>
      <c r="P124" s="3" t="str">
        <f>IF(VLOOKUP(D124,[1]怪物!$C:$I,7,FALSE)="","",VLOOKUP(D124,[1]怪物!$C:$I,7,FALSE))</f>
        <v>Skill_Monster_ZhongZi2,NormalAttack</v>
      </c>
    </row>
    <row r="125" spans="2:16" s="3" customFormat="1" x14ac:dyDescent="0.2">
      <c r="B125" s="3" t="s">
        <v>439</v>
      </c>
      <c r="C125" s="10" t="s">
        <v>440</v>
      </c>
      <c r="D125" s="3" t="s">
        <v>168</v>
      </c>
      <c r="E125" s="3">
        <v>2</v>
      </c>
      <c r="F125" s="3">
        <v>400</v>
      </c>
      <c r="G125" s="3" t="b">
        <v>1</v>
      </c>
      <c r="H125" s="3">
        <v>1</v>
      </c>
      <c r="I125" s="3">
        <v>1</v>
      </c>
      <c r="J125" s="3">
        <v>0.5</v>
      </c>
      <c r="K125" s="3">
        <v>1.5</v>
      </c>
      <c r="L125" s="10" t="str">
        <f t="shared" si="1"/>
        <v>Monster_Challenge9_4_2</v>
      </c>
      <c r="M125" s="3" t="s">
        <v>41</v>
      </c>
      <c r="N125" s="3" t="s">
        <v>42</v>
      </c>
      <c r="O125" s="3" t="s">
        <v>43</v>
      </c>
      <c r="P125" s="3" t="str">
        <f>IF(VLOOKUP(D125,[1]怪物!$C:$I,7,FALSE)="","",VLOOKUP(D125,[1]怪物!$C:$I,7,FALSE))</f>
        <v>Skill_Monster_Gui2,NormalAttack</v>
      </c>
    </row>
    <row r="126" spans="2:16" s="3" customFormat="1" x14ac:dyDescent="0.2">
      <c r="B126" s="3" t="s">
        <v>441</v>
      </c>
      <c r="C126" s="10" t="s">
        <v>442</v>
      </c>
      <c r="D126" s="3" t="s">
        <v>172</v>
      </c>
      <c r="E126" s="3">
        <v>2</v>
      </c>
      <c r="F126" s="3">
        <v>400</v>
      </c>
      <c r="G126" s="3" t="b">
        <v>1</v>
      </c>
      <c r="H126" s="3">
        <v>1</v>
      </c>
      <c r="I126" s="3">
        <v>1</v>
      </c>
      <c r="J126" s="3">
        <v>0.5</v>
      </c>
      <c r="K126" s="3">
        <v>1.5</v>
      </c>
      <c r="L126" s="10" t="str">
        <f t="shared" si="1"/>
        <v>Monster_Challenge9_4_3</v>
      </c>
      <c r="M126" s="3" t="s">
        <v>41</v>
      </c>
      <c r="N126" s="3" t="s">
        <v>42</v>
      </c>
      <c r="O126" s="3" t="s">
        <v>43</v>
      </c>
      <c r="P126" s="3" t="str">
        <f>IF(VLOOKUP(D126,[1]怪物!$C:$I,7,FALSE)="","",VLOOKUP(D126,[1]怪物!$C:$I,7,FALSE))</f>
        <v/>
      </c>
    </row>
    <row r="127" spans="2:16" s="3" customFormat="1" x14ac:dyDescent="0.2">
      <c r="B127" s="3" t="s">
        <v>443</v>
      </c>
      <c r="C127" s="10" t="s">
        <v>444</v>
      </c>
      <c r="D127" s="3" t="s">
        <v>169</v>
      </c>
      <c r="E127" s="3">
        <v>2</v>
      </c>
      <c r="F127" s="3">
        <v>400</v>
      </c>
      <c r="G127" s="3" t="b">
        <v>1</v>
      </c>
      <c r="H127" s="3">
        <v>1</v>
      </c>
      <c r="I127" s="3">
        <v>1</v>
      </c>
      <c r="J127" s="3">
        <v>0.5</v>
      </c>
      <c r="K127" s="3">
        <v>1.5</v>
      </c>
      <c r="L127" s="10" t="str">
        <f t="shared" si="1"/>
        <v>Monster_Challenge9_5_1</v>
      </c>
      <c r="M127" s="3" t="s">
        <v>41</v>
      </c>
      <c r="N127" s="3" t="s">
        <v>42</v>
      </c>
      <c r="O127" s="3" t="s">
        <v>43</v>
      </c>
      <c r="P127" s="3" t="str">
        <f>IF(VLOOKUP(D127,[1]怪物!$C:$I,7,FALSE)="","",VLOOKUP(D127,[1]怪物!$C:$I,7,FALSE))</f>
        <v>Skill_Monster_ZhongZi2,NormalAttack</v>
      </c>
    </row>
    <row r="128" spans="2:16" s="3" customFormat="1" x14ac:dyDescent="0.2">
      <c r="B128" s="3" t="s">
        <v>445</v>
      </c>
      <c r="C128" s="10" t="s">
        <v>446</v>
      </c>
      <c r="D128" s="3" t="s">
        <v>168</v>
      </c>
      <c r="E128" s="3">
        <v>2</v>
      </c>
      <c r="F128" s="3">
        <v>400</v>
      </c>
      <c r="G128" s="3" t="b">
        <v>1</v>
      </c>
      <c r="H128" s="3">
        <v>1</v>
      </c>
      <c r="I128" s="3">
        <v>1</v>
      </c>
      <c r="J128" s="3">
        <v>0.5</v>
      </c>
      <c r="K128" s="3">
        <v>1.5</v>
      </c>
      <c r="L128" s="10" t="str">
        <f t="shared" si="1"/>
        <v>Monster_Challenge9_5_2</v>
      </c>
      <c r="M128" s="3" t="s">
        <v>41</v>
      </c>
      <c r="N128" s="3" t="s">
        <v>42</v>
      </c>
      <c r="O128" s="3" t="s">
        <v>43</v>
      </c>
      <c r="P128" s="3" t="str">
        <f>IF(VLOOKUP(D128,[1]怪物!$C:$I,7,FALSE)="","",VLOOKUP(D128,[1]怪物!$C:$I,7,FALSE))</f>
        <v>Skill_Monster_Gui2,NormalAttack</v>
      </c>
    </row>
    <row r="129" spans="2:16" s="3" customFormat="1" x14ac:dyDescent="0.2">
      <c r="B129" s="3" t="s">
        <v>447</v>
      </c>
      <c r="C129" s="10" t="s">
        <v>448</v>
      </c>
      <c r="D129" s="3" t="s">
        <v>160</v>
      </c>
      <c r="E129" s="3">
        <v>2</v>
      </c>
      <c r="F129" s="3">
        <v>400</v>
      </c>
      <c r="G129" s="3" t="b">
        <v>1</v>
      </c>
      <c r="H129" s="3">
        <v>1</v>
      </c>
      <c r="I129" s="3">
        <v>1</v>
      </c>
      <c r="J129" s="3">
        <v>0.5</v>
      </c>
      <c r="K129" s="3">
        <v>1.5</v>
      </c>
      <c r="L129" s="10" t="str">
        <f t="shared" si="1"/>
        <v>Monster_Challenge9_5_3</v>
      </c>
      <c r="M129" s="3" t="s">
        <v>41</v>
      </c>
      <c r="N129" s="3" t="s">
        <v>42</v>
      </c>
      <c r="O129" s="3" t="s">
        <v>43</v>
      </c>
      <c r="P129" s="3" t="str">
        <f>IF(VLOOKUP(D129,[1]怪物!$C:$I,7,FALSE)="","",VLOOKUP(D129,[1]怪物!$C:$I,7,FALSE))</f>
        <v>Skill_Monster_Dan2,NormalAttack</v>
      </c>
    </row>
    <row r="130" spans="2:16" s="3" customFormat="1" x14ac:dyDescent="0.2">
      <c r="B130" s="3" t="s">
        <v>1377</v>
      </c>
      <c r="C130" s="10" t="s">
        <v>1399</v>
      </c>
      <c r="D130" s="3" t="s">
        <v>158</v>
      </c>
      <c r="E130" s="3">
        <v>2</v>
      </c>
      <c r="F130" s="3">
        <v>400</v>
      </c>
      <c r="G130" s="3" t="b">
        <v>1</v>
      </c>
      <c r="H130" s="3">
        <v>1</v>
      </c>
      <c r="I130" s="3">
        <v>1</v>
      </c>
      <c r="J130" s="3">
        <v>0.5</v>
      </c>
      <c r="K130" s="3">
        <v>1</v>
      </c>
      <c r="L130" s="10" t="str">
        <f t="shared" si="1"/>
        <v>Monster_Challenge9_5_4</v>
      </c>
      <c r="M130" s="3" t="s">
        <v>41</v>
      </c>
      <c r="N130" s="3" t="s">
        <v>42</v>
      </c>
      <c r="O130" s="3" t="s">
        <v>43</v>
      </c>
      <c r="P130" s="3" t="str">
        <f>IF(VLOOKUP(D130,[1]怪物!$C:$I,7,FALSE)="","",VLOOKUP(D130,[1]怪物!$C:$I,7,FALSE))</f>
        <v/>
      </c>
    </row>
    <row r="131" spans="2:16" s="3" customFormat="1" x14ac:dyDescent="0.2">
      <c r="B131" s="3" t="s">
        <v>449</v>
      </c>
      <c r="C131" s="10" t="s">
        <v>450</v>
      </c>
      <c r="D131" s="3" t="s">
        <v>167</v>
      </c>
      <c r="E131" s="3">
        <v>2</v>
      </c>
      <c r="F131" s="3">
        <v>400</v>
      </c>
      <c r="G131" s="3" t="b">
        <v>1</v>
      </c>
      <c r="H131" s="3">
        <v>1</v>
      </c>
      <c r="I131" s="3">
        <v>1</v>
      </c>
      <c r="J131" s="3">
        <v>0.5</v>
      </c>
      <c r="K131" s="3">
        <v>1</v>
      </c>
      <c r="L131" s="10" t="str">
        <f t="shared" si="1"/>
        <v>Monster_Challenge10_1_1</v>
      </c>
      <c r="M131" s="3" t="s">
        <v>41</v>
      </c>
      <c r="N131" s="3" t="s">
        <v>42</v>
      </c>
      <c r="O131" s="3" t="s">
        <v>43</v>
      </c>
      <c r="P131" s="3" t="str">
        <f>IF(VLOOKUP(D131,[1]怪物!$C:$I,7,FALSE)="","",VLOOKUP(D131,[1]怪物!$C:$I,7,FALSE))</f>
        <v>Skill_Monster_Gui1,NormalAttack</v>
      </c>
    </row>
    <row r="132" spans="2:16" s="3" customFormat="1" x14ac:dyDescent="0.2">
      <c r="B132" s="3" t="s">
        <v>451</v>
      </c>
      <c r="C132" s="10" t="s">
        <v>452</v>
      </c>
      <c r="D132" s="3" t="s">
        <v>159</v>
      </c>
      <c r="E132" s="3"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0.5</v>
      </c>
      <c r="K132" s="3">
        <v>1</v>
      </c>
      <c r="L132" s="10" t="str">
        <f t="shared" si="1"/>
        <v>Monster_Challenge10_1_2</v>
      </c>
      <c r="M132" s="3" t="s">
        <v>41</v>
      </c>
      <c r="N132" s="3" t="s">
        <v>42</v>
      </c>
      <c r="O132" s="3" t="s">
        <v>43</v>
      </c>
      <c r="P132" s="3" t="str">
        <f>IF(VLOOKUP(D132,[1]怪物!$C:$I,7,FALSE)="","",VLOOKUP(D132,[1]怪物!$C:$I,7,FALSE))</f>
        <v/>
      </c>
    </row>
    <row r="133" spans="2:16" s="3" customFormat="1" x14ac:dyDescent="0.2">
      <c r="B133" s="3" t="s">
        <v>453</v>
      </c>
      <c r="C133" s="10" t="s">
        <v>454</v>
      </c>
      <c r="D133" s="3" t="s">
        <v>168</v>
      </c>
      <c r="E133" s="3">
        <v>2</v>
      </c>
      <c r="F133" s="3">
        <v>400</v>
      </c>
      <c r="G133" s="3" t="b">
        <v>1</v>
      </c>
      <c r="H133" s="3">
        <v>1</v>
      </c>
      <c r="I133" s="3">
        <v>1</v>
      </c>
      <c r="J133" s="3">
        <v>0.5</v>
      </c>
      <c r="K133" s="3">
        <v>1.5</v>
      </c>
      <c r="L133" s="10" t="str">
        <f t="shared" si="1"/>
        <v>Monster_Challenge10_2_1</v>
      </c>
      <c r="M133" s="3" t="s">
        <v>41</v>
      </c>
      <c r="N133" s="3" t="s">
        <v>42</v>
      </c>
      <c r="O133" s="3" t="s">
        <v>43</v>
      </c>
      <c r="P133" s="3" t="str">
        <f>IF(VLOOKUP(D133,[1]怪物!$C:$I,7,FALSE)="","",VLOOKUP(D133,[1]怪物!$C:$I,7,FALSE))</f>
        <v>Skill_Monster_Gui2,NormalAttack</v>
      </c>
    </row>
    <row r="134" spans="2:16" s="3" customFormat="1" x14ac:dyDescent="0.2">
      <c r="B134" s="3" t="s">
        <v>455</v>
      </c>
      <c r="C134" s="10" t="s">
        <v>456</v>
      </c>
      <c r="D134" s="3" t="s">
        <v>158</v>
      </c>
      <c r="E134" s="3">
        <v>2</v>
      </c>
      <c r="F134" s="3">
        <v>400</v>
      </c>
      <c r="G134" s="3" t="b">
        <v>1</v>
      </c>
      <c r="H134" s="3">
        <v>1</v>
      </c>
      <c r="I134" s="3">
        <v>1</v>
      </c>
      <c r="J134" s="3">
        <v>0.5</v>
      </c>
      <c r="K134" s="3">
        <v>1</v>
      </c>
      <c r="L134" s="10" t="str">
        <f t="shared" si="1"/>
        <v>Monster_Challenge10_2_2</v>
      </c>
      <c r="M134" s="3" t="s">
        <v>41</v>
      </c>
      <c r="N134" s="3" t="s">
        <v>42</v>
      </c>
      <c r="O134" s="3" t="s">
        <v>43</v>
      </c>
      <c r="P134" s="3" t="str">
        <f>IF(VLOOKUP(D134,[1]怪物!$C:$I,7,FALSE)="","",VLOOKUP(D134,[1]怪物!$C:$I,7,FALSE))</f>
        <v/>
      </c>
    </row>
    <row r="135" spans="2:16" s="3" customFormat="1" x14ac:dyDescent="0.2">
      <c r="B135" s="3" t="s">
        <v>457</v>
      </c>
      <c r="C135" s="10" t="s">
        <v>458</v>
      </c>
      <c r="D135" s="3" t="s">
        <v>168</v>
      </c>
      <c r="E135" s="3">
        <v>2</v>
      </c>
      <c r="F135" s="3">
        <v>400</v>
      </c>
      <c r="G135" s="3" t="b">
        <v>1</v>
      </c>
      <c r="H135" s="3">
        <v>1</v>
      </c>
      <c r="I135" s="3">
        <v>1</v>
      </c>
      <c r="J135" s="3">
        <v>0.5</v>
      </c>
      <c r="K135" s="3">
        <v>1.5</v>
      </c>
      <c r="L135" s="10" t="str">
        <f t="shared" ref="L135:L199" si="2">RIGHT(B135,LEN(B135)-5)</f>
        <v>Monster_Challenge10_3_1</v>
      </c>
      <c r="M135" s="3" t="s">
        <v>41</v>
      </c>
      <c r="N135" s="3" t="s">
        <v>42</v>
      </c>
      <c r="O135" s="3" t="s">
        <v>43</v>
      </c>
      <c r="P135" s="3" t="str">
        <f>IF(VLOOKUP(D135,[1]怪物!$C:$I,7,FALSE)="","",VLOOKUP(D135,[1]怪物!$C:$I,7,FALSE))</f>
        <v>Skill_Monster_Gui2,NormalAttack</v>
      </c>
    </row>
    <row r="136" spans="2:16" s="3" customFormat="1" x14ac:dyDescent="0.2">
      <c r="B136" s="3" t="s">
        <v>459</v>
      </c>
      <c r="C136" s="10" t="s">
        <v>460</v>
      </c>
      <c r="D136" s="3" t="s">
        <v>160</v>
      </c>
      <c r="E136" s="3">
        <v>2</v>
      </c>
      <c r="F136" s="3">
        <v>400</v>
      </c>
      <c r="G136" s="3" t="b">
        <v>1</v>
      </c>
      <c r="H136" s="3">
        <v>1</v>
      </c>
      <c r="I136" s="3">
        <v>1</v>
      </c>
      <c r="J136" s="3">
        <v>0.5</v>
      </c>
      <c r="K136" s="3">
        <v>1.5</v>
      </c>
      <c r="L136" s="10" t="str">
        <f t="shared" si="2"/>
        <v>Monster_Challenge10_3_2</v>
      </c>
      <c r="M136" s="3" t="s">
        <v>41</v>
      </c>
      <c r="N136" s="3" t="s">
        <v>42</v>
      </c>
      <c r="O136" s="3" t="s">
        <v>43</v>
      </c>
      <c r="P136" s="3" t="str">
        <f>IF(VLOOKUP(D136,[1]怪物!$C:$I,7,FALSE)="","",VLOOKUP(D136,[1]怪物!$C:$I,7,FALSE))</f>
        <v>Skill_Monster_Dan2,NormalAttack</v>
      </c>
    </row>
    <row r="137" spans="2:16" s="3" customFormat="1" x14ac:dyDescent="0.2">
      <c r="B137" s="3" t="s">
        <v>461</v>
      </c>
      <c r="C137" s="10" t="s">
        <v>462</v>
      </c>
      <c r="D137" s="3" t="s">
        <v>164</v>
      </c>
      <c r="E137" s="3">
        <v>2</v>
      </c>
      <c r="F137" s="3">
        <v>400</v>
      </c>
      <c r="G137" s="3" t="b">
        <v>1</v>
      </c>
      <c r="H137" s="3">
        <v>1</v>
      </c>
      <c r="I137" s="3">
        <v>1</v>
      </c>
      <c r="J137" s="3">
        <v>0.5</v>
      </c>
      <c r="K137" s="3">
        <v>1.5</v>
      </c>
      <c r="L137" s="10" t="str">
        <f t="shared" si="2"/>
        <v>Monster_Challenge10_3_3</v>
      </c>
      <c r="M137" s="3" t="s">
        <v>41</v>
      </c>
      <c r="N137" s="3" t="s">
        <v>42</v>
      </c>
      <c r="O137" s="3" t="s">
        <v>43</v>
      </c>
      <c r="P137" s="3" t="str">
        <f>IF(VLOOKUP(D137,[1]怪物!$C:$I,7,FALSE)="","",VLOOKUP(D137,[1]怪物!$C:$I,7,FALSE))</f>
        <v/>
      </c>
    </row>
    <row r="138" spans="2:16" s="3" customFormat="1" x14ac:dyDescent="0.2">
      <c r="B138" s="3" t="s">
        <v>463</v>
      </c>
      <c r="C138" s="10" t="s">
        <v>464</v>
      </c>
      <c r="D138" s="3" t="s">
        <v>169</v>
      </c>
      <c r="E138" s="3">
        <v>2</v>
      </c>
      <c r="F138" s="3">
        <v>400</v>
      </c>
      <c r="G138" s="3" t="b">
        <v>1</v>
      </c>
      <c r="H138" s="3">
        <v>1</v>
      </c>
      <c r="I138" s="3">
        <v>1</v>
      </c>
      <c r="J138" s="3">
        <v>0.5</v>
      </c>
      <c r="K138" s="3">
        <v>1.5</v>
      </c>
      <c r="L138" s="10" t="str">
        <f t="shared" si="2"/>
        <v>Monster_Challenge10_4_1</v>
      </c>
      <c r="M138" s="3" t="s">
        <v>41</v>
      </c>
      <c r="N138" s="3" t="s">
        <v>42</v>
      </c>
      <c r="O138" s="3" t="s">
        <v>43</v>
      </c>
      <c r="P138" s="3" t="str">
        <f>IF(VLOOKUP(D138,[1]怪物!$C:$I,7,FALSE)="","",VLOOKUP(D138,[1]怪物!$C:$I,7,FALSE))</f>
        <v>Skill_Monster_ZhongZi2,NormalAttack</v>
      </c>
    </row>
    <row r="139" spans="2:16" s="3" customFormat="1" x14ac:dyDescent="0.2">
      <c r="B139" s="3" t="s">
        <v>465</v>
      </c>
      <c r="C139" s="10" t="s">
        <v>466</v>
      </c>
      <c r="D139" s="3" t="s">
        <v>160</v>
      </c>
      <c r="E139" s="3">
        <v>2</v>
      </c>
      <c r="F139" s="3">
        <v>400</v>
      </c>
      <c r="G139" s="3" t="b">
        <v>1</v>
      </c>
      <c r="H139" s="3">
        <v>1</v>
      </c>
      <c r="I139" s="3">
        <v>1</v>
      </c>
      <c r="J139" s="3">
        <v>0.5</v>
      </c>
      <c r="K139" s="3">
        <v>1.5</v>
      </c>
      <c r="L139" s="10" t="str">
        <f t="shared" si="2"/>
        <v>Monster_Challenge10_4_2</v>
      </c>
      <c r="M139" s="3" t="s">
        <v>41</v>
      </c>
      <c r="N139" s="3" t="s">
        <v>42</v>
      </c>
      <c r="O139" s="3" t="s">
        <v>43</v>
      </c>
      <c r="P139" s="3" t="str">
        <f>IF(VLOOKUP(D139,[1]怪物!$C:$I,7,FALSE)="","",VLOOKUP(D139,[1]怪物!$C:$I,7,FALSE))</f>
        <v>Skill_Monster_Dan2,NormalAttack</v>
      </c>
    </row>
    <row r="140" spans="2:16" s="3" customFormat="1" x14ac:dyDescent="0.2">
      <c r="B140" s="3" t="s">
        <v>467</v>
      </c>
      <c r="C140" s="10" t="s">
        <v>468</v>
      </c>
      <c r="D140" s="3" t="s">
        <v>161</v>
      </c>
      <c r="E140" s="3">
        <v>3</v>
      </c>
      <c r="F140" s="3">
        <v>400</v>
      </c>
      <c r="G140" s="3" t="b">
        <v>1</v>
      </c>
      <c r="H140" s="3">
        <v>1</v>
      </c>
      <c r="I140" s="3">
        <v>1</v>
      </c>
      <c r="J140" s="3">
        <v>0.5</v>
      </c>
      <c r="K140" s="3">
        <v>1.5</v>
      </c>
      <c r="L140" s="10" t="str">
        <f t="shared" si="2"/>
        <v>Monster_Challenge10_4_3</v>
      </c>
      <c r="M140" s="3" t="s">
        <v>41</v>
      </c>
      <c r="N140" s="3" t="s">
        <v>42</v>
      </c>
      <c r="O140" s="3" t="s">
        <v>43</v>
      </c>
      <c r="P140" s="3" t="str">
        <f>IF(VLOOKUP(D140,[1]怪物!$C:$I,7,FALSE)="","",VLOOKUP(D140,[1]怪物!$C:$I,7,FALSE))</f>
        <v/>
      </c>
    </row>
    <row r="141" spans="2:16" s="3" customFormat="1" x14ac:dyDescent="0.2">
      <c r="B141" s="3" t="s">
        <v>469</v>
      </c>
      <c r="C141" s="10" t="s">
        <v>470</v>
      </c>
      <c r="D141" s="3" t="s">
        <v>169</v>
      </c>
      <c r="E141" s="3">
        <v>2</v>
      </c>
      <c r="F141" s="3">
        <v>400</v>
      </c>
      <c r="G141" s="3" t="b">
        <v>1</v>
      </c>
      <c r="H141" s="3">
        <v>1</v>
      </c>
      <c r="I141" s="3">
        <v>1</v>
      </c>
      <c r="J141" s="3">
        <v>0.5</v>
      </c>
      <c r="K141" s="3">
        <v>1.5</v>
      </c>
      <c r="L141" s="10" t="str">
        <f t="shared" si="2"/>
        <v>Monster_Challenge10_5_1</v>
      </c>
      <c r="M141" s="3" t="s">
        <v>41</v>
      </c>
      <c r="N141" s="3" t="s">
        <v>42</v>
      </c>
      <c r="O141" s="3" t="s">
        <v>43</v>
      </c>
      <c r="P141" s="3" t="str">
        <f>IF(VLOOKUP(D141,[1]怪物!$C:$I,7,FALSE)="","",VLOOKUP(D141,[1]怪物!$C:$I,7,FALSE))</f>
        <v>Skill_Monster_ZhongZi2,NormalAttack</v>
      </c>
    </row>
    <row r="142" spans="2:16" s="3" customFormat="1" x14ac:dyDescent="0.2">
      <c r="B142" s="3" t="s">
        <v>471</v>
      </c>
      <c r="C142" s="10" t="s">
        <v>472</v>
      </c>
      <c r="D142" s="3" t="s">
        <v>168</v>
      </c>
      <c r="E142" s="3">
        <v>2</v>
      </c>
      <c r="F142" s="3">
        <v>400</v>
      </c>
      <c r="G142" s="3" t="b">
        <v>1</v>
      </c>
      <c r="H142" s="3">
        <v>1</v>
      </c>
      <c r="I142" s="3">
        <v>1</v>
      </c>
      <c r="J142" s="3">
        <v>0.5</v>
      </c>
      <c r="K142" s="3">
        <v>1.5</v>
      </c>
      <c r="L142" s="10" t="str">
        <f t="shared" si="2"/>
        <v>Monster_Challenge10_5_2</v>
      </c>
      <c r="M142" s="3" t="s">
        <v>41</v>
      </c>
      <c r="N142" s="3" t="s">
        <v>42</v>
      </c>
      <c r="O142" s="3" t="s">
        <v>43</v>
      </c>
      <c r="P142" s="3" t="str">
        <f>IF(VLOOKUP(D142,[1]怪物!$C:$I,7,FALSE)="","",VLOOKUP(D142,[1]怪物!$C:$I,7,FALSE))</f>
        <v>Skill_Monster_Gui2,NormalAttack</v>
      </c>
    </row>
    <row r="143" spans="2:16" s="3" customFormat="1" x14ac:dyDescent="0.2">
      <c r="B143" s="3" t="s">
        <v>473</v>
      </c>
      <c r="C143" s="10" t="s">
        <v>474</v>
      </c>
      <c r="D143" s="3" t="s">
        <v>172</v>
      </c>
      <c r="E143" s="3">
        <v>2</v>
      </c>
      <c r="F143" s="3">
        <v>400</v>
      </c>
      <c r="G143" s="3" t="b">
        <v>1</v>
      </c>
      <c r="H143" s="3">
        <v>1</v>
      </c>
      <c r="I143" s="3">
        <v>1</v>
      </c>
      <c r="J143" s="3">
        <v>0.5</v>
      </c>
      <c r="K143" s="3">
        <v>1.5</v>
      </c>
      <c r="L143" s="10" t="str">
        <f t="shared" si="2"/>
        <v>Monster_Challenge10_5_3</v>
      </c>
      <c r="M143" s="3" t="s">
        <v>41</v>
      </c>
      <c r="N143" s="3" t="s">
        <v>42</v>
      </c>
      <c r="O143" s="3" t="s">
        <v>43</v>
      </c>
      <c r="P143" s="3" t="str">
        <f>IF(VLOOKUP(D143,[1]怪物!$C:$I,7,FALSE)="","",VLOOKUP(D143,[1]怪物!$C:$I,7,FALSE))</f>
        <v/>
      </c>
    </row>
    <row r="144" spans="2:16" s="3" customFormat="1" x14ac:dyDescent="0.2">
      <c r="B144" s="3" t="s">
        <v>1378</v>
      </c>
      <c r="C144" s="10" t="s">
        <v>1400</v>
      </c>
      <c r="D144" s="3" t="s">
        <v>169</v>
      </c>
      <c r="E144" s="3">
        <v>2</v>
      </c>
      <c r="F144" s="3">
        <v>400</v>
      </c>
      <c r="G144" s="3" t="b">
        <v>1</v>
      </c>
      <c r="H144" s="3">
        <v>1</v>
      </c>
      <c r="I144" s="3">
        <v>1</v>
      </c>
      <c r="J144" s="3">
        <v>0.5</v>
      </c>
      <c r="K144" s="3">
        <v>1.5</v>
      </c>
      <c r="L144" s="10" t="str">
        <f t="shared" si="2"/>
        <v>Monster_Challenge10_6_1</v>
      </c>
      <c r="M144" s="3" t="s">
        <v>41</v>
      </c>
      <c r="N144" s="3" t="s">
        <v>42</v>
      </c>
      <c r="O144" s="3" t="s">
        <v>43</v>
      </c>
      <c r="P144" s="3" t="str">
        <f>IF(VLOOKUP(D144,[1]怪物!$C:$I,7,FALSE)="","",VLOOKUP(D144,[1]怪物!$C:$I,7,FALSE))</f>
        <v>Skill_Monster_ZhongZi2,NormalAttack</v>
      </c>
    </row>
    <row r="145" spans="2:22" s="3" customFormat="1" x14ac:dyDescent="0.2">
      <c r="B145" s="3" t="s">
        <v>1379</v>
      </c>
      <c r="C145" s="10" t="s">
        <v>1401</v>
      </c>
      <c r="D145" s="3" t="s">
        <v>168</v>
      </c>
      <c r="E145" s="3">
        <v>2</v>
      </c>
      <c r="F145" s="3">
        <v>400</v>
      </c>
      <c r="G145" s="3" t="b">
        <v>1</v>
      </c>
      <c r="H145" s="3">
        <v>1</v>
      </c>
      <c r="I145" s="3">
        <v>1</v>
      </c>
      <c r="J145" s="3">
        <v>0.5</v>
      </c>
      <c r="K145" s="3">
        <v>1.5</v>
      </c>
      <c r="L145" s="10" t="str">
        <f t="shared" si="2"/>
        <v>Monster_Challenge10_6_2</v>
      </c>
      <c r="M145" s="3" t="s">
        <v>41</v>
      </c>
      <c r="N145" s="3" t="s">
        <v>42</v>
      </c>
      <c r="O145" s="3" t="s">
        <v>43</v>
      </c>
      <c r="P145" s="3" t="str">
        <f>IF(VLOOKUP(D145,[1]怪物!$C:$I,7,FALSE)="","",VLOOKUP(D145,[1]怪物!$C:$I,7,FALSE))</f>
        <v>Skill_Monster_Gui2,NormalAttack</v>
      </c>
    </row>
    <row r="146" spans="2:22" s="3" customFormat="1" x14ac:dyDescent="0.2">
      <c r="B146" s="3" t="s">
        <v>1380</v>
      </c>
      <c r="C146" s="10" t="s">
        <v>1402</v>
      </c>
      <c r="D146" s="3" t="s">
        <v>160</v>
      </c>
      <c r="E146" s="3">
        <v>2</v>
      </c>
      <c r="F146" s="3">
        <v>400</v>
      </c>
      <c r="G146" s="3" t="b">
        <v>1</v>
      </c>
      <c r="H146" s="3">
        <v>1</v>
      </c>
      <c r="I146" s="3">
        <v>1</v>
      </c>
      <c r="J146" s="3">
        <v>0.5</v>
      </c>
      <c r="K146" s="3">
        <v>1.5</v>
      </c>
      <c r="L146" s="10" t="str">
        <f t="shared" si="2"/>
        <v>Monster_Challenge10_6_3</v>
      </c>
      <c r="M146" s="3" t="s">
        <v>41</v>
      </c>
      <c r="N146" s="3" t="s">
        <v>42</v>
      </c>
      <c r="O146" s="3" t="s">
        <v>43</v>
      </c>
      <c r="P146" s="3" t="str">
        <f>IF(VLOOKUP(D146,[1]怪物!$C:$I,7,FALSE)="","",VLOOKUP(D146,[1]怪物!$C:$I,7,FALSE))</f>
        <v>Skill_Monster_Dan2,NormalAttack</v>
      </c>
    </row>
    <row r="147" spans="2:22" s="3" customFormat="1" x14ac:dyDescent="0.2">
      <c r="B147" s="3" t="s">
        <v>1381</v>
      </c>
      <c r="C147" s="10" t="s">
        <v>1403</v>
      </c>
      <c r="D147" s="3" t="s">
        <v>169</v>
      </c>
      <c r="E147" s="3">
        <v>2</v>
      </c>
      <c r="F147" s="3">
        <v>400</v>
      </c>
      <c r="G147" s="3" t="b">
        <v>1</v>
      </c>
      <c r="H147" s="3">
        <v>1</v>
      </c>
      <c r="I147" s="3">
        <v>1</v>
      </c>
      <c r="J147" s="3">
        <v>0.5</v>
      </c>
      <c r="K147" s="3">
        <v>1.5</v>
      </c>
      <c r="L147" s="10" t="str">
        <f t="shared" si="2"/>
        <v>Monster_Challenge10_7_1</v>
      </c>
      <c r="M147" s="3" t="s">
        <v>41</v>
      </c>
      <c r="N147" s="3" t="s">
        <v>42</v>
      </c>
      <c r="O147" s="3" t="s">
        <v>43</v>
      </c>
      <c r="P147" s="3" t="str">
        <f>IF(VLOOKUP(D147,[1]怪物!$C:$I,7,FALSE)="","",VLOOKUP(D147,[1]怪物!$C:$I,7,FALSE))</f>
        <v>Skill_Monster_ZhongZi2,NormalAttack</v>
      </c>
    </row>
    <row r="148" spans="2:22" s="3" customFormat="1" x14ac:dyDescent="0.2">
      <c r="B148" s="3" t="s">
        <v>1382</v>
      </c>
      <c r="C148" s="10" t="s">
        <v>1404</v>
      </c>
      <c r="D148" s="3" t="s">
        <v>168</v>
      </c>
      <c r="E148" s="3">
        <v>2</v>
      </c>
      <c r="F148" s="3">
        <v>400</v>
      </c>
      <c r="G148" s="3" t="b">
        <v>1</v>
      </c>
      <c r="H148" s="3">
        <v>1</v>
      </c>
      <c r="I148" s="3">
        <v>1</v>
      </c>
      <c r="J148" s="3">
        <v>0.5</v>
      </c>
      <c r="K148" s="3">
        <v>1.5</v>
      </c>
      <c r="L148" s="10" t="str">
        <f t="shared" si="2"/>
        <v>Monster_Challenge10_7_2</v>
      </c>
      <c r="M148" s="3" t="s">
        <v>41</v>
      </c>
      <c r="N148" s="3" t="s">
        <v>42</v>
      </c>
      <c r="O148" s="3" t="s">
        <v>43</v>
      </c>
      <c r="P148" s="3" t="str">
        <f>IF(VLOOKUP(D148,[1]怪物!$C:$I,7,FALSE)="","",VLOOKUP(D148,[1]怪物!$C:$I,7,FALSE))</f>
        <v>Skill_Monster_Gui2,NormalAttack</v>
      </c>
    </row>
    <row r="149" spans="2:22" s="3" customFormat="1" x14ac:dyDescent="0.2">
      <c r="B149" s="3" t="s">
        <v>1383</v>
      </c>
      <c r="C149" s="10" t="s">
        <v>1405</v>
      </c>
      <c r="D149" s="3" t="s">
        <v>160</v>
      </c>
      <c r="E149" s="3">
        <v>2</v>
      </c>
      <c r="F149" s="3">
        <v>400</v>
      </c>
      <c r="G149" s="3" t="b">
        <v>1</v>
      </c>
      <c r="H149" s="3">
        <v>1</v>
      </c>
      <c r="I149" s="3">
        <v>1</v>
      </c>
      <c r="J149" s="3">
        <v>0.5</v>
      </c>
      <c r="K149" s="3">
        <v>1.5</v>
      </c>
      <c r="L149" s="10" t="str">
        <f t="shared" si="2"/>
        <v>Monster_Challenge10_7_3</v>
      </c>
      <c r="M149" s="3" t="s">
        <v>41</v>
      </c>
      <c r="N149" s="3" t="s">
        <v>42</v>
      </c>
      <c r="O149" s="3" t="s">
        <v>43</v>
      </c>
      <c r="P149" s="3" t="str">
        <f>IF(VLOOKUP(D149,[1]怪物!$C:$I,7,FALSE)="","",VLOOKUP(D149,[1]怪物!$C:$I,7,FALSE))</f>
        <v>Skill_Monster_Dan2,NormalAttack</v>
      </c>
    </row>
    <row r="150" spans="2:22" s="3" customFormat="1" x14ac:dyDescent="0.2">
      <c r="B150" s="3" t="s">
        <v>1384</v>
      </c>
      <c r="C150" s="10" t="s">
        <v>1406</v>
      </c>
      <c r="D150" s="3" t="s">
        <v>161</v>
      </c>
      <c r="E150" s="3">
        <v>3</v>
      </c>
      <c r="F150" s="3">
        <v>400</v>
      </c>
      <c r="G150" s="3" t="b">
        <v>1</v>
      </c>
      <c r="H150" s="3">
        <v>1</v>
      </c>
      <c r="I150" s="3">
        <v>1</v>
      </c>
      <c r="J150" s="3">
        <v>0.5</v>
      </c>
      <c r="K150" s="3">
        <v>1.5</v>
      </c>
      <c r="L150" s="10" t="str">
        <f t="shared" si="2"/>
        <v>Monster_Challenge10_7_4</v>
      </c>
      <c r="M150" s="3" t="s">
        <v>41</v>
      </c>
      <c r="N150" s="3" t="s">
        <v>42</v>
      </c>
      <c r="O150" s="3" t="s">
        <v>43</v>
      </c>
      <c r="P150" s="3" t="str">
        <f>IF(VLOOKUP(D150,[1]怪物!$C:$I,7,FALSE)="","",VLOOKUP(D150,[1]怪物!$C:$I,7,FALSE))</f>
        <v/>
      </c>
    </row>
    <row r="151" spans="2:22" s="3" customFormat="1" x14ac:dyDescent="0.2">
      <c r="B151" s="3" t="s">
        <v>1385</v>
      </c>
      <c r="C151" s="10" t="s">
        <v>1407</v>
      </c>
      <c r="D151" s="3" t="s">
        <v>169</v>
      </c>
      <c r="E151" s="3">
        <v>2</v>
      </c>
      <c r="F151" s="3">
        <v>400</v>
      </c>
      <c r="G151" s="3" t="b">
        <v>1</v>
      </c>
      <c r="H151" s="3">
        <v>1</v>
      </c>
      <c r="I151" s="3">
        <v>1</v>
      </c>
      <c r="J151" s="3">
        <v>0.5</v>
      </c>
      <c r="K151" s="3">
        <v>1.5</v>
      </c>
      <c r="L151" s="10" t="str">
        <f t="shared" si="2"/>
        <v>Monster_Challenge10_8_1</v>
      </c>
      <c r="M151" s="3" t="s">
        <v>41</v>
      </c>
      <c r="N151" s="3" t="s">
        <v>42</v>
      </c>
      <c r="O151" s="3" t="s">
        <v>43</v>
      </c>
      <c r="P151" s="3" t="str">
        <f>IF(VLOOKUP(D151,[1]怪物!$C:$I,7,FALSE)="","",VLOOKUP(D151,[1]怪物!$C:$I,7,FALSE))</f>
        <v>Skill_Monster_ZhongZi2,NormalAttack</v>
      </c>
    </row>
    <row r="152" spans="2:22" s="3" customFormat="1" x14ac:dyDescent="0.2">
      <c r="B152" s="3" t="s">
        <v>1386</v>
      </c>
      <c r="C152" s="10" t="s">
        <v>1408</v>
      </c>
      <c r="D152" s="3" t="s">
        <v>168</v>
      </c>
      <c r="E152" s="3">
        <v>2</v>
      </c>
      <c r="F152" s="3">
        <v>400</v>
      </c>
      <c r="G152" s="3" t="b">
        <v>1</v>
      </c>
      <c r="H152" s="3">
        <v>1</v>
      </c>
      <c r="I152" s="3">
        <v>1</v>
      </c>
      <c r="J152" s="3">
        <v>0.5</v>
      </c>
      <c r="K152" s="3">
        <v>1.5</v>
      </c>
      <c r="L152" s="10" t="str">
        <f t="shared" si="2"/>
        <v>Monster_Challenge10_8_2</v>
      </c>
      <c r="M152" s="3" t="s">
        <v>41</v>
      </c>
      <c r="N152" s="3" t="s">
        <v>42</v>
      </c>
      <c r="O152" s="3" t="s">
        <v>43</v>
      </c>
      <c r="P152" s="3" t="str">
        <f>IF(VLOOKUP(D152,[1]怪物!$C:$I,7,FALSE)="","",VLOOKUP(D152,[1]怪物!$C:$I,7,FALSE))</f>
        <v>Skill_Monster_Gui2,NormalAttack</v>
      </c>
    </row>
    <row r="153" spans="2:22" s="3" customFormat="1" x14ac:dyDescent="0.2">
      <c r="B153" s="3" t="s">
        <v>1387</v>
      </c>
      <c r="C153" s="10" t="s">
        <v>1409</v>
      </c>
      <c r="D153" s="3" t="s">
        <v>160</v>
      </c>
      <c r="E153" s="3">
        <v>2</v>
      </c>
      <c r="F153" s="3">
        <v>400</v>
      </c>
      <c r="G153" s="3" t="b">
        <v>1</v>
      </c>
      <c r="H153" s="3">
        <v>1</v>
      </c>
      <c r="I153" s="3">
        <v>1</v>
      </c>
      <c r="J153" s="3">
        <v>0.5</v>
      </c>
      <c r="K153" s="3">
        <v>1.5</v>
      </c>
      <c r="L153" s="10" t="str">
        <f t="shared" si="2"/>
        <v>Monster_Challenge10_8_3</v>
      </c>
      <c r="M153" s="3" t="s">
        <v>41</v>
      </c>
      <c r="N153" s="3" t="s">
        <v>42</v>
      </c>
      <c r="O153" s="3" t="s">
        <v>43</v>
      </c>
      <c r="P153" s="3" t="str">
        <f>IF(VLOOKUP(D153,[1]怪物!$C:$I,7,FALSE)="","",VLOOKUP(D153,[1]怪物!$C:$I,7,FALSE))</f>
        <v>Skill_Monster_Dan2,NormalAttack</v>
      </c>
    </row>
    <row r="154" spans="2:22" s="3" customFormat="1" x14ac:dyDescent="0.2">
      <c r="B154" s="3" t="s">
        <v>1388</v>
      </c>
      <c r="C154" s="10" t="s">
        <v>1410</v>
      </c>
      <c r="D154" s="3" t="s">
        <v>162</v>
      </c>
      <c r="E154" s="3">
        <v>1.25</v>
      </c>
      <c r="F154" s="3">
        <v>400</v>
      </c>
      <c r="G154" s="3" t="b">
        <v>1</v>
      </c>
      <c r="H154" s="3">
        <v>1</v>
      </c>
      <c r="I154" s="3">
        <v>1</v>
      </c>
      <c r="J154" s="3">
        <v>0.5</v>
      </c>
      <c r="K154" s="3">
        <v>2.5</v>
      </c>
      <c r="L154" s="10" t="str">
        <f t="shared" si="2"/>
        <v>Monster_Challenge10_8_4</v>
      </c>
      <c r="M154" s="3" t="s">
        <v>41</v>
      </c>
      <c r="N154" s="3" t="s">
        <v>42</v>
      </c>
      <c r="O154" s="3" t="s">
        <v>43</v>
      </c>
      <c r="P154" s="3" t="str">
        <f>IF(VLOOKUP(D154,[1]怪物!$C:$I,7,FALSE)="","",VLOOKUP(D154,[1]怪物!$C:$I,7,FALSE))</f>
        <v>Skill_Monster_Dan3,NormalAttack</v>
      </c>
    </row>
    <row r="156" spans="2:22" s="3" customFormat="1" x14ac:dyDescent="0.2">
      <c r="B156" s="3" t="s">
        <v>636</v>
      </c>
      <c r="C156" s="3" t="s">
        <v>637</v>
      </c>
      <c r="D156" s="3" t="s">
        <v>163</v>
      </c>
      <c r="E156" s="3">
        <v>2</v>
      </c>
      <c r="F156" s="3">
        <v>400</v>
      </c>
      <c r="G156" s="3" t="b">
        <v>1</v>
      </c>
      <c r="H156" s="3">
        <v>1</v>
      </c>
      <c r="I156" s="3">
        <v>1</v>
      </c>
      <c r="J156" s="3">
        <v>0.5</v>
      </c>
      <c r="K156" s="3">
        <v>1</v>
      </c>
      <c r="L156" s="10" t="str">
        <f t="shared" si="2"/>
        <v>Monster_Offline_1_1</v>
      </c>
      <c r="M156" s="3" t="s">
        <v>41</v>
      </c>
      <c r="N156" s="3" t="s">
        <v>42</v>
      </c>
      <c r="O156" s="3" t="s">
        <v>43</v>
      </c>
      <c r="P156" s="3" t="str">
        <f>IF(VLOOKUP(D156,[1]怪物!$C:$I,7,FALSE)="","",VLOOKUP(D156,[1]怪物!$C:$I,7,FALSE))</f>
        <v/>
      </c>
      <c r="U156" s="3">
        <v>1</v>
      </c>
      <c r="V156" s="3">
        <v>1</v>
      </c>
    </row>
    <row r="157" spans="2:22" s="3" customFormat="1" x14ac:dyDescent="0.2">
      <c r="B157" s="3" t="s">
        <v>638</v>
      </c>
      <c r="C157" s="3" t="s">
        <v>639</v>
      </c>
      <c r="D157" s="3" t="s">
        <v>163</v>
      </c>
      <c r="E157" s="3">
        <v>2.1</v>
      </c>
      <c r="F157" s="3">
        <v>400</v>
      </c>
      <c r="G157" s="3" t="b">
        <v>1</v>
      </c>
      <c r="H157" s="3">
        <v>1</v>
      </c>
      <c r="I157" s="3">
        <v>1</v>
      </c>
      <c r="J157" s="3">
        <v>0.5</v>
      </c>
      <c r="K157" s="3">
        <v>1</v>
      </c>
      <c r="L157" s="10" t="str">
        <f t="shared" si="2"/>
        <v>Monster_Offline_2_1</v>
      </c>
      <c r="M157" s="3" t="s">
        <v>41</v>
      </c>
      <c r="N157" s="3" t="s">
        <v>42</v>
      </c>
      <c r="O157" s="3" t="s">
        <v>43</v>
      </c>
      <c r="P157" s="3" t="str">
        <f>IF(VLOOKUP(D157,[1]怪物!$C:$I,7,FALSE)="","",VLOOKUP(D157,[1]怪物!$C:$I,7,FALSE))</f>
        <v/>
      </c>
      <c r="U157" s="3">
        <v>2</v>
      </c>
      <c r="V157" s="3">
        <v>1</v>
      </c>
    </row>
    <row r="158" spans="2:22" s="3" customFormat="1" x14ac:dyDescent="0.2">
      <c r="B158" s="3" t="s">
        <v>640</v>
      </c>
      <c r="C158" s="3" t="s">
        <v>641</v>
      </c>
      <c r="D158" s="3" t="s">
        <v>164</v>
      </c>
      <c r="E158" s="3">
        <v>2.1</v>
      </c>
      <c r="F158" s="3">
        <v>400</v>
      </c>
      <c r="G158" s="3" t="b">
        <v>1</v>
      </c>
      <c r="H158" s="3">
        <v>1</v>
      </c>
      <c r="I158" s="3">
        <v>1</v>
      </c>
      <c r="J158" s="3">
        <v>0.5</v>
      </c>
      <c r="K158" s="3">
        <v>1.5</v>
      </c>
      <c r="L158" s="10" t="str">
        <f t="shared" si="2"/>
        <v>Monster_Offline_2_2</v>
      </c>
      <c r="M158" s="3" t="s">
        <v>41</v>
      </c>
      <c r="N158" s="3" t="s">
        <v>42</v>
      </c>
      <c r="O158" s="3" t="s">
        <v>43</v>
      </c>
      <c r="P158" s="3" t="str">
        <f>IF(VLOOKUP(D158,[1]怪物!$C:$I,7,FALSE)="","",VLOOKUP(D158,[1]怪物!$C:$I,7,FALSE))</f>
        <v/>
      </c>
      <c r="U158" s="3">
        <v>2</v>
      </c>
      <c r="V158" s="3">
        <v>2</v>
      </c>
    </row>
    <row r="159" spans="2:22" s="3" customFormat="1" x14ac:dyDescent="0.2">
      <c r="B159" s="3" t="s">
        <v>642</v>
      </c>
      <c r="C159" s="3" t="s">
        <v>643</v>
      </c>
      <c r="D159" s="3" t="s">
        <v>164</v>
      </c>
      <c r="E159" s="3">
        <v>2.2000000000000002</v>
      </c>
      <c r="F159" s="3">
        <v>400</v>
      </c>
      <c r="G159" s="3" t="b">
        <v>1</v>
      </c>
      <c r="H159" s="3">
        <v>1</v>
      </c>
      <c r="I159" s="3">
        <v>1</v>
      </c>
      <c r="J159" s="3">
        <v>0.5</v>
      </c>
      <c r="K159" s="3">
        <v>1.5</v>
      </c>
      <c r="L159" s="10" t="str">
        <f t="shared" si="2"/>
        <v>Monster_Offline_3_1</v>
      </c>
      <c r="M159" s="3" t="s">
        <v>41</v>
      </c>
      <c r="N159" s="3" t="s">
        <v>42</v>
      </c>
      <c r="O159" s="3" t="s">
        <v>43</v>
      </c>
      <c r="P159" s="3" t="str">
        <f>IF(VLOOKUP(D159,[1]怪物!$C:$I,7,FALSE)="","",VLOOKUP(D159,[1]怪物!$C:$I,7,FALSE))</f>
        <v/>
      </c>
      <c r="U159" s="3">
        <v>3</v>
      </c>
      <c r="V159" s="3">
        <v>1</v>
      </c>
    </row>
    <row r="160" spans="2:22" s="3" customFormat="1" x14ac:dyDescent="0.2">
      <c r="B160" s="3" t="s">
        <v>644</v>
      </c>
      <c r="C160" s="3" t="s">
        <v>645</v>
      </c>
      <c r="D160" s="3" t="s">
        <v>171</v>
      </c>
      <c r="E160" s="3">
        <v>2.2000000000000002</v>
      </c>
      <c r="F160" s="3">
        <v>400</v>
      </c>
      <c r="G160" s="3" t="b">
        <v>1</v>
      </c>
      <c r="H160" s="3">
        <v>1</v>
      </c>
      <c r="I160" s="3">
        <v>1</v>
      </c>
      <c r="J160" s="3">
        <v>0.5</v>
      </c>
      <c r="K160" s="3">
        <v>1</v>
      </c>
      <c r="L160" s="10" t="str">
        <f t="shared" si="2"/>
        <v>Monster_Offline_3_2</v>
      </c>
      <c r="M160" s="3" t="s">
        <v>41</v>
      </c>
      <c r="N160" s="3" t="s">
        <v>42</v>
      </c>
      <c r="O160" s="3" t="s">
        <v>43</v>
      </c>
      <c r="P160" s="3" t="str">
        <f>IF(VLOOKUP(D160,[1]怪物!$C:$I,7,FALSE)="","",VLOOKUP(D160,[1]怪物!$C:$I,7,FALSE))</f>
        <v/>
      </c>
      <c r="U160" s="3">
        <v>3</v>
      </c>
      <c r="V160" s="3">
        <v>2</v>
      </c>
    </row>
    <row r="161" spans="2:22" s="3" customFormat="1" x14ac:dyDescent="0.2">
      <c r="B161" s="3" t="s">
        <v>646</v>
      </c>
      <c r="C161" s="3" t="s">
        <v>647</v>
      </c>
      <c r="D161" s="3" t="s">
        <v>163</v>
      </c>
      <c r="E161" s="3">
        <v>2.2999999999999998</v>
      </c>
      <c r="F161" s="3">
        <v>400</v>
      </c>
      <c r="G161" s="3" t="b">
        <v>1</v>
      </c>
      <c r="H161" s="3">
        <v>1</v>
      </c>
      <c r="I161" s="3">
        <v>1</v>
      </c>
      <c r="J161" s="3">
        <v>0.5</v>
      </c>
      <c r="K161" s="3">
        <v>1</v>
      </c>
      <c r="L161" s="10" t="str">
        <f t="shared" si="2"/>
        <v>Monster_Offline_4_1</v>
      </c>
      <c r="M161" s="3" t="s">
        <v>41</v>
      </c>
      <c r="N161" s="3" t="s">
        <v>42</v>
      </c>
      <c r="O161" s="3" t="s">
        <v>43</v>
      </c>
      <c r="P161" s="3" t="str">
        <f>IF(VLOOKUP(D161,[1]怪物!$C:$I,7,FALSE)="","",VLOOKUP(D161,[1]怪物!$C:$I,7,FALSE))</f>
        <v/>
      </c>
      <c r="U161" s="3">
        <v>4</v>
      </c>
      <c r="V161" s="3">
        <v>1</v>
      </c>
    </row>
    <row r="162" spans="2:22" s="3" customFormat="1" x14ac:dyDescent="0.2">
      <c r="B162" s="3" t="s">
        <v>648</v>
      </c>
      <c r="C162" s="3" t="s">
        <v>649</v>
      </c>
      <c r="D162" s="3" t="s">
        <v>159</v>
      </c>
      <c r="E162" s="3">
        <v>3.4499999999999997</v>
      </c>
      <c r="F162" s="3">
        <v>400</v>
      </c>
      <c r="G162" s="3" t="b">
        <v>1</v>
      </c>
      <c r="H162" s="3">
        <v>1</v>
      </c>
      <c r="I162" s="3">
        <v>1</v>
      </c>
      <c r="J162" s="3">
        <v>0.5</v>
      </c>
      <c r="K162" s="3">
        <v>1</v>
      </c>
      <c r="L162" s="10" t="str">
        <f t="shared" si="2"/>
        <v>Monster_Offline_4_2</v>
      </c>
      <c r="M162" s="3" t="s">
        <v>41</v>
      </c>
      <c r="N162" s="3" t="s">
        <v>42</v>
      </c>
      <c r="O162" s="3" t="s">
        <v>43</v>
      </c>
      <c r="P162" s="3" t="str">
        <f>IF(VLOOKUP(D162,[1]怪物!$C:$I,7,FALSE)="","",VLOOKUP(D162,[1]怪物!$C:$I,7,FALSE))</f>
        <v/>
      </c>
      <c r="U162" s="3">
        <v>4</v>
      </c>
      <c r="V162" s="3">
        <v>2</v>
      </c>
    </row>
    <row r="163" spans="2:22" s="3" customFormat="1" x14ac:dyDescent="0.2">
      <c r="B163" s="3" t="s">
        <v>650</v>
      </c>
      <c r="C163" s="3" t="s">
        <v>651</v>
      </c>
      <c r="D163" s="3" t="s">
        <v>170</v>
      </c>
      <c r="E163" s="3">
        <v>1.5</v>
      </c>
      <c r="F163" s="3">
        <v>400</v>
      </c>
      <c r="G163" s="3" t="b">
        <v>1</v>
      </c>
      <c r="H163" s="3">
        <v>1</v>
      </c>
      <c r="I163" s="3">
        <v>1</v>
      </c>
      <c r="J163" s="3">
        <v>0.5</v>
      </c>
      <c r="K163" s="3">
        <v>2.5</v>
      </c>
      <c r="L163" s="10" t="str">
        <f t="shared" si="2"/>
        <v>Monster_Offline_5_1</v>
      </c>
      <c r="M163" s="3" t="s">
        <v>41</v>
      </c>
      <c r="N163" s="3" t="s">
        <v>42</v>
      </c>
      <c r="O163" s="3" t="s">
        <v>43</v>
      </c>
      <c r="P163" s="3" t="str">
        <f>IF(VLOOKUP(D163,[1]怪物!$C:$I,7,FALSE)="","",VLOOKUP(D163,[1]怪物!$C:$I,7,FALSE))</f>
        <v/>
      </c>
      <c r="U163" s="3">
        <v>5</v>
      </c>
      <c r="V163" s="3">
        <v>1</v>
      </c>
    </row>
    <row r="164" spans="2:22" s="3" customFormat="1" x14ac:dyDescent="0.2">
      <c r="B164" s="3" t="s">
        <v>652</v>
      </c>
      <c r="C164" s="3" t="s">
        <v>653</v>
      </c>
      <c r="D164" s="3" t="s">
        <v>171</v>
      </c>
      <c r="E164" s="3">
        <v>2.4</v>
      </c>
      <c r="F164" s="3">
        <v>400</v>
      </c>
      <c r="G164" s="3" t="b">
        <v>1</v>
      </c>
      <c r="H164" s="3">
        <v>1</v>
      </c>
      <c r="I164" s="3">
        <v>1</v>
      </c>
      <c r="J164" s="3">
        <v>0.5</v>
      </c>
      <c r="K164" s="3">
        <v>1</v>
      </c>
      <c r="L164" s="10" t="str">
        <f t="shared" si="2"/>
        <v>Monster_Offline_5_2</v>
      </c>
      <c r="M164" s="3" t="s">
        <v>41</v>
      </c>
      <c r="N164" s="3" t="s">
        <v>42</v>
      </c>
      <c r="O164" s="3" t="s">
        <v>43</v>
      </c>
      <c r="P164" s="3" t="str">
        <f>IF(VLOOKUP(D164,[1]怪物!$C:$I,7,FALSE)="","",VLOOKUP(D164,[1]怪物!$C:$I,7,FALSE))</f>
        <v/>
      </c>
      <c r="U164" s="3">
        <v>5</v>
      </c>
      <c r="V164" s="3">
        <v>2</v>
      </c>
    </row>
    <row r="165" spans="2:22" s="3" customFormat="1" x14ac:dyDescent="0.2">
      <c r="B165" s="3" t="s">
        <v>654</v>
      </c>
      <c r="C165" s="3" t="s">
        <v>655</v>
      </c>
      <c r="D165" s="3" t="s">
        <v>164</v>
      </c>
      <c r="E165" s="3">
        <v>2.5</v>
      </c>
      <c r="F165" s="3">
        <v>400</v>
      </c>
      <c r="G165" s="3" t="b">
        <v>1</v>
      </c>
      <c r="H165" s="3">
        <v>1</v>
      </c>
      <c r="I165" s="3">
        <v>1</v>
      </c>
      <c r="J165" s="3">
        <v>0.5</v>
      </c>
      <c r="K165" s="3">
        <v>1.5</v>
      </c>
      <c r="L165" s="10" t="str">
        <f t="shared" si="2"/>
        <v>Monster_Offline_6_1</v>
      </c>
      <c r="M165" s="3" t="s">
        <v>41</v>
      </c>
      <c r="N165" s="3" t="s">
        <v>42</v>
      </c>
      <c r="O165" s="3" t="s">
        <v>43</v>
      </c>
      <c r="P165" s="3" t="str">
        <f>IF(VLOOKUP(D165,[1]怪物!$C:$I,7,FALSE)="","",VLOOKUP(D165,[1]怪物!$C:$I,7,FALSE))</f>
        <v/>
      </c>
      <c r="U165" s="3">
        <v>6</v>
      </c>
      <c r="V165" s="3">
        <v>1</v>
      </c>
    </row>
    <row r="166" spans="2:22" s="3" customFormat="1" x14ac:dyDescent="0.2">
      <c r="B166" s="3" t="s">
        <v>656</v>
      </c>
      <c r="C166" s="3" t="s">
        <v>657</v>
      </c>
      <c r="D166" s="3" t="s">
        <v>159</v>
      </c>
      <c r="E166" s="3">
        <v>3.75</v>
      </c>
      <c r="F166" s="3">
        <v>400</v>
      </c>
      <c r="G166" s="3" t="b">
        <v>1</v>
      </c>
      <c r="H166" s="3">
        <v>1</v>
      </c>
      <c r="I166" s="3">
        <v>1</v>
      </c>
      <c r="J166" s="3">
        <v>0.5</v>
      </c>
      <c r="K166" s="3">
        <v>1</v>
      </c>
      <c r="L166" s="10" t="str">
        <f t="shared" si="2"/>
        <v>Monster_Offline_6_2</v>
      </c>
      <c r="M166" s="3" t="s">
        <v>41</v>
      </c>
      <c r="N166" s="3" t="s">
        <v>42</v>
      </c>
      <c r="O166" s="3" t="s">
        <v>43</v>
      </c>
      <c r="P166" s="3" t="str">
        <f>IF(VLOOKUP(D166,[1]怪物!$C:$I,7,FALSE)="","",VLOOKUP(D166,[1]怪物!$C:$I,7,FALSE))</f>
        <v/>
      </c>
      <c r="U166" s="3">
        <v>6</v>
      </c>
      <c r="V166" s="3">
        <v>2</v>
      </c>
    </row>
    <row r="167" spans="2:22" s="3" customFormat="1" x14ac:dyDescent="0.2">
      <c r="B167" s="3" t="s">
        <v>658</v>
      </c>
      <c r="C167" s="3" t="s">
        <v>659</v>
      </c>
      <c r="D167" s="3" t="s">
        <v>164</v>
      </c>
      <c r="E167" s="3">
        <v>2.6</v>
      </c>
      <c r="F167" s="3">
        <v>400</v>
      </c>
      <c r="G167" s="3" t="b">
        <v>1</v>
      </c>
      <c r="H167" s="3">
        <v>1</v>
      </c>
      <c r="I167" s="3">
        <v>1</v>
      </c>
      <c r="J167" s="3">
        <v>0.5</v>
      </c>
      <c r="K167" s="3">
        <v>1.5</v>
      </c>
      <c r="L167" s="10" t="str">
        <f t="shared" si="2"/>
        <v>Monster_Offline_7_1</v>
      </c>
      <c r="M167" s="3" t="s">
        <v>41</v>
      </c>
      <c r="N167" s="3" t="s">
        <v>42</v>
      </c>
      <c r="O167" s="3" t="s">
        <v>43</v>
      </c>
      <c r="P167" s="3" t="str">
        <f>IF(VLOOKUP(D167,[1]怪物!$C:$I,7,FALSE)="","",VLOOKUP(D167,[1]怪物!$C:$I,7,FALSE))</f>
        <v/>
      </c>
      <c r="U167" s="3">
        <v>7</v>
      </c>
      <c r="V167" s="3">
        <v>1</v>
      </c>
    </row>
    <row r="168" spans="2:22" s="3" customFormat="1" x14ac:dyDescent="0.2">
      <c r="B168" s="3" t="s">
        <v>660</v>
      </c>
      <c r="C168" s="3" t="s">
        <v>661</v>
      </c>
      <c r="D168" s="3" t="s">
        <v>159</v>
      </c>
      <c r="E168" s="3">
        <v>3.9000000000000004</v>
      </c>
      <c r="F168" s="3">
        <v>400</v>
      </c>
      <c r="G168" s="3" t="b">
        <v>1</v>
      </c>
      <c r="H168" s="3">
        <v>1</v>
      </c>
      <c r="I168" s="3">
        <v>1</v>
      </c>
      <c r="J168" s="3">
        <v>0.5</v>
      </c>
      <c r="K168" s="3">
        <v>1</v>
      </c>
      <c r="L168" s="10" t="str">
        <f t="shared" si="2"/>
        <v>Monster_Offline_7_2</v>
      </c>
      <c r="M168" s="3" t="s">
        <v>41</v>
      </c>
      <c r="N168" s="3" t="s">
        <v>42</v>
      </c>
      <c r="O168" s="3" t="s">
        <v>43</v>
      </c>
      <c r="P168" s="3" t="str">
        <f>IF(VLOOKUP(D168,[1]怪物!$C:$I,7,FALSE)="","",VLOOKUP(D168,[1]怪物!$C:$I,7,FALSE))</f>
        <v/>
      </c>
      <c r="U168" s="3">
        <v>7</v>
      </c>
      <c r="V168" s="3">
        <v>2</v>
      </c>
    </row>
    <row r="169" spans="2:22" s="3" customFormat="1" x14ac:dyDescent="0.2">
      <c r="B169" s="3" t="s">
        <v>662</v>
      </c>
      <c r="C169" s="3" t="s">
        <v>663</v>
      </c>
      <c r="D169" s="3" t="s">
        <v>164</v>
      </c>
      <c r="E169" s="3">
        <v>2.7</v>
      </c>
      <c r="F169" s="3">
        <v>400</v>
      </c>
      <c r="G169" s="3" t="b">
        <v>1</v>
      </c>
      <c r="H169" s="3">
        <v>1</v>
      </c>
      <c r="I169" s="3">
        <v>1</v>
      </c>
      <c r="J169" s="3">
        <v>0.5</v>
      </c>
      <c r="K169" s="3">
        <v>1.5</v>
      </c>
      <c r="L169" s="10" t="str">
        <f t="shared" si="2"/>
        <v>Monster_Offline_8_1</v>
      </c>
      <c r="M169" s="3" t="s">
        <v>41</v>
      </c>
      <c r="N169" s="3" t="s">
        <v>42</v>
      </c>
      <c r="O169" s="3" t="s">
        <v>43</v>
      </c>
      <c r="P169" s="3" t="str">
        <f>IF(VLOOKUP(D169,[1]怪物!$C:$I,7,FALSE)="","",VLOOKUP(D169,[1]怪物!$C:$I,7,FALSE))</f>
        <v/>
      </c>
      <c r="U169" s="3">
        <v>8</v>
      </c>
      <c r="V169" s="3">
        <v>1</v>
      </c>
    </row>
    <row r="170" spans="2:22" s="3" customFormat="1" x14ac:dyDescent="0.2">
      <c r="B170" s="3" t="s">
        <v>664</v>
      </c>
      <c r="C170" s="3" t="s">
        <v>665</v>
      </c>
      <c r="D170" s="3" t="s">
        <v>165</v>
      </c>
      <c r="E170" s="3">
        <v>2.7</v>
      </c>
      <c r="F170" s="3">
        <v>400</v>
      </c>
      <c r="G170" s="3" t="b">
        <v>1</v>
      </c>
      <c r="H170" s="3">
        <v>1</v>
      </c>
      <c r="I170" s="3">
        <v>1</v>
      </c>
      <c r="J170" s="3">
        <v>0.5</v>
      </c>
      <c r="K170" s="3">
        <v>1</v>
      </c>
      <c r="L170" s="10" t="str">
        <f t="shared" si="2"/>
        <v>Monster_Offline_8_2</v>
      </c>
      <c r="M170" s="3" t="s">
        <v>41</v>
      </c>
      <c r="N170" s="3" t="s">
        <v>42</v>
      </c>
      <c r="O170" s="3" t="s">
        <v>43</v>
      </c>
      <c r="P170" s="3" t="str">
        <f>IF(VLOOKUP(D170,[1]怪物!$C:$I,7,FALSE)="","",VLOOKUP(D170,[1]怪物!$C:$I,7,FALSE))</f>
        <v>Skill_Monster_ZhongZi1,NormalAttack</v>
      </c>
      <c r="Q170" s="10"/>
      <c r="R170" s="10"/>
      <c r="S170" s="10"/>
      <c r="T170" s="10"/>
      <c r="U170" s="3">
        <v>8</v>
      </c>
      <c r="V170" s="3">
        <v>2</v>
      </c>
    </row>
    <row r="171" spans="2:22" s="3" customFormat="1" x14ac:dyDescent="0.2">
      <c r="B171" s="3" t="s">
        <v>666</v>
      </c>
      <c r="C171" s="3" t="s">
        <v>667</v>
      </c>
      <c r="D171" s="3" t="s">
        <v>164</v>
      </c>
      <c r="E171" s="3">
        <v>2.8</v>
      </c>
      <c r="F171" s="3">
        <v>400</v>
      </c>
      <c r="G171" s="3" t="b">
        <v>1</v>
      </c>
      <c r="H171" s="3">
        <v>1</v>
      </c>
      <c r="I171" s="3">
        <v>1</v>
      </c>
      <c r="J171" s="3">
        <v>0.5</v>
      </c>
      <c r="K171" s="3">
        <v>1.5</v>
      </c>
      <c r="L171" s="10" t="str">
        <f t="shared" si="2"/>
        <v>Monster_Offline_9_1</v>
      </c>
      <c r="M171" s="3" t="s">
        <v>41</v>
      </c>
      <c r="N171" s="3" t="s">
        <v>42</v>
      </c>
      <c r="O171" s="3" t="s">
        <v>43</v>
      </c>
      <c r="P171" s="3" t="str">
        <f>IF(VLOOKUP(D171,[1]怪物!$C:$I,7,FALSE)="","",VLOOKUP(D171,[1]怪物!$C:$I,7,FALSE))</f>
        <v/>
      </c>
      <c r="U171" s="3">
        <v>9</v>
      </c>
      <c r="V171" s="3">
        <v>1</v>
      </c>
    </row>
    <row r="172" spans="2:22" s="3" customFormat="1" x14ac:dyDescent="0.2">
      <c r="B172" s="3" t="s">
        <v>668</v>
      </c>
      <c r="C172" s="3" t="s">
        <v>669</v>
      </c>
      <c r="D172" s="3" t="s">
        <v>165</v>
      </c>
      <c r="E172" s="3">
        <v>2.8</v>
      </c>
      <c r="F172" s="3">
        <v>400</v>
      </c>
      <c r="G172" s="3" t="b">
        <v>1</v>
      </c>
      <c r="H172" s="3">
        <v>1</v>
      </c>
      <c r="I172" s="3">
        <v>1</v>
      </c>
      <c r="J172" s="3">
        <v>0.5</v>
      </c>
      <c r="K172" s="3">
        <v>1</v>
      </c>
      <c r="L172" s="10" t="str">
        <f t="shared" si="2"/>
        <v>Monster_Offline_9_2</v>
      </c>
      <c r="M172" s="3" t="s">
        <v>41</v>
      </c>
      <c r="N172" s="3" t="s">
        <v>42</v>
      </c>
      <c r="O172" s="3" t="s">
        <v>43</v>
      </c>
      <c r="P172" s="3" t="str">
        <f>IF(VLOOKUP(D172,[1]怪物!$C:$I,7,FALSE)="","",VLOOKUP(D172,[1]怪物!$C:$I,7,FALSE))</f>
        <v>Skill_Monster_ZhongZi1,NormalAttack</v>
      </c>
      <c r="U172" s="3">
        <v>9</v>
      </c>
      <c r="V172" s="3">
        <v>2</v>
      </c>
    </row>
    <row r="173" spans="2:22" s="3" customFormat="1" x14ac:dyDescent="0.2">
      <c r="B173" s="3" t="s">
        <v>670</v>
      </c>
      <c r="C173" s="3" t="s">
        <v>671</v>
      </c>
      <c r="D173" s="3" t="s">
        <v>165</v>
      </c>
      <c r="E173" s="3">
        <v>2.9</v>
      </c>
      <c r="F173" s="3">
        <v>400</v>
      </c>
      <c r="G173" s="3" t="b">
        <v>1</v>
      </c>
      <c r="H173" s="3">
        <v>1</v>
      </c>
      <c r="I173" s="3">
        <v>1</v>
      </c>
      <c r="J173" s="3">
        <v>0.5</v>
      </c>
      <c r="K173" s="3">
        <v>1</v>
      </c>
      <c r="L173" s="10" t="str">
        <f t="shared" si="2"/>
        <v>Monster_Offline_10_1</v>
      </c>
      <c r="M173" s="3" t="s">
        <v>41</v>
      </c>
      <c r="N173" s="3" t="s">
        <v>42</v>
      </c>
      <c r="O173" s="3" t="s">
        <v>43</v>
      </c>
      <c r="P173" s="3" t="str">
        <f>IF(VLOOKUP(D173,[1]怪物!$C:$I,7,FALSE)="","",VLOOKUP(D173,[1]怪物!$C:$I,7,FALSE))</f>
        <v>Skill_Monster_ZhongZi1,NormalAttack</v>
      </c>
      <c r="U173" s="3">
        <v>10</v>
      </c>
      <c r="V173" s="3">
        <v>1</v>
      </c>
    </row>
    <row r="174" spans="2:22" s="3" customFormat="1" x14ac:dyDescent="0.2">
      <c r="B174" s="3" t="s">
        <v>672</v>
      </c>
      <c r="C174" s="3" t="s">
        <v>673</v>
      </c>
      <c r="D174" s="3" t="s">
        <v>166</v>
      </c>
      <c r="E174" s="3">
        <v>1.8125</v>
      </c>
      <c r="F174" s="3">
        <v>400</v>
      </c>
      <c r="G174" s="3" t="b">
        <v>1</v>
      </c>
      <c r="H174" s="3">
        <v>1</v>
      </c>
      <c r="I174" s="3">
        <v>1</v>
      </c>
      <c r="J174" s="3">
        <v>0.5</v>
      </c>
      <c r="K174" s="3">
        <v>2.5</v>
      </c>
      <c r="L174" s="10" t="str">
        <f t="shared" si="2"/>
        <v>Monster_Offline_10_2</v>
      </c>
      <c r="M174" s="3" t="s">
        <v>41</v>
      </c>
      <c r="N174" s="3" t="s">
        <v>42</v>
      </c>
      <c r="O174" s="3" t="s">
        <v>43</v>
      </c>
      <c r="P174" s="3" t="str">
        <f>IF(VLOOKUP(D174,[1]怪物!$C:$I,7,FALSE)="","",VLOOKUP(D174,[1]怪物!$C:$I,7,FALSE))</f>
        <v/>
      </c>
      <c r="U174" s="3">
        <v>10</v>
      </c>
      <c r="V174" s="3">
        <v>2</v>
      </c>
    </row>
    <row r="175" spans="2:22" s="3" customFormat="1" x14ac:dyDescent="0.2">
      <c r="B175" s="3" t="s">
        <v>674</v>
      </c>
      <c r="C175" s="3" t="s">
        <v>675</v>
      </c>
      <c r="D175" s="3" t="s">
        <v>165</v>
      </c>
      <c r="E175" s="3">
        <v>3</v>
      </c>
      <c r="F175" s="3">
        <v>400</v>
      </c>
      <c r="G175" s="3" t="b">
        <v>1</v>
      </c>
      <c r="H175" s="3">
        <v>1</v>
      </c>
      <c r="I175" s="3">
        <v>1</v>
      </c>
      <c r="J175" s="3">
        <v>0.5</v>
      </c>
      <c r="K175" s="3">
        <v>1</v>
      </c>
      <c r="L175" s="10" t="str">
        <f t="shared" si="2"/>
        <v>Monster_Offline_11_1</v>
      </c>
      <c r="M175" s="3" t="s">
        <v>41</v>
      </c>
      <c r="N175" s="3" t="s">
        <v>42</v>
      </c>
      <c r="O175" s="3" t="s">
        <v>43</v>
      </c>
      <c r="P175" s="3" t="str">
        <f>IF(VLOOKUP(D175,[1]怪物!$C:$I,7,FALSE)="","",VLOOKUP(D175,[1]怪物!$C:$I,7,FALSE))</f>
        <v>Skill_Monster_ZhongZi1,NormalAttack</v>
      </c>
      <c r="U175" s="3">
        <v>11</v>
      </c>
      <c r="V175" s="3">
        <v>1</v>
      </c>
    </row>
    <row r="176" spans="2:22" s="3" customFormat="1" x14ac:dyDescent="0.2">
      <c r="B176" s="3" t="s">
        <v>676</v>
      </c>
      <c r="C176" s="3" t="s">
        <v>677</v>
      </c>
      <c r="D176" s="3" t="s">
        <v>161</v>
      </c>
      <c r="E176" s="3">
        <v>4.5</v>
      </c>
      <c r="F176" s="3">
        <v>400</v>
      </c>
      <c r="G176" s="3" t="b">
        <v>1</v>
      </c>
      <c r="H176" s="3">
        <v>1</v>
      </c>
      <c r="I176" s="3">
        <v>1</v>
      </c>
      <c r="J176" s="3">
        <v>0.5</v>
      </c>
      <c r="K176" s="3">
        <v>1.5</v>
      </c>
      <c r="L176" s="10" t="str">
        <f t="shared" si="2"/>
        <v>Monster_Offline_11_2</v>
      </c>
      <c r="M176" s="3" t="s">
        <v>41</v>
      </c>
      <c r="N176" s="3" t="s">
        <v>42</v>
      </c>
      <c r="O176" s="3" t="s">
        <v>43</v>
      </c>
      <c r="P176" s="3" t="str">
        <f>IF(VLOOKUP(D176,[1]怪物!$C:$I,7,FALSE)="","",VLOOKUP(D176,[1]怪物!$C:$I,7,FALSE))</f>
        <v/>
      </c>
      <c r="U176" s="3">
        <v>11</v>
      </c>
      <c r="V176" s="3">
        <v>2</v>
      </c>
    </row>
    <row r="177" spans="2:22" s="3" customFormat="1" x14ac:dyDescent="0.2">
      <c r="B177" s="3" t="s">
        <v>678</v>
      </c>
      <c r="C177" s="3" t="s">
        <v>679</v>
      </c>
      <c r="D177" s="3" t="s">
        <v>167</v>
      </c>
      <c r="E177" s="3">
        <v>3.1</v>
      </c>
      <c r="F177" s="3">
        <v>400</v>
      </c>
      <c r="G177" s="3" t="b">
        <v>1</v>
      </c>
      <c r="H177" s="3">
        <v>1</v>
      </c>
      <c r="I177" s="3">
        <v>1</v>
      </c>
      <c r="J177" s="3">
        <v>0.5</v>
      </c>
      <c r="K177" s="3">
        <v>1</v>
      </c>
      <c r="L177" s="10" t="str">
        <f t="shared" si="2"/>
        <v>Monster_Offline_12_1</v>
      </c>
      <c r="M177" s="3" t="s">
        <v>41</v>
      </c>
      <c r="N177" s="3" t="s">
        <v>42</v>
      </c>
      <c r="O177" s="3" t="s">
        <v>43</v>
      </c>
      <c r="P177" s="3" t="str">
        <f>IF(VLOOKUP(D177,[1]怪物!$C:$I,7,FALSE)="","",VLOOKUP(D177,[1]怪物!$C:$I,7,FALSE))</f>
        <v>Skill_Monster_Gui1,NormalAttack</v>
      </c>
      <c r="U177" s="3">
        <v>12</v>
      </c>
      <c r="V177" s="3">
        <v>1</v>
      </c>
    </row>
    <row r="178" spans="2:22" s="3" customFormat="1" x14ac:dyDescent="0.2">
      <c r="B178" s="3" t="s">
        <v>680</v>
      </c>
      <c r="C178" s="3" t="s">
        <v>681</v>
      </c>
      <c r="D178" s="3" t="s">
        <v>167</v>
      </c>
      <c r="E178" s="3">
        <v>3.2</v>
      </c>
      <c r="F178" s="3">
        <v>400</v>
      </c>
      <c r="G178" s="3" t="b">
        <v>1</v>
      </c>
      <c r="H178" s="3">
        <v>1</v>
      </c>
      <c r="I178" s="3">
        <v>1</v>
      </c>
      <c r="J178" s="3">
        <v>0.5</v>
      </c>
      <c r="K178" s="3">
        <v>1</v>
      </c>
      <c r="L178" s="10" t="str">
        <f t="shared" si="2"/>
        <v>Monster_Offline_13_1</v>
      </c>
      <c r="M178" s="3" t="s">
        <v>41</v>
      </c>
      <c r="N178" s="3" t="s">
        <v>42</v>
      </c>
      <c r="O178" s="3" t="s">
        <v>43</v>
      </c>
      <c r="P178" s="3" t="str">
        <f>IF(VLOOKUP(D178,[1]怪物!$C:$I,7,FALSE)="","",VLOOKUP(D178,[1]怪物!$C:$I,7,FALSE))</f>
        <v>Skill_Monster_Gui1,NormalAttack</v>
      </c>
      <c r="U178" s="3">
        <v>13</v>
      </c>
      <c r="V178" s="3">
        <v>1</v>
      </c>
    </row>
    <row r="179" spans="2:22" s="3" customFormat="1" x14ac:dyDescent="0.2">
      <c r="B179" s="3" t="s">
        <v>682</v>
      </c>
      <c r="C179" s="3" t="s">
        <v>683</v>
      </c>
      <c r="D179" s="3" t="s">
        <v>161</v>
      </c>
      <c r="E179" s="3">
        <v>4.8000000000000007</v>
      </c>
      <c r="F179" s="3">
        <v>400</v>
      </c>
      <c r="G179" s="3" t="b">
        <v>1</v>
      </c>
      <c r="H179" s="3">
        <v>1</v>
      </c>
      <c r="I179" s="3">
        <v>1</v>
      </c>
      <c r="J179" s="3">
        <v>0.5</v>
      </c>
      <c r="K179" s="3">
        <v>1.5</v>
      </c>
      <c r="L179" s="10" t="str">
        <f t="shared" si="2"/>
        <v>Monster_Offline_13_2</v>
      </c>
      <c r="M179" s="3" t="s">
        <v>41</v>
      </c>
      <c r="N179" s="3" t="s">
        <v>42</v>
      </c>
      <c r="O179" s="3" t="s">
        <v>43</v>
      </c>
      <c r="P179" s="3" t="str">
        <f>IF(VLOOKUP(D179,[1]怪物!$C:$I,7,FALSE)="","",VLOOKUP(D179,[1]怪物!$C:$I,7,FALSE))</f>
        <v/>
      </c>
      <c r="U179" s="3">
        <v>13</v>
      </c>
      <c r="V179" s="3">
        <v>2</v>
      </c>
    </row>
    <row r="180" spans="2:22" s="3" customFormat="1" x14ac:dyDescent="0.2">
      <c r="B180" s="3" t="s">
        <v>684</v>
      </c>
      <c r="C180" s="3" t="s">
        <v>685</v>
      </c>
      <c r="D180" s="3" t="s">
        <v>167</v>
      </c>
      <c r="E180" s="3">
        <v>3.3</v>
      </c>
      <c r="F180" s="3">
        <v>400</v>
      </c>
      <c r="G180" s="3" t="b">
        <v>1</v>
      </c>
      <c r="H180" s="3">
        <v>1</v>
      </c>
      <c r="I180" s="3">
        <v>1</v>
      </c>
      <c r="J180" s="3">
        <v>0.5</v>
      </c>
      <c r="K180" s="3">
        <v>1</v>
      </c>
      <c r="L180" s="10" t="str">
        <f t="shared" si="2"/>
        <v>Monster_Offline_14_1</v>
      </c>
      <c r="M180" s="3" t="s">
        <v>41</v>
      </c>
      <c r="N180" s="3" t="s">
        <v>42</v>
      </c>
      <c r="O180" s="3" t="s">
        <v>43</v>
      </c>
      <c r="P180" s="3" t="str">
        <f>IF(VLOOKUP(D180,[1]怪物!$C:$I,7,FALSE)="","",VLOOKUP(D180,[1]怪物!$C:$I,7,FALSE))</f>
        <v>Skill_Monster_Gui1,NormalAttack</v>
      </c>
      <c r="U180" s="3">
        <v>14</v>
      </c>
      <c r="V180" s="3">
        <v>1</v>
      </c>
    </row>
    <row r="181" spans="2:22" s="3" customFormat="1" x14ac:dyDescent="0.2">
      <c r="B181" s="3" t="s">
        <v>686</v>
      </c>
      <c r="C181" s="3" t="s">
        <v>687</v>
      </c>
      <c r="D181" s="3" t="s">
        <v>169</v>
      </c>
      <c r="E181" s="3">
        <v>3.3</v>
      </c>
      <c r="F181" s="3">
        <v>400</v>
      </c>
      <c r="G181" s="3" t="b">
        <v>1</v>
      </c>
      <c r="H181" s="3">
        <v>1</v>
      </c>
      <c r="I181" s="3">
        <v>1</v>
      </c>
      <c r="J181" s="3">
        <v>0.5</v>
      </c>
      <c r="K181" s="3">
        <v>1.5</v>
      </c>
      <c r="L181" s="10" t="str">
        <f t="shared" si="2"/>
        <v>Monster_Offline_14_2</v>
      </c>
      <c r="M181" s="3" t="s">
        <v>41</v>
      </c>
      <c r="N181" s="3" t="s">
        <v>42</v>
      </c>
      <c r="O181" s="3" t="s">
        <v>43</v>
      </c>
      <c r="P181" s="3" t="str">
        <f>IF(VLOOKUP(D181,[1]怪物!$C:$I,7,FALSE)="","",VLOOKUP(D181,[1]怪物!$C:$I,7,FALSE))</f>
        <v>Skill_Monster_ZhongZi2,NormalAttack</v>
      </c>
      <c r="U181" s="3">
        <v>14</v>
      </c>
      <c r="V181" s="3">
        <v>2</v>
      </c>
    </row>
    <row r="182" spans="2:22" s="3" customFormat="1" x14ac:dyDescent="0.2">
      <c r="B182" s="3" t="s">
        <v>688</v>
      </c>
      <c r="C182" s="3" t="s">
        <v>689</v>
      </c>
      <c r="D182" s="3" t="s">
        <v>164</v>
      </c>
      <c r="E182" s="3">
        <v>3.4</v>
      </c>
      <c r="F182" s="3">
        <v>400</v>
      </c>
      <c r="G182" s="3" t="b">
        <v>1</v>
      </c>
      <c r="H182" s="3">
        <v>1</v>
      </c>
      <c r="I182" s="3">
        <v>1</v>
      </c>
      <c r="J182" s="3">
        <v>0.5</v>
      </c>
      <c r="K182" s="3">
        <v>1.5</v>
      </c>
      <c r="L182" s="10" t="str">
        <f t="shared" si="2"/>
        <v>Monster_Offline_15_1</v>
      </c>
      <c r="M182" s="3" t="s">
        <v>41</v>
      </c>
      <c r="N182" s="3" t="s">
        <v>42</v>
      </c>
      <c r="O182" s="3" t="s">
        <v>43</v>
      </c>
      <c r="P182" s="3" t="str">
        <f>IF(VLOOKUP(D182,[1]怪物!$C:$I,7,FALSE)="","",VLOOKUP(D182,[1]怪物!$C:$I,7,FALSE))</f>
        <v/>
      </c>
      <c r="U182" s="3">
        <v>15</v>
      </c>
      <c r="V182" s="3">
        <v>1</v>
      </c>
    </row>
    <row r="183" spans="2:22" s="3" customFormat="1" x14ac:dyDescent="0.2">
      <c r="B183" s="3" t="s">
        <v>690</v>
      </c>
      <c r="C183" s="3" t="s">
        <v>691</v>
      </c>
      <c r="D183" s="3" t="s">
        <v>165</v>
      </c>
      <c r="E183" s="3">
        <v>3.4</v>
      </c>
      <c r="F183" s="3">
        <v>400</v>
      </c>
      <c r="G183" s="3" t="b">
        <v>1</v>
      </c>
      <c r="H183" s="3">
        <v>1</v>
      </c>
      <c r="I183" s="3">
        <v>1</v>
      </c>
      <c r="J183" s="3">
        <v>0.5</v>
      </c>
      <c r="K183" s="3">
        <v>1</v>
      </c>
      <c r="L183" s="10" t="str">
        <f t="shared" si="2"/>
        <v>Monster_Offline_15_2</v>
      </c>
      <c r="M183" s="3" t="s">
        <v>41</v>
      </c>
      <c r="N183" s="3" t="s">
        <v>42</v>
      </c>
      <c r="O183" s="3" t="s">
        <v>43</v>
      </c>
      <c r="P183" s="3" t="str">
        <f>IF(VLOOKUP(D183,[1]怪物!$C:$I,7,FALSE)="","",VLOOKUP(D183,[1]怪物!$C:$I,7,FALSE))</f>
        <v>Skill_Monster_ZhongZi1,NormalAttack</v>
      </c>
      <c r="U183" s="3">
        <v>15</v>
      </c>
      <c r="V183" s="3">
        <v>2</v>
      </c>
    </row>
    <row r="184" spans="2:22" s="3" customFormat="1" x14ac:dyDescent="0.2">
      <c r="B184" s="3" t="s">
        <v>692</v>
      </c>
      <c r="C184" s="3" t="s">
        <v>693</v>
      </c>
      <c r="D184" s="3" t="s">
        <v>173</v>
      </c>
      <c r="E184" s="3">
        <v>2.125</v>
      </c>
      <c r="F184" s="3">
        <v>400</v>
      </c>
      <c r="G184" s="3" t="b">
        <v>1</v>
      </c>
      <c r="H184" s="3">
        <v>1</v>
      </c>
      <c r="I184" s="3">
        <v>1</v>
      </c>
      <c r="J184" s="3">
        <v>0.5</v>
      </c>
      <c r="K184" s="3">
        <v>2.5</v>
      </c>
      <c r="L184" s="10" t="str">
        <f t="shared" si="2"/>
        <v>Monster_Offline_15_3</v>
      </c>
      <c r="M184" s="3" t="s">
        <v>41</v>
      </c>
      <c r="N184" s="3" t="s">
        <v>42</v>
      </c>
      <c r="O184" s="3" t="s">
        <v>43</v>
      </c>
      <c r="P184" s="3" t="str">
        <f>IF(VLOOKUP(D184,[1]怪物!$C:$I,7,FALSE)="","",VLOOKUP(D184,[1]怪物!$C:$I,7,FALSE))</f>
        <v>Skill_Monster_ZhongZi3,NormalAttack</v>
      </c>
      <c r="U184" s="3">
        <v>15</v>
      </c>
      <c r="V184" s="3">
        <v>3</v>
      </c>
    </row>
    <row r="185" spans="2:22" s="3" customFormat="1" x14ac:dyDescent="0.2">
      <c r="B185" s="3" t="s">
        <v>694</v>
      </c>
      <c r="C185" s="3" t="s">
        <v>695</v>
      </c>
      <c r="D185" s="3" t="s">
        <v>158</v>
      </c>
      <c r="E185" s="3">
        <v>3.5</v>
      </c>
      <c r="F185" s="3">
        <v>400</v>
      </c>
      <c r="G185" s="3" t="b">
        <v>1</v>
      </c>
      <c r="H185" s="3">
        <v>1</v>
      </c>
      <c r="I185" s="3">
        <v>1</v>
      </c>
      <c r="J185" s="3">
        <v>0.5</v>
      </c>
      <c r="K185" s="3">
        <v>1</v>
      </c>
      <c r="L185" s="10" t="str">
        <f t="shared" si="2"/>
        <v>Monster_Offline_16_1</v>
      </c>
      <c r="M185" s="3" t="s">
        <v>41</v>
      </c>
      <c r="N185" s="3" t="s">
        <v>42</v>
      </c>
      <c r="O185" s="3" t="s">
        <v>43</v>
      </c>
      <c r="P185" s="3" t="str">
        <f>IF(VLOOKUP(D185,[1]怪物!$C:$I,7,FALSE)="","",VLOOKUP(D185,[1]怪物!$C:$I,7,FALSE))</f>
        <v/>
      </c>
      <c r="U185" s="3">
        <v>16</v>
      </c>
      <c r="V185" s="3">
        <v>1</v>
      </c>
    </row>
    <row r="186" spans="2:22" s="3" customFormat="1" x14ac:dyDescent="0.2">
      <c r="B186" s="3" t="s">
        <v>696</v>
      </c>
      <c r="C186" s="3" t="s">
        <v>697</v>
      </c>
      <c r="D186" s="3" t="s">
        <v>160</v>
      </c>
      <c r="E186" s="3">
        <v>3.5</v>
      </c>
      <c r="F186" s="3">
        <v>400</v>
      </c>
      <c r="G186" s="3" t="b">
        <v>1</v>
      </c>
      <c r="H186" s="3">
        <v>1</v>
      </c>
      <c r="I186" s="3">
        <v>1</v>
      </c>
      <c r="J186" s="3">
        <v>0.5</v>
      </c>
      <c r="K186" s="3">
        <v>1.5</v>
      </c>
      <c r="L186" s="10" t="str">
        <f t="shared" si="2"/>
        <v>Monster_Offline_16_2</v>
      </c>
      <c r="M186" s="3" t="s">
        <v>41</v>
      </c>
      <c r="N186" s="3" t="s">
        <v>42</v>
      </c>
      <c r="O186" s="3" t="s">
        <v>43</v>
      </c>
      <c r="P186" s="3" t="str">
        <f>IF(VLOOKUP(D186,[1]怪物!$C:$I,7,FALSE)="","",VLOOKUP(D186,[1]怪物!$C:$I,7,FALSE))</f>
        <v>Skill_Monster_Dan2,NormalAttack</v>
      </c>
      <c r="U186" s="3">
        <v>16</v>
      </c>
      <c r="V186" s="3">
        <v>2</v>
      </c>
    </row>
    <row r="187" spans="2:22" s="3" customFormat="1" x14ac:dyDescent="0.2">
      <c r="B187" s="3" t="s">
        <v>698</v>
      </c>
      <c r="C187" s="3" t="s">
        <v>699</v>
      </c>
      <c r="D187" s="3" t="s">
        <v>160</v>
      </c>
      <c r="E187" s="3">
        <v>3.6</v>
      </c>
      <c r="F187" s="3">
        <v>400</v>
      </c>
      <c r="G187" s="3" t="b">
        <v>1</v>
      </c>
      <c r="H187" s="3">
        <v>1</v>
      </c>
      <c r="I187" s="3">
        <v>1</v>
      </c>
      <c r="J187" s="3">
        <v>0.5</v>
      </c>
      <c r="K187" s="3">
        <v>1.5</v>
      </c>
      <c r="L187" s="10" t="str">
        <f t="shared" si="2"/>
        <v>Monster_Offline_17_1</v>
      </c>
      <c r="M187" s="3" t="s">
        <v>41</v>
      </c>
      <c r="N187" s="3" t="s">
        <v>42</v>
      </c>
      <c r="O187" s="3" t="s">
        <v>43</v>
      </c>
      <c r="P187" s="3" t="str">
        <f>IF(VLOOKUP(D187,[1]怪物!$C:$I,7,FALSE)="","",VLOOKUP(D187,[1]怪物!$C:$I,7,FALSE))</f>
        <v>Skill_Monster_Dan2,NormalAttack</v>
      </c>
      <c r="U187" s="3">
        <v>17</v>
      </c>
      <c r="V187" s="3">
        <v>1</v>
      </c>
    </row>
    <row r="188" spans="2:22" s="3" customFormat="1" x14ac:dyDescent="0.2">
      <c r="B188" s="3" t="s">
        <v>700</v>
      </c>
      <c r="C188" s="3" t="s">
        <v>701</v>
      </c>
      <c r="D188" s="3" t="s">
        <v>161</v>
      </c>
      <c r="E188" s="3">
        <v>5.4</v>
      </c>
      <c r="F188" s="3">
        <v>400</v>
      </c>
      <c r="G188" s="3" t="b">
        <v>1</v>
      </c>
      <c r="H188" s="3">
        <v>1</v>
      </c>
      <c r="I188" s="3">
        <v>1</v>
      </c>
      <c r="J188" s="3">
        <v>0.5</v>
      </c>
      <c r="K188" s="3">
        <v>1.5</v>
      </c>
      <c r="L188" s="10" t="str">
        <f t="shared" si="2"/>
        <v>Monster_Offline_17_2</v>
      </c>
      <c r="M188" s="3" t="s">
        <v>41</v>
      </c>
      <c r="N188" s="3" t="s">
        <v>42</v>
      </c>
      <c r="O188" s="3" t="s">
        <v>43</v>
      </c>
      <c r="P188" s="3" t="str">
        <f>IF(VLOOKUP(D188,[1]怪物!$C:$I,7,FALSE)="","",VLOOKUP(D188,[1]怪物!$C:$I,7,FALSE))</f>
        <v/>
      </c>
      <c r="U188" s="3">
        <v>17</v>
      </c>
      <c r="V188" s="3">
        <v>2</v>
      </c>
    </row>
    <row r="189" spans="2:22" s="3" customFormat="1" x14ac:dyDescent="0.2">
      <c r="B189" s="3" t="s">
        <v>702</v>
      </c>
      <c r="C189" s="3" t="s">
        <v>703</v>
      </c>
      <c r="D189" s="3" t="s">
        <v>160</v>
      </c>
      <c r="E189" s="3">
        <v>3.7</v>
      </c>
      <c r="F189" s="3">
        <v>400</v>
      </c>
      <c r="G189" s="3" t="b">
        <v>1</v>
      </c>
      <c r="H189" s="3">
        <v>1</v>
      </c>
      <c r="I189" s="3">
        <v>1</v>
      </c>
      <c r="J189" s="3">
        <v>0.5</v>
      </c>
      <c r="K189" s="3">
        <v>1.5</v>
      </c>
      <c r="L189" s="10" t="str">
        <f t="shared" si="2"/>
        <v>Monster_Offline_18_1</v>
      </c>
      <c r="M189" s="3" t="s">
        <v>41</v>
      </c>
      <c r="N189" s="3" t="s">
        <v>42</v>
      </c>
      <c r="O189" s="3" t="s">
        <v>43</v>
      </c>
      <c r="P189" s="3" t="str">
        <f>IF(VLOOKUP(D189,[1]怪物!$C:$I,7,FALSE)="","",VLOOKUP(D189,[1]怪物!$C:$I,7,FALSE))</f>
        <v>Skill_Monster_Dan2,NormalAttack</v>
      </c>
      <c r="U189" s="3">
        <v>18</v>
      </c>
      <c r="V189" s="3">
        <v>1</v>
      </c>
    </row>
    <row r="190" spans="2:22" s="3" customFormat="1" x14ac:dyDescent="0.2">
      <c r="B190" s="3" t="s">
        <v>704</v>
      </c>
      <c r="C190" s="3" t="s">
        <v>705</v>
      </c>
      <c r="D190" s="3" t="s">
        <v>161</v>
      </c>
      <c r="E190" s="3">
        <v>5.5500000000000007</v>
      </c>
      <c r="F190" s="3">
        <v>400</v>
      </c>
      <c r="G190" s="3" t="b">
        <v>1</v>
      </c>
      <c r="H190" s="3">
        <v>1</v>
      </c>
      <c r="I190" s="3">
        <v>1</v>
      </c>
      <c r="J190" s="3">
        <v>0.5</v>
      </c>
      <c r="K190" s="3">
        <v>1.5</v>
      </c>
      <c r="L190" s="10" t="str">
        <f t="shared" si="2"/>
        <v>Monster_Offline_18_2</v>
      </c>
      <c r="M190" s="3" t="s">
        <v>41</v>
      </c>
      <c r="N190" s="3" t="s">
        <v>42</v>
      </c>
      <c r="O190" s="3" t="s">
        <v>43</v>
      </c>
      <c r="P190" s="3" t="str">
        <f>IF(VLOOKUP(D190,[1]怪物!$C:$I,7,FALSE)="","",VLOOKUP(D190,[1]怪物!$C:$I,7,FALSE))</f>
        <v/>
      </c>
      <c r="U190" s="3">
        <v>18</v>
      </c>
      <c r="V190" s="3">
        <v>2</v>
      </c>
    </row>
    <row r="191" spans="2:22" s="3" customFormat="1" x14ac:dyDescent="0.2">
      <c r="B191" s="3" t="s">
        <v>706</v>
      </c>
      <c r="C191" s="3" t="s">
        <v>707</v>
      </c>
      <c r="D191" s="3" t="s">
        <v>169</v>
      </c>
      <c r="E191" s="3">
        <v>3.7</v>
      </c>
      <c r="F191" s="3">
        <v>400</v>
      </c>
      <c r="G191" s="3" t="b">
        <v>1</v>
      </c>
      <c r="H191" s="3">
        <v>1</v>
      </c>
      <c r="I191" s="3">
        <v>1</v>
      </c>
      <c r="J191" s="3">
        <v>0.5</v>
      </c>
      <c r="K191" s="3">
        <v>1.5</v>
      </c>
      <c r="L191" s="10" t="str">
        <f t="shared" si="2"/>
        <v>Monster_Offline_18_3</v>
      </c>
      <c r="M191" s="3" t="s">
        <v>41</v>
      </c>
      <c r="N191" s="3" t="s">
        <v>42</v>
      </c>
      <c r="O191" s="3" t="s">
        <v>43</v>
      </c>
      <c r="P191" s="3" t="str">
        <f>IF(VLOOKUP(D191,[1]怪物!$C:$I,7,FALSE)="","",VLOOKUP(D191,[1]怪物!$C:$I,7,FALSE))</f>
        <v>Skill_Monster_ZhongZi2,NormalAttack</v>
      </c>
      <c r="U191" s="3">
        <v>18</v>
      </c>
      <c r="V191" s="3">
        <v>3</v>
      </c>
    </row>
    <row r="192" spans="2:22" s="3" customFormat="1" x14ac:dyDescent="0.2">
      <c r="B192" s="3" t="s">
        <v>708</v>
      </c>
      <c r="C192" s="3" t="s">
        <v>709</v>
      </c>
      <c r="D192" s="3" t="s">
        <v>160</v>
      </c>
      <c r="E192" s="3">
        <v>3.8</v>
      </c>
      <c r="F192" s="3">
        <v>400</v>
      </c>
      <c r="G192" s="3" t="b">
        <v>1</v>
      </c>
      <c r="H192" s="3">
        <v>1</v>
      </c>
      <c r="I192" s="3">
        <v>1</v>
      </c>
      <c r="J192" s="3">
        <v>0.5</v>
      </c>
      <c r="K192" s="3">
        <v>1.5</v>
      </c>
      <c r="L192" s="10" t="str">
        <f t="shared" si="2"/>
        <v>Monster_Offline_19_1</v>
      </c>
      <c r="M192" s="3" t="s">
        <v>41</v>
      </c>
      <c r="N192" s="3" t="s">
        <v>42</v>
      </c>
      <c r="O192" s="3" t="s">
        <v>43</v>
      </c>
      <c r="P192" s="3" t="str">
        <f>IF(VLOOKUP(D192,[1]怪物!$C:$I,7,FALSE)="","",VLOOKUP(D192,[1]怪物!$C:$I,7,FALSE))</f>
        <v>Skill_Monster_Dan2,NormalAttack</v>
      </c>
      <c r="U192" s="3">
        <v>19</v>
      </c>
      <c r="V192" s="3">
        <v>1</v>
      </c>
    </row>
    <row r="193" spans="2:23" s="3" customFormat="1" x14ac:dyDescent="0.2">
      <c r="B193" s="3" t="s">
        <v>710</v>
      </c>
      <c r="C193" s="3" t="s">
        <v>711</v>
      </c>
      <c r="D193" s="3" t="s">
        <v>168</v>
      </c>
      <c r="E193" s="3">
        <v>3.8</v>
      </c>
      <c r="F193" s="3">
        <v>400</v>
      </c>
      <c r="G193" s="3" t="b">
        <v>1</v>
      </c>
      <c r="H193" s="3">
        <v>1</v>
      </c>
      <c r="I193" s="3">
        <v>1</v>
      </c>
      <c r="J193" s="3">
        <v>0.5</v>
      </c>
      <c r="K193" s="3">
        <v>1.5</v>
      </c>
      <c r="L193" s="10" t="str">
        <f t="shared" si="2"/>
        <v>Monster_Offline_19_2</v>
      </c>
      <c r="M193" s="3" t="s">
        <v>41</v>
      </c>
      <c r="N193" s="3" t="s">
        <v>42</v>
      </c>
      <c r="O193" s="3" t="s">
        <v>43</v>
      </c>
      <c r="P193" s="3" t="str">
        <f>IF(VLOOKUP(D193,[1]怪物!$C:$I,7,FALSE)="","",VLOOKUP(D193,[1]怪物!$C:$I,7,FALSE))</f>
        <v>Skill_Monster_Gui2,NormalAttack</v>
      </c>
      <c r="U193" s="3">
        <v>19</v>
      </c>
      <c r="V193" s="3">
        <v>2</v>
      </c>
    </row>
    <row r="194" spans="2:23" s="3" customFormat="1" x14ac:dyDescent="0.2">
      <c r="B194" s="3" t="s">
        <v>712</v>
      </c>
      <c r="C194" s="3" t="s">
        <v>713</v>
      </c>
      <c r="D194" s="3" t="s">
        <v>169</v>
      </c>
      <c r="E194" s="3">
        <v>3.8</v>
      </c>
      <c r="F194" s="3">
        <v>400</v>
      </c>
      <c r="G194" s="3" t="b">
        <v>1</v>
      </c>
      <c r="H194" s="3">
        <v>1</v>
      </c>
      <c r="I194" s="3">
        <v>1</v>
      </c>
      <c r="J194" s="3">
        <v>0.5</v>
      </c>
      <c r="K194" s="3">
        <v>1.5</v>
      </c>
      <c r="L194" s="10" t="str">
        <f t="shared" si="2"/>
        <v>Monster_Offline_19_3</v>
      </c>
      <c r="M194" s="3" t="s">
        <v>41</v>
      </c>
      <c r="N194" s="3" t="s">
        <v>42</v>
      </c>
      <c r="O194" s="3" t="s">
        <v>43</v>
      </c>
      <c r="P194" s="3" t="str">
        <f>IF(VLOOKUP(D194,[1]怪物!$C:$I,7,FALSE)="","",VLOOKUP(D194,[1]怪物!$C:$I,7,FALSE))</f>
        <v>Skill_Monster_ZhongZi2,NormalAttack</v>
      </c>
      <c r="U194" s="3">
        <v>19</v>
      </c>
      <c r="V194" s="3">
        <v>3</v>
      </c>
    </row>
    <row r="195" spans="2:23" s="3" customFormat="1" x14ac:dyDescent="0.2">
      <c r="B195" s="3" t="s">
        <v>714</v>
      </c>
      <c r="C195" s="3" t="s">
        <v>715</v>
      </c>
      <c r="D195" s="3" t="s">
        <v>164</v>
      </c>
      <c r="E195" s="3">
        <v>3.9</v>
      </c>
      <c r="F195" s="3">
        <v>400</v>
      </c>
      <c r="G195" s="3" t="b">
        <v>1</v>
      </c>
      <c r="H195" s="3">
        <v>1</v>
      </c>
      <c r="I195" s="3">
        <v>1</v>
      </c>
      <c r="J195" s="3">
        <v>0.5</v>
      </c>
      <c r="K195" s="3">
        <v>1.5</v>
      </c>
      <c r="L195" s="10" t="str">
        <f t="shared" si="2"/>
        <v>Monster_Offline_20_1</v>
      </c>
      <c r="M195" s="3" t="s">
        <v>41</v>
      </c>
      <c r="N195" s="3" t="s">
        <v>42</v>
      </c>
      <c r="O195" s="3" t="s">
        <v>43</v>
      </c>
      <c r="P195" s="3" t="str">
        <f>IF(VLOOKUP(D195,[1]怪物!$C:$I,7,FALSE)="","",VLOOKUP(D195,[1]怪物!$C:$I,7,FALSE))</f>
        <v/>
      </c>
      <c r="U195" s="3">
        <v>20</v>
      </c>
      <c r="V195" s="3">
        <v>1</v>
      </c>
    </row>
    <row r="196" spans="2:23" s="3" customFormat="1" x14ac:dyDescent="0.2">
      <c r="B196" s="3" t="s">
        <v>716</v>
      </c>
      <c r="C196" s="3" t="s">
        <v>717</v>
      </c>
      <c r="D196" s="3" t="s">
        <v>174</v>
      </c>
      <c r="E196" s="3">
        <v>2.4375</v>
      </c>
      <c r="F196" s="3">
        <v>400</v>
      </c>
      <c r="G196" s="3" t="b">
        <v>1</v>
      </c>
      <c r="H196" s="3">
        <v>1</v>
      </c>
      <c r="I196" s="3">
        <v>1</v>
      </c>
      <c r="J196" s="3">
        <v>0.5</v>
      </c>
      <c r="K196" s="3">
        <v>2.5</v>
      </c>
      <c r="L196" s="10" t="str">
        <f t="shared" si="2"/>
        <v>Monster_Offline_20_2</v>
      </c>
      <c r="M196" s="3" t="s">
        <v>41</v>
      </c>
      <c r="N196" s="3" t="s">
        <v>42</v>
      </c>
      <c r="O196" s="3" t="s">
        <v>43</v>
      </c>
      <c r="P196" s="3" t="str">
        <f>IF(VLOOKUP(D196,[1]怪物!$C:$I,7,FALSE)="","",VLOOKUP(D196,[1]怪物!$C:$I,7,FALSE))</f>
        <v>Skill_Monster_Gui3,NormalAttack</v>
      </c>
      <c r="U196" s="3">
        <v>20</v>
      </c>
      <c r="V196" s="3">
        <v>2</v>
      </c>
    </row>
    <row r="197" spans="2:23" s="3" customFormat="1" x14ac:dyDescent="0.2">
      <c r="B197" s="3" t="s">
        <v>718</v>
      </c>
      <c r="C197" s="3" t="s">
        <v>719</v>
      </c>
      <c r="D197" s="3" t="s">
        <v>169</v>
      </c>
      <c r="E197" s="3">
        <v>3.9</v>
      </c>
      <c r="F197" s="3">
        <v>400</v>
      </c>
      <c r="G197" s="3" t="b">
        <v>1</v>
      </c>
      <c r="H197" s="3">
        <v>1</v>
      </c>
      <c r="I197" s="3">
        <v>1</v>
      </c>
      <c r="J197" s="3">
        <v>0.5</v>
      </c>
      <c r="K197" s="3">
        <v>1.5</v>
      </c>
      <c r="L197" s="10" t="str">
        <f t="shared" si="2"/>
        <v>Monster_Offline_20_3</v>
      </c>
      <c r="M197" s="3" t="s">
        <v>41</v>
      </c>
      <c r="N197" s="3" t="s">
        <v>42</v>
      </c>
      <c r="O197" s="3" t="s">
        <v>43</v>
      </c>
      <c r="P197" s="3" t="str">
        <f>IF(VLOOKUP(D197,[1]怪物!$C:$I,7,FALSE)="","",VLOOKUP(D197,[1]怪物!$C:$I,7,FALSE))</f>
        <v>Skill_Monster_ZhongZi2,NormalAttack</v>
      </c>
      <c r="U197" s="3">
        <v>20</v>
      </c>
      <c r="V197" s="3">
        <v>3</v>
      </c>
    </row>
    <row r="199" spans="2:23" s="3" customFormat="1" x14ac:dyDescent="0.2">
      <c r="B199" s="3" t="s">
        <v>748</v>
      </c>
      <c r="C199" s="3" t="s">
        <v>749</v>
      </c>
      <c r="D199" s="3" t="s">
        <v>163</v>
      </c>
      <c r="E199" s="3">
        <v>2</v>
      </c>
      <c r="F199" s="3">
        <v>400</v>
      </c>
      <c r="G199" s="3" t="b">
        <v>1</v>
      </c>
      <c r="H199" s="3">
        <v>1</v>
      </c>
      <c r="I199" s="3">
        <v>1</v>
      </c>
      <c r="J199" s="3">
        <v>0.5</v>
      </c>
      <c r="K199" s="3">
        <v>1</v>
      </c>
      <c r="L199" s="10" t="str">
        <f t="shared" si="2"/>
        <v>Monster_Season1_Challenge1_1_1</v>
      </c>
      <c r="M199" s="3" t="s">
        <v>41</v>
      </c>
      <c r="N199" s="3" t="s">
        <v>42</v>
      </c>
      <c r="O199" s="3" t="s">
        <v>43</v>
      </c>
      <c r="P199" s="3" t="str">
        <f>IF(VLOOKUP(D199,[1]怪物!$C:$I,7,FALSE)="","",VLOOKUP(D199,[1]怪物!$C:$I,7,FALSE))</f>
        <v/>
      </c>
      <c r="U199" s="3" t="s">
        <v>750</v>
      </c>
      <c r="V199" s="3" t="s">
        <v>750</v>
      </c>
      <c r="W199" s="3" t="s">
        <v>750</v>
      </c>
    </row>
    <row r="200" spans="2:23" s="3" customFormat="1" x14ac:dyDescent="0.2">
      <c r="B200" s="3" t="s">
        <v>751</v>
      </c>
      <c r="C200" s="3" t="s">
        <v>752</v>
      </c>
      <c r="D200" s="3" t="s">
        <v>517</v>
      </c>
      <c r="E200" s="3">
        <v>2</v>
      </c>
      <c r="F200" s="3">
        <v>400</v>
      </c>
      <c r="G200" s="3" t="b">
        <v>1</v>
      </c>
      <c r="H200" s="3">
        <v>1</v>
      </c>
      <c r="I200" s="3">
        <v>1</v>
      </c>
      <c r="J200" s="3">
        <v>0.5</v>
      </c>
      <c r="K200" s="3">
        <v>1</v>
      </c>
      <c r="L200" s="10" t="str">
        <f t="shared" ref="L200:L263" si="3">RIGHT(B200,LEN(B200)-5)</f>
        <v>Monster_Season1_Challenge1_1_2</v>
      </c>
      <c r="M200" s="3" t="s">
        <v>41</v>
      </c>
      <c r="N200" s="3" t="s">
        <v>42</v>
      </c>
      <c r="O200" s="3" t="s">
        <v>43</v>
      </c>
      <c r="P200" s="3" t="str">
        <f>IF(VLOOKUP(D200,[1]怪物!$C:$I,7,FALSE)="","",VLOOKUP(D200,[1]怪物!$C:$I,7,FALSE))</f>
        <v>Skill_Monster_Niao1,NormalAttack</v>
      </c>
      <c r="U200" s="3" t="s">
        <v>750</v>
      </c>
      <c r="V200" s="3" t="s">
        <v>750</v>
      </c>
      <c r="W200" s="3" t="s">
        <v>753</v>
      </c>
    </row>
    <row r="201" spans="2:23" s="3" customFormat="1" x14ac:dyDescent="0.2">
      <c r="B201" s="3" t="s">
        <v>754</v>
      </c>
      <c r="C201" s="3" t="s">
        <v>755</v>
      </c>
      <c r="D201" s="3" t="s">
        <v>163</v>
      </c>
      <c r="E201" s="3">
        <v>2</v>
      </c>
      <c r="F201" s="3">
        <v>400</v>
      </c>
      <c r="G201" s="3" t="b">
        <v>1</v>
      </c>
      <c r="H201" s="3">
        <v>1</v>
      </c>
      <c r="I201" s="3">
        <v>1</v>
      </c>
      <c r="J201" s="3">
        <v>0.5</v>
      </c>
      <c r="K201" s="3">
        <v>1</v>
      </c>
      <c r="L201" s="10" t="str">
        <f t="shared" si="3"/>
        <v>Monster_Season1_Challenge1_2_1</v>
      </c>
      <c r="M201" s="3" t="s">
        <v>41</v>
      </c>
      <c r="N201" s="3" t="s">
        <v>42</v>
      </c>
      <c r="O201" s="3" t="s">
        <v>43</v>
      </c>
      <c r="P201" s="3" t="str">
        <f>IF(VLOOKUP(D201,[1]怪物!$C:$I,7,FALSE)="","",VLOOKUP(D201,[1]怪物!$C:$I,7,FALSE))</f>
        <v/>
      </c>
      <c r="U201" s="3" t="s">
        <v>750</v>
      </c>
      <c r="V201" s="3" t="s">
        <v>753</v>
      </c>
      <c r="W201" s="3" t="s">
        <v>750</v>
      </c>
    </row>
    <row r="202" spans="2:23" s="3" customFormat="1" x14ac:dyDescent="0.2">
      <c r="B202" s="3" t="s">
        <v>756</v>
      </c>
      <c r="C202" s="3" t="s">
        <v>757</v>
      </c>
      <c r="D202" s="3" t="s">
        <v>517</v>
      </c>
      <c r="E202" s="3">
        <v>2</v>
      </c>
      <c r="F202" s="3">
        <v>400</v>
      </c>
      <c r="G202" s="3" t="b">
        <v>1</v>
      </c>
      <c r="H202" s="3">
        <v>1</v>
      </c>
      <c r="I202" s="3">
        <v>1</v>
      </c>
      <c r="J202" s="3">
        <v>0.5</v>
      </c>
      <c r="K202" s="3">
        <v>1</v>
      </c>
      <c r="L202" s="10" t="str">
        <f t="shared" si="3"/>
        <v>Monster_Season1_Challenge1_2_2</v>
      </c>
      <c r="M202" s="3" t="s">
        <v>41</v>
      </c>
      <c r="N202" s="3" t="s">
        <v>42</v>
      </c>
      <c r="O202" s="3" t="s">
        <v>43</v>
      </c>
      <c r="P202" s="3" t="str">
        <f>IF(VLOOKUP(D202,[1]怪物!$C:$I,7,FALSE)="","",VLOOKUP(D202,[1]怪物!$C:$I,7,FALSE))</f>
        <v>Skill_Monster_Niao1,NormalAttack</v>
      </c>
      <c r="U202" s="3" t="s">
        <v>750</v>
      </c>
      <c r="V202" s="3" t="s">
        <v>753</v>
      </c>
      <c r="W202" s="3" t="s">
        <v>753</v>
      </c>
    </row>
    <row r="203" spans="2:23" s="3" customFormat="1" x14ac:dyDescent="0.2">
      <c r="B203" s="3" t="s">
        <v>758</v>
      </c>
      <c r="C203" s="3" t="s">
        <v>759</v>
      </c>
      <c r="D203" s="3" t="s">
        <v>163</v>
      </c>
      <c r="E203" s="3">
        <v>2</v>
      </c>
      <c r="F203" s="3">
        <v>400</v>
      </c>
      <c r="G203" s="3" t="b">
        <v>1</v>
      </c>
      <c r="H203" s="3">
        <v>1</v>
      </c>
      <c r="I203" s="3">
        <v>1</v>
      </c>
      <c r="J203" s="3">
        <v>0.5</v>
      </c>
      <c r="K203" s="3">
        <v>1</v>
      </c>
      <c r="L203" s="10" t="str">
        <f t="shared" si="3"/>
        <v>Monster_Season1_Challenge1_3_1</v>
      </c>
      <c r="M203" s="3" t="s">
        <v>41</v>
      </c>
      <c r="N203" s="3" t="s">
        <v>42</v>
      </c>
      <c r="O203" s="3" t="s">
        <v>43</v>
      </c>
      <c r="P203" s="3" t="str">
        <f>IF(VLOOKUP(D203,[1]怪物!$C:$I,7,FALSE)="","",VLOOKUP(D203,[1]怪物!$C:$I,7,FALSE))</f>
        <v/>
      </c>
      <c r="U203" s="3" t="s">
        <v>750</v>
      </c>
      <c r="V203" s="3" t="s">
        <v>760</v>
      </c>
      <c r="W203" s="3" t="s">
        <v>750</v>
      </c>
    </row>
    <row r="204" spans="2:23" s="3" customFormat="1" x14ac:dyDescent="0.2">
      <c r="B204" s="3" t="s">
        <v>761</v>
      </c>
      <c r="C204" s="3" t="s">
        <v>762</v>
      </c>
      <c r="D204" s="3" t="s">
        <v>164</v>
      </c>
      <c r="E204" s="3">
        <v>2</v>
      </c>
      <c r="F204" s="3">
        <v>400</v>
      </c>
      <c r="G204" s="3" t="b">
        <v>1</v>
      </c>
      <c r="H204" s="3">
        <v>1</v>
      </c>
      <c r="I204" s="3">
        <v>1</v>
      </c>
      <c r="J204" s="3">
        <v>0.5</v>
      </c>
      <c r="K204" s="3">
        <v>1.5</v>
      </c>
      <c r="L204" s="10" t="str">
        <f t="shared" si="3"/>
        <v>Monster_Season1_Challenge1_3_2</v>
      </c>
      <c r="M204" s="3" t="s">
        <v>41</v>
      </c>
      <c r="N204" s="3" t="s">
        <v>42</v>
      </c>
      <c r="O204" s="3" t="s">
        <v>43</v>
      </c>
      <c r="P204" s="3" t="str">
        <f>IF(VLOOKUP(D204,[1]怪物!$C:$I,7,FALSE)="","",VLOOKUP(D204,[1]怪物!$C:$I,7,FALSE))</f>
        <v/>
      </c>
      <c r="U204" s="3" t="s">
        <v>750</v>
      </c>
      <c r="V204" s="3" t="s">
        <v>760</v>
      </c>
      <c r="W204" s="3" t="s">
        <v>753</v>
      </c>
    </row>
    <row r="205" spans="2:23" s="3" customFormat="1" x14ac:dyDescent="0.2">
      <c r="B205" s="3" t="s">
        <v>763</v>
      </c>
      <c r="C205" s="3" t="s">
        <v>764</v>
      </c>
      <c r="D205" s="3" t="s">
        <v>517</v>
      </c>
      <c r="E205" s="3">
        <v>2</v>
      </c>
      <c r="F205" s="3">
        <v>400</v>
      </c>
      <c r="G205" s="3" t="b">
        <v>1</v>
      </c>
      <c r="H205" s="3">
        <v>1</v>
      </c>
      <c r="I205" s="3">
        <v>1</v>
      </c>
      <c r="J205" s="3">
        <v>0.5</v>
      </c>
      <c r="K205" s="3">
        <v>1</v>
      </c>
      <c r="L205" s="10" t="str">
        <f t="shared" si="3"/>
        <v>Monster_Season1_Challenge1_3_3</v>
      </c>
      <c r="M205" s="3" t="s">
        <v>41</v>
      </c>
      <c r="N205" s="3" t="s">
        <v>42</v>
      </c>
      <c r="O205" s="3" t="s">
        <v>43</v>
      </c>
      <c r="P205" s="3" t="str">
        <f>IF(VLOOKUP(D205,[1]怪物!$C:$I,7,FALSE)="","",VLOOKUP(D205,[1]怪物!$C:$I,7,FALSE))</f>
        <v>Skill_Monster_Niao1,NormalAttack</v>
      </c>
      <c r="U205" s="3" t="s">
        <v>750</v>
      </c>
      <c r="V205" s="3" t="s">
        <v>760</v>
      </c>
      <c r="W205" s="3" t="s">
        <v>760</v>
      </c>
    </row>
    <row r="206" spans="2:23" s="3" customFormat="1" x14ac:dyDescent="0.2">
      <c r="B206" s="3" t="s">
        <v>765</v>
      </c>
      <c r="C206" s="3" t="s">
        <v>766</v>
      </c>
      <c r="D206" s="3" t="s">
        <v>159</v>
      </c>
      <c r="E206" s="3">
        <v>3</v>
      </c>
      <c r="F206" s="3">
        <v>400</v>
      </c>
      <c r="G206" s="3" t="b">
        <v>1</v>
      </c>
      <c r="H206" s="3">
        <v>1</v>
      </c>
      <c r="I206" s="3">
        <v>1</v>
      </c>
      <c r="J206" s="3">
        <v>0.5</v>
      </c>
      <c r="K206" s="3">
        <v>1</v>
      </c>
      <c r="L206" s="10" t="str">
        <f t="shared" si="3"/>
        <v>Monster_Season1_Challenge2_1_1</v>
      </c>
      <c r="M206" s="3" t="s">
        <v>41</v>
      </c>
      <c r="N206" s="3" t="s">
        <v>42</v>
      </c>
      <c r="O206" s="3" t="s">
        <v>43</v>
      </c>
      <c r="P206" s="3" t="str">
        <f>IF(VLOOKUP(D206,[1]怪物!$C:$I,7,FALSE)="","",VLOOKUP(D206,[1]怪物!$C:$I,7,FALSE))</f>
        <v/>
      </c>
      <c r="U206" s="3" t="s">
        <v>753</v>
      </c>
      <c r="V206" s="3" t="s">
        <v>750</v>
      </c>
      <c r="W206" s="3" t="s">
        <v>750</v>
      </c>
    </row>
    <row r="207" spans="2:23" s="3" customFormat="1" x14ac:dyDescent="0.2">
      <c r="B207" s="3" t="s">
        <v>767</v>
      </c>
      <c r="C207" s="3" t="s">
        <v>768</v>
      </c>
      <c r="D207" s="3" t="s">
        <v>517</v>
      </c>
      <c r="E207" s="3">
        <v>2</v>
      </c>
      <c r="F207" s="3">
        <v>400</v>
      </c>
      <c r="G207" s="3" t="b">
        <v>1</v>
      </c>
      <c r="H207" s="3">
        <v>1</v>
      </c>
      <c r="I207" s="3">
        <v>1</v>
      </c>
      <c r="J207" s="3">
        <v>0.5</v>
      </c>
      <c r="K207" s="3">
        <v>1</v>
      </c>
      <c r="L207" s="10" t="str">
        <f t="shared" si="3"/>
        <v>Monster_Season1_Challenge2_1_2</v>
      </c>
      <c r="M207" s="3" t="s">
        <v>41</v>
      </c>
      <c r="N207" s="3" t="s">
        <v>42</v>
      </c>
      <c r="O207" s="3" t="s">
        <v>43</v>
      </c>
      <c r="P207" s="3" t="str">
        <f>IF(VLOOKUP(D207,[1]怪物!$C:$I,7,FALSE)="","",VLOOKUP(D207,[1]怪物!$C:$I,7,FALSE))</f>
        <v>Skill_Monster_Niao1,NormalAttack</v>
      </c>
      <c r="U207" s="3" t="s">
        <v>753</v>
      </c>
      <c r="V207" s="3" t="s">
        <v>750</v>
      </c>
      <c r="W207" s="3" t="s">
        <v>753</v>
      </c>
    </row>
    <row r="208" spans="2:23" s="3" customFormat="1" x14ac:dyDescent="0.2">
      <c r="B208" s="3" t="s">
        <v>769</v>
      </c>
      <c r="C208" s="3" t="s">
        <v>770</v>
      </c>
      <c r="D208" s="3" t="s">
        <v>159</v>
      </c>
      <c r="E208" s="3">
        <v>3</v>
      </c>
      <c r="F208" s="3">
        <v>400</v>
      </c>
      <c r="G208" s="3" t="b">
        <v>1</v>
      </c>
      <c r="H208" s="3">
        <v>1</v>
      </c>
      <c r="I208" s="3">
        <v>1</v>
      </c>
      <c r="J208" s="3">
        <v>0.5</v>
      </c>
      <c r="K208" s="3">
        <v>1</v>
      </c>
      <c r="L208" s="10" t="str">
        <f t="shared" si="3"/>
        <v>Monster_Season1_Challenge2_2_1</v>
      </c>
      <c r="M208" s="3" t="s">
        <v>41</v>
      </c>
      <c r="N208" s="3" t="s">
        <v>42</v>
      </c>
      <c r="O208" s="3" t="s">
        <v>43</v>
      </c>
      <c r="P208" s="3" t="str">
        <f>IF(VLOOKUP(D208,[1]怪物!$C:$I,7,FALSE)="","",VLOOKUP(D208,[1]怪物!$C:$I,7,FALSE))</f>
        <v/>
      </c>
      <c r="U208" s="3" t="s">
        <v>753</v>
      </c>
      <c r="V208" s="3" t="s">
        <v>753</v>
      </c>
      <c r="W208" s="3" t="s">
        <v>750</v>
      </c>
    </row>
    <row r="209" spans="2:23" s="3" customFormat="1" x14ac:dyDescent="0.2">
      <c r="B209" s="3" t="s">
        <v>771</v>
      </c>
      <c r="C209" s="3" t="s">
        <v>772</v>
      </c>
      <c r="D209" s="3" t="s">
        <v>164</v>
      </c>
      <c r="E209" s="3">
        <v>2</v>
      </c>
      <c r="F209" s="3">
        <v>400</v>
      </c>
      <c r="G209" s="3" t="b">
        <v>1</v>
      </c>
      <c r="H209" s="3">
        <v>1</v>
      </c>
      <c r="I209" s="3">
        <v>1</v>
      </c>
      <c r="J209" s="3">
        <v>0.5</v>
      </c>
      <c r="K209" s="3">
        <v>1.5</v>
      </c>
      <c r="L209" s="10" t="str">
        <f t="shared" si="3"/>
        <v>Monster_Season1_Challenge2_2_2</v>
      </c>
      <c r="M209" s="3" t="s">
        <v>41</v>
      </c>
      <c r="N209" s="3" t="s">
        <v>42</v>
      </c>
      <c r="O209" s="3" t="s">
        <v>43</v>
      </c>
      <c r="P209" s="3" t="str">
        <f>IF(VLOOKUP(D209,[1]怪物!$C:$I,7,FALSE)="","",VLOOKUP(D209,[1]怪物!$C:$I,7,FALSE))</f>
        <v/>
      </c>
      <c r="U209" s="3" t="s">
        <v>753</v>
      </c>
      <c r="V209" s="3" t="s">
        <v>753</v>
      </c>
      <c r="W209" s="3" t="s">
        <v>753</v>
      </c>
    </row>
    <row r="210" spans="2:23" s="3" customFormat="1" x14ac:dyDescent="0.2">
      <c r="B210" s="3" t="s">
        <v>773</v>
      </c>
      <c r="C210" s="3" t="s">
        <v>774</v>
      </c>
      <c r="D210" s="3" t="s">
        <v>517</v>
      </c>
      <c r="E210" s="3">
        <v>2</v>
      </c>
      <c r="F210" s="3">
        <v>400</v>
      </c>
      <c r="G210" s="3" t="b">
        <v>1</v>
      </c>
      <c r="H210" s="3">
        <v>1</v>
      </c>
      <c r="I210" s="3">
        <v>1</v>
      </c>
      <c r="J210" s="3">
        <v>0.5</v>
      </c>
      <c r="K210" s="3">
        <v>1</v>
      </c>
      <c r="L210" s="10" t="str">
        <f t="shared" si="3"/>
        <v>Monster_Season1_Challenge2_2_3</v>
      </c>
      <c r="M210" s="3" t="s">
        <v>41</v>
      </c>
      <c r="N210" s="3" t="s">
        <v>42</v>
      </c>
      <c r="O210" s="3" t="s">
        <v>43</v>
      </c>
      <c r="P210" s="3" t="str">
        <f>IF(VLOOKUP(D210,[1]怪物!$C:$I,7,FALSE)="","",VLOOKUP(D210,[1]怪物!$C:$I,7,FALSE))</f>
        <v>Skill_Monster_Niao1,NormalAttack</v>
      </c>
      <c r="U210" s="3" t="s">
        <v>753</v>
      </c>
      <c r="V210" s="3" t="s">
        <v>753</v>
      </c>
      <c r="W210" s="3" t="s">
        <v>760</v>
      </c>
    </row>
    <row r="211" spans="2:23" s="3" customFormat="1" x14ac:dyDescent="0.2">
      <c r="B211" s="3" t="s">
        <v>775</v>
      </c>
      <c r="C211" s="3" t="s">
        <v>776</v>
      </c>
      <c r="D211" s="3" t="s">
        <v>159</v>
      </c>
      <c r="E211" s="3">
        <v>3</v>
      </c>
      <c r="F211" s="3">
        <v>400</v>
      </c>
      <c r="G211" s="3" t="b">
        <v>1</v>
      </c>
      <c r="H211" s="3">
        <v>1</v>
      </c>
      <c r="I211" s="3">
        <v>1</v>
      </c>
      <c r="J211" s="3">
        <v>0.5</v>
      </c>
      <c r="K211" s="3">
        <v>1</v>
      </c>
      <c r="L211" s="10" t="str">
        <f t="shared" si="3"/>
        <v>Monster_Season1_Challenge2_3_1</v>
      </c>
      <c r="M211" s="3" t="s">
        <v>41</v>
      </c>
      <c r="N211" s="3" t="s">
        <v>42</v>
      </c>
      <c r="O211" s="3" t="s">
        <v>43</v>
      </c>
      <c r="P211" s="3" t="str">
        <f>IF(VLOOKUP(D211,[1]怪物!$C:$I,7,FALSE)="","",VLOOKUP(D211,[1]怪物!$C:$I,7,FALSE))</f>
        <v/>
      </c>
      <c r="U211" s="3" t="s">
        <v>753</v>
      </c>
      <c r="V211" s="3" t="s">
        <v>760</v>
      </c>
      <c r="W211" s="3" t="s">
        <v>750</v>
      </c>
    </row>
    <row r="212" spans="2:23" s="3" customFormat="1" x14ac:dyDescent="0.2">
      <c r="B212" s="3" t="s">
        <v>777</v>
      </c>
      <c r="C212" s="3" t="s">
        <v>778</v>
      </c>
      <c r="D212" s="3" t="s">
        <v>171</v>
      </c>
      <c r="E212" s="3">
        <v>2</v>
      </c>
      <c r="F212" s="3">
        <v>400</v>
      </c>
      <c r="G212" s="3" t="b">
        <v>1</v>
      </c>
      <c r="H212" s="3">
        <v>1</v>
      </c>
      <c r="I212" s="3">
        <v>1</v>
      </c>
      <c r="J212" s="3">
        <v>0.5</v>
      </c>
      <c r="K212" s="3">
        <v>1</v>
      </c>
      <c r="L212" s="10" t="str">
        <f t="shared" si="3"/>
        <v>Monster_Season1_Challenge2_3_2</v>
      </c>
      <c r="M212" s="3" t="s">
        <v>41</v>
      </c>
      <c r="N212" s="3" t="s">
        <v>42</v>
      </c>
      <c r="O212" s="3" t="s">
        <v>43</v>
      </c>
      <c r="P212" s="3" t="str">
        <f>IF(VLOOKUP(D212,[1]怪物!$C:$I,7,FALSE)="","",VLOOKUP(D212,[1]怪物!$C:$I,7,FALSE))</f>
        <v/>
      </c>
      <c r="U212" s="3" t="s">
        <v>753</v>
      </c>
      <c r="V212" s="3" t="s">
        <v>760</v>
      </c>
      <c r="W212" s="3" t="s">
        <v>753</v>
      </c>
    </row>
    <row r="213" spans="2:23" s="3" customFormat="1" x14ac:dyDescent="0.2">
      <c r="B213" s="3" t="s">
        <v>779</v>
      </c>
      <c r="C213" s="3" t="s">
        <v>780</v>
      </c>
      <c r="D213" s="3" t="s">
        <v>517</v>
      </c>
      <c r="E213" s="3">
        <v>2</v>
      </c>
      <c r="F213" s="3">
        <v>400</v>
      </c>
      <c r="G213" s="3" t="b">
        <v>1</v>
      </c>
      <c r="H213" s="3">
        <v>1</v>
      </c>
      <c r="I213" s="3">
        <v>1</v>
      </c>
      <c r="J213" s="3">
        <v>0.5</v>
      </c>
      <c r="K213" s="3">
        <v>1</v>
      </c>
      <c r="L213" s="10" t="str">
        <f t="shared" si="3"/>
        <v>Monster_Season1_Challenge2_3_3</v>
      </c>
      <c r="M213" s="3" t="s">
        <v>41</v>
      </c>
      <c r="N213" s="3" t="s">
        <v>42</v>
      </c>
      <c r="O213" s="3" t="s">
        <v>43</v>
      </c>
      <c r="P213" s="3" t="str">
        <f>IF(VLOOKUP(D213,[1]怪物!$C:$I,7,FALSE)="","",VLOOKUP(D213,[1]怪物!$C:$I,7,FALSE))</f>
        <v>Skill_Monster_Niao1,NormalAttack</v>
      </c>
      <c r="U213" s="3" t="s">
        <v>753</v>
      </c>
      <c r="V213" s="3" t="s">
        <v>760</v>
      </c>
      <c r="W213" s="3" t="s">
        <v>760</v>
      </c>
    </row>
    <row r="214" spans="2:23" s="3" customFormat="1" x14ac:dyDescent="0.2">
      <c r="B214" s="3" t="s">
        <v>781</v>
      </c>
      <c r="C214" s="3" t="s">
        <v>782</v>
      </c>
      <c r="D214" s="3" t="s">
        <v>159</v>
      </c>
      <c r="E214" s="3">
        <v>3</v>
      </c>
      <c r="F214" s="3">
        <v>400</v>
      </c>
      <c r="G214" s="3" t="b">
        <v>1</v>
      </c>
      <c r="H214" s="3">
        <v>1</v>
      </c>
      <c r="I214" s="3">
        <v>1</v>
      </c>
      <c r="J214" s="3">
        <v>0.5</v>
      </c>
      <c r="K214" s="3">
        <v>1</v>
      </c>
      <c r="L214" s="10" t="str">
        <f t="shared" si="3"/>
        <v>Monster_Season1_Challenge2_4_1</v>
      </c>
      <c r="M214" s="3" t="s">
        <v>41</v>
      </c>
      <c r="N214" s="3" t="s">
        <v>42</v>
      </c>
      <c r="O214" s="3" t="s">
        <v>43</v>
      </c>
      <c r="P214" s="3" t="str">
        <f>IF(VLOOKUP(D214,[1]怪物!$C:$I,7,FALSE)="","",VLOOKUP(D214,[1]怪物!$C:$I,7,FALSE))</f>
        <v/>
      </c>
      <c r="U214" s="3" t="s">
        <v>753</v>
      </c>
      <c r="V214" s="3" t="s">
        <v>783</v>
      </c>
      <c r="W214" s="3" t="s">
        <v>750</v>
      </c>
    </row>
    <row r="215" spans="2:23" s="3" customFormat="1" x14ac:dyDescent="0.2">
      <c r="B215" s="3" t="s">
        <v>784</v>
      </c>
      <c r="C215" s="3" t="s">
        <v>785</v>
      </c>
      <c r="D215" s="3" t="s">
        <v>171</v>
      </c>
      <c r="E215" s="3">
        <v>2</v>
      </c>
      <c r="F215" s="3">
        <v>400</v>
      </c>
      <c r="G215" s="3" t="b">
        <v>1</v>
      </c>
      <c r="H215" s="3">
        <v>1</v>
      </c>
      <c r="I215" s="3">
        <v>1</v>
      </c>
      <c r="J215" s="3">
        <v>0.5</v>
      </c>
      <c r="K215" s="3">
        <v>1</v>
      </c>
      <c r="L215" s="10" t="str">
        <f t="shared" si="3"/>
        <v>Monster_Season1_Challenge2_4_2</v>
      </c>
      <c r="M215" s="3" t="s">
        <v>41</v>
      </c>
      <c r="N215" s="3" t="s">
        <v>42</v>
      </c>
      <c r="O215" s="3" t="s">
        <v>43</v>
      </c>
      <c r="P215" s="3" t="str">
        <f>IF(VLOOKUP(D215,[1]怪物!$C:$I,7,FALSE)="","",VLOOKUP(D215,[1]怪物!$C:$I,7,FALSE))</f>
        <v/>
      </c>
      <c r="U215" s="3" t="s">
        <v>753</v>
      </c>
      <c r="V215" s="3" t="s">
        <v>783</v>
      </c>
      <c r="W215" s="3" t="s">
        <v>753</v>
      </c>
    </row>
    <row r="216" spans="2:23" s="3" customFormat="1" x14ac:dyDescent="0.2">
      <c r="B216" s="3" t="s">
        <v>786</v>
      </c>
      <c r="C216" s="3" t="s">
        <v>787</v>
      </c>
      <c r="D216" s="3" t="s">
        <v>164</v>
      </c>
      <c r="E216" s="3">
        <v>2</v>
      </c>
      <c r="F216" s="3">
        <v>400</v>
      </c>
      <c r="G216" s="3" t="b">
        <v>1</v>
      </c>
      <c r="H216" s="3">
        <v>1</v>
      </c>
      <c r="I216" s="3">
        <v>1</v>
      </c>
      <c r="J216" s="3">
        <v>0.5</v>
      </c>
      <c r="K216" s="3">
        <v>1.5</v>
      </c>
      <c r="L216" s="10" t="str">
        <f t="shared" si="3"/>
        <v>Monster_Season1_Challenge2_4_3</v>
      </c>
      <c r="M216" s="3" t="s">
        <v>41</v>
      </c>
      <c r="N216" s="3" t="s">
        <v>42</v>
      </c>
      <c r="O216" s="3" t="s">
        <v>43</v>
      </c>
      <c r="P216" s="3" t="str">
        <f>IF(VLOOKUP(D216,[1]怪物!$C:$I,7,FALSE)="","",VLOOKUP(D216,[1]怪物!$C:$I,7,FALSE))</f>
        <v/>
      </c>
      <c r="U216" s="3" t="s">
        <v>753</v>
      </c>
      <c r="V216" s="3" t="s">
        <v>783</v>
      </c>
      <c r="W216" s="3" t="s">
        <v>760</v>
      </c>
    </row>
    <row r="217" spans="2:23" s="3" customFormat="1" x14ac:dyDescent="0.2">
      <c r="B217" s="3" t="s">
        <v>788</v>
      </c>
      <c r="C217" s="3" t="s">
        <v>789</v>
      </c>
      <c r="D217" s="3" t="s">
        <v>517</v>
      </c>
      <c r="E217" s="3">
        <v>2</v>
      </c>
      <c r="F217" s="3">
        <v>400</v>
      </c>
      <c r="G217" s="3" t="b">
        <v>1</v>
      </c>
      <c r="H217" s="3">
        <v>1</v>
      </c>
      <c r="I217" s="3">
        <v>1</v>
      </c>
      <c r="J217" s="3">
        <v>0.5</v>
      </c>
      <c r="K217" s="3">
        <v>1</v>
      </c>
      <c r="L217" s="10" t="str">
        <f t="shared" si="3"/>
        <v>Monster_Season1_Challenge2_4_4</v>
      </c>
      <c r="M217" s="3" t="s">
        <v>41</v>
      </c>
      <c r="N217" s="3" t="s">
        <v>42</v>
      </c>
      <c r="O217" s="3" t="s">
        <v>43</v>
      </c>
      <c r="P217" s="3" t="str">
        <f>IF(VLOOKUP(D217,[1]怪物!$C:$I,7,FALSE)="","",VLOOKUP(D217,[1]怪物!$C:$I,7,FALSE))</f>
        <v>Skill_Monster_Niao1,NormalAttack</v>
      </c>
      <c r="U217" s="3" t="s">
        <v>753</v>
      </c>
      <c r="V217" s="3" t="s">
        <v>783</v>
      </c>
      <c r="W217" s="3" t="s">
        <v>783</v>
      </c>
    </row>
    <row r="218" spans="2:23" s="3" customFormat="1" x14ac:dyDescent="0.2">
      <c r="B218" s="3" t="s">
        <v>790</v>
      </c>
      <c r="C218" s="3" t="s">
        <v>791</v>
      </c>
      <c r="D218" s="3" t="s">
        <v>159</v>
      </c>
      <c r="E218" s="3">
        <v>3</v>
      </c>
      <c r="F218" s="3">
        <v>400</v>
      </c>
      <c r="G218" s="3" t="b">
        <v>1</v>
      </c>
      <c r="H218" s="3">
        <v>1</v>
      </c>
      <c r="I218" s="3">
        <v>1</v>
      </c>
      <c r="J218" s="3">
        <v>0.5</v>
      </c>
      <c r="K218" s="3">
        <v>1</v>
      </c>
      <c r="L218" s="10" t="str">
        <f t="shared" si="3"/>
        <v>Monster_Season1_Challenge2_5_1</v>
      </c>
      <c r="M218" s="3" t="s">
        <v>41</v>
      </c>
      <c r="N218" s="3" t="s">
        <v>42</v>
      </c>
      <c r="O218" s="3" t="s">
        <v>43</v>
      </c>
      <c r="P218" s="3" t="str">
        <f>IF(VLOOKUP(D218,[1]怪物!$C:$I,7,FALSE)="","",VLOOKUP(D218,[1]怪物!$C:$I,7,FALSE))</f>
        <v/>
      </c>
      <c r="U218" s="3" t="s">
        <v>753</v>
      </c>
      <c r="V218" s="3" t="s">
        <v>792</v>
      </c>
      <c r="W218" s="3" t="s">
        <v>750</v>
      </c>
    </row>
    <row r="219" spans="2:23" s="3" customFormat="1" x14ac:dyDescent="0.2">
      <c r="B219" s="3" t="s">
        <v>793</v>
      </c>
      <c r="C219" s="3" t="s">
        <v>794</v>
      </c>
      <c r="D219" s="3" t="s">
        <v>171</v>
      </c>
      <c r="E219" s="3">
        <v>2</v>
      </c>
      <c r="F219" s="3">
        <v>400</v>
      </c>
      <c r="G219" s="3" t="b">
        <v>1</v>
      </c>
      <c r="H219" s="3">
        <v>1</v>
      </c>
      <c r="I219" s="3">
        <v>1</v>
      </c>
      <c r="J219" s="3">
        <v>0.5</v>
      </c>
      <c r="K219" s="3">
        <v>1</v>
      </c>
      <c r="L219" s="10" t="str">
        <f t="shared" si="3"/>
        <v>Monster_Season1_Challenge2_5_2</v>
      </c>
      <c r="M219" s="3" t="s">
        <v>41</v>
      </c>
      <c r="N219" s="3" t="s">
        <v>42</v>
      </c>
      <c r="O219" s="3" t="s">
        <v>43</v>
      </c>
      <c r="P219" s="3" t="str">
        <f>IF(VLOOKUP(D219,[1]怪物!$C:$I,7,FALSE)="","",VLOOKUP(D219,[1]怪物!$C:$I,7,FALSE))</f>
        <v/>
      </c>
      <c r="U219" s="3" t="s">
        <v>753</v>
      </c>
      <c r="V219" s="3" t="s">
        <v>792</v>
      </c>
      <c r="W219" s="3" t="s">
        <v>753</v>
      </c>
    </row>
    <row r="220" spans="2:23" s="3" customFormat="1" x14ac:dyDescent="0.2">
      <c r="B220" s="3" t="s">
        <v>795</v>
      </c>
      <c r="C220" s="3" t="s">
        <v>796</v>
      </c>
      <c r="D220" s="3" t="s">
        <v>164</v>
      </c>
      <c r="E220" s="3">
        <v>2</v>
      </c>
      <c r="F220" s="3">
        <v>400</v>
      </c>
      <c r="G220" s="3" t="b">
        <v>1</v>
      </c>
      <c r="H220" s="3">
        <v>1</v>
      </c>
      <c r="I220" s="3">
        <v>1</v>
      </c>
      <c r="J220" s="3">
        <v>0.5</v>
      </c>
      <c r="K220" s="3">
        <v>1.5</v>
      </c>
      <c r="L220" s="10" t="str">
        <f t="shared" si="3"/>
        <v>Monster_Season1_Challenge2_5_3</v>
      </c>
      <c r="M220" s="3" t="s">
        <v>41</v>
      </c>
      <c r="N220" s="3" t="s">
        <v>42</v>
      </c>
      <c r="O220" s="3" t="s">
        <v>43</v>
      </c>
      <c r="P220" s="3" t="str">
        <f>IF(VLOOKUP(D220,[1]怪物!$C:$I,7,FALSE)="","",VLOOKUP(D220,[1]怪物!$C:$I,7,FALSE))</f>
        <v/>
      </c>
      <c r="U220" s="3" t="s">
        <v>753</v>
      </c>
      <c r="V220" s="3" t="s">
        <v>792</v>
      </c>
      <c r="W220" s="3" t="s">
        <v>760</v>
      </c>
    </row>
    <row r="221" spans="2:23" s="3" customFormat="1" x14ac:dyDescent="0.2">
      <c r="B221" s="3" t="s">
        <v>797</v>
      </c>
      <c r="C221" s="3" t="s">
        <v>798</v>
      </c>
      <c r="D221" s="3" t="s">
        <v>517</v>
      </c>
      <c r="E221" s="3">
        <v>2</v>
      </c>
      <c r="F221" s="3">
        <v>400</v>
      </c>
      <c r="G221" s="3" t="b">
        <v>1</v>
      </c>
      <c r="H221" s="3">
        <v>1</v>
      </c>
      <c r="I221" s="3">
        <v>1</v>
      </c>
      <c r="J221" s="3">
        <v>0.5</v>
      </c>
      <c r="K221" s="3">
        <v>1</v>
      </c>
      <c r="L221" s="10" t="str">
        <f t="shared" si="3"/>
        <v>Monster_Season1_Challenge2_5_4</v>
      </c>
      <c r="M221" s="3" t="s">
        <v>41</v>
      </c>
      <c r="N221" s="3" t="s">
        <v>42</v>
      </c>
      <c r="O221" s="3" t="s">
        <v>43</v>
      </c>
      <c r="P221" s="3" t="str">
        <f>IF(VLOOKUP(D221,[1]怪物!$C:$I,7,FALSE)="","",VLOOKUP(D221,[1]怪物!$C:$I,7,FALSE))</f>
        <v>Skill_Monster_Niao1,NormalAttack</v>
      </c>
      <c r="U221" s="3" t="s">
        <v>753</v>
      </c>
      <c r="V221" s="3" t="s">
        <v>792</v>
      </c>
      <c r="W221" s="3" t="s">
        <v>783</v>
      </c>
    </row>
    <row r="222" spans="2:23" s="3" customFormat="1" x14ac:dyDescent="0.2">
      <c r="B222" s="3" t="s">
        <v>799</v>
      </c>
      <c r="C222" s="3" t="s">
        <v>800</v>
      </c>
      <c r="D222" s="3" t="s">
        <v>165</v>
      </c>
      <c r="E222" s="3">
        <v>2</v>
      </c>
      <c r="F222" s="3">
        <v>400</v>
      </c>
      <c r="G222" s="3" t="b">
        <v>1</v>
      </c>
      <c r="H222" s="3">
        <v>1</v>
      </c>
      <c r="I222" s="3">
        <v>1</v>
      </c>
      <c r="J222" s="3">
        <v>0.5</v>
      </c>
      <c r="K222" s="3">
        <v>1</v>
      </c>
      <c r="L222" s="10" t="str">
        <f t="shared" si="3"/>
        <v>Monster_Season1_Challenge3_1_1</v>
      </c>
      <c r="M222" s="3" t="s">
        <v>41</v>
      </c>
      <c r="N222" s="3" t="s">
        <v>42</v>
      </c>
      <c r="O222" s="3" t="s">
        <v>43</v>
      </c>
      <c r="P222" s="3" t="str">
        <f>IF(VLOOKUP(D222,[1]怪物!$C:$I,7,FALSE)="","",VLOOKUP(D222,[1]怪物!$C:$I,7,FALSE))</f>
        <v>Skill_Monster_ZhongZi1,NormalAttack</v>
      </c>
      <c r="U222" s="3" t="s">
        <v>760</v>
      </c>
      <c r="V222" s="3" t="s">
        <v>750</v>
      </c>
      <c r="W222" s="3" t="s">
        <v>750</v>
      </c>
    </row>
    <row r="223" spans="2:23" s="3" customFormat="1" x14ac:dyDescent="0.2">
      <c r="B223" s="3" t="s">
        <v>801</v>
      </c>
      <c r="C223" s="3" t="s">
        <v>802</v>
      </c>
      <c r="D223" s="3" t="s">
        <v>518</v>
      </c>
      <c r="E223" s="3">
        <v>2</v>
      </c>
      <c r="F223" s="3">
        <v>400</v>
      </c>
      <c r="G223" s="3" t="b">
        <v>1</v>
      </c>
      <c r="H223" s="3">
        <v>1</v>
      </c>
      <c r="I223" s="3">
        <v>1</v>
      </c>
      <c r="J223" s="3">
        <v>0.5</v>
      </c>
      <c r="K223" s="3">
        <v>1.5</v>
      </c>
      <c r="L223" s="10" t="str">
        <f t="shared" si="3"/>
        <v>Monster_Season1_Challenge3_1_2</v>
      </c>
      <c r="M223" s="3" t="s">
        <v>41</v>
      </c>
      <c r="N223" s="3" t="s">
        <v>42</v>
      </c>
      <c r="O223" s="3" t="s">
        <v>43</v>
      </c>
      <c r="P223" s="3" t="str">
        <f>IF(VLOOKUP(D223,[1]怪物!$C:$I,7,FALSE)="","",VLOOKUP(D223,[1]怪物!$C:$I,7,FALSE))</f>
        <v>Skill_Monster_Niao2,NormalAttack</v>
      </c>
      <c r="U223" s="3" t="s">
        <v>760</v>
      </c>
      <c r="V223" s="3" t="s">
        <v>750</v>
      </c>
      <c r="W223" s="3" t="s">
        <v>753</v>
      </c>
    </row>
    <row r="224" spans="2:23" s="3" customFormat="1" x14ac:dyDescent="0.2">
      <c r="B224" s="3" t="s">
        <v>803</v>
      </c>
      <c r="C224" s="3" t="s">
        <v>804</v>
      </c>
      <c r="D224" s="3" t="s">
        <v>165</v>
      </c>
      <c r="E224" s="3">
        <v>2</v>
      </c>
      <c r="F224" s="3">
        <v>400</v>
      </c>
      <c r="G224" s="3" t="b">
        <v>1</v>
      </c>
      <c r="H224" s="3">
        <v>1</v>
      </c>
      <c r="I224" s="3">
        <v>1</v>
      </c>
      <c r="J224" s="3">
        <v>0.5</v>
      </c>
      <c r="K224" s="3">
        <v>1</v>
      </c>
      <c r="L224" s="10" t="str">
        <f t="shared" si="3"/>
        <v>Monster_Season1_Challenge3_2_1</v>
      </c>
      <c r="M224" s="3" t="s">
        <v>41</v>
      </c>
      <c r="N224" s="3" t="s">
        <v>42</v>
      </c>
      <c r="O224" s="3" t="s">
        <v>43</v>
      </c>
      <c r="P224" s="3" t="str">
        <f>IF(VLOOKUP(D224,[1]怪物!$C:$I,7,FALSE)="","",VLOOKUP(D224,[1]怪物!$C:$I,7,FALSE))</f>
        <v>Skill_Monster_ZhongZi1,NormalAttack</v>
      </c>
      <c r="U224" s="3" t="s">
        <v>760</v>
      </c>
      <c r="V224" s="3" t="s">
        <v>753</v>
      </c>
      <c r="W224" s="3" t="s">
        <v>750</v>
      </c>
    </row>
    <row r="225" spans="2:23" s="3" customFormat="1" x14ac:dyDescent="0.2">
      <c r="B225" s="3" t="s">
        <v>805</v>
      </c>
      <c r="C225" s="3" t="s">
        <v>806</v>
      </c>
      <c r="D225" s="3" t="s">
        <v>164</v>
      </c>
      <c r="E225" s="3">
        <v>2</v>
      </c>
      <c r="F225" s="3">
        <v>400</v>
      </c>
      <c r="G225" s="3" t="b">
        <v>1</v>
      </c>
      <c r="H225" s="3">
        <v>1</v>
      </c>
      <c r="I225" s="3">
        <v>1</v>
      </c>
      <c r="J225" s="3">
        <v>0.5</v>
      </c>
      <c r="K225" s="3">
        <v>1.5</v>
      </c>
      <c r="L225" s="10" t="str">
        <f t="shared" si="3"/>
        <v>Monster_Season1_Challenge3_2_2</v>
      </c>
      <c r="M225" s="3" t="s">
        <v>41</v>
      </c>
      <c r="N225" s="3" t="s">
        <v>42</v>
      </c>
      <c r="O225" s="3" t="s">
        <v>43</v>
      </c>
      <c r="P225" s="3" t="str">
        <f>IF(VLOOKUP(D225,[1]怪物!$C:$I,7,FALSE)="","",VLOOKUP(D225,[1]怪物!$C:$I,7,FALSE))</f>
        <v/>
      </c>
      <c r="U225" s="3" t="s">
        <v>760</v>
      </c>
      <c r="V225" s="3" t="s">
        <v>753</v>
      </c>
      <c r="W225" s="3" t="s">
        <v>753</v>
      </c>
    </row>
    <row r="226" spans="2:23" s="3" customFormat="1" x14ac:dyDescent="0.2">
      <c r="B226" s="3" t="s">
        <v>807</v>
      </c>
      <c r="C226" s="3" t="s">
        <v>808</v>
      </c>
      <c r="D226" s="3" t="s">
        <v>518</v>
      </c>
      <c r="E226" s="3">
        <v>2</v>
      </c>
      <c r="F226" s="3">
        <v>400</v>
      </c>
      <c r="G226" s="3" t="b">
        <v>1</v>
      </c>
      <c r="H226" s="3">
        <v>1</v>
      </c>
      <c r="I226" s="3">
        <v>1</v>
      </c>
      <c r="J226" s="3">
        <v>0.5</v>
      </c>
      <c r="K226" s="3">
        <v>1.5</v>
      </c>
      <c r="L226" s="10" t="str">
        <f t="shared" si="3"/>
        <v>Monster_Season1_Challenge3_2_3</v>
      </c>
      <c r="M226" s="3" t="s">
        <v>41</v>
      </c>
      <c r="N226" s="3" t="s">
        <v>42</v>
      </c>
      <c r="O226" s="3" t="s">
        <v>43</v>
      </c>
      <c r="P226" s="3" t="str">
        <f>IF(VLOOKUP(D226,[1]怪物!$C:$I,7,FALSE)="","",VLOOKUP(D226,[1]怪物!$C:$I,7,FALSE))</f>
        <v>Skill_Monster_Niao2,NormalAttack</v>
      </c>
      <c r="U226" s="3" t="s">
        <v>760</v>
      </c>
      <c r="V226" s="3" t="s">
        <v>753</v>
      </c>
      <c r="W226" s="3" t="s">
        <v>760</v>
      </c>
    </row>
    <row r="227" spans="2:23" s="3" customFormat="1" x14ac:dyDescent="0.2">
      <c r="B227" s="3" t="s">
        <v>809</v>
      </c>
      <c r="C227" s="3" t="s">
        <v>810</v>
      </c>
      <c r="D227" s="3" t="s">
        <v>165</v>
      </c>
      <c r="E227" s="3">
        <v>2</v>
      </c>
      <c r="F227" s="3">
        <v>400</v>
      </c>
      <c r="G227" s="3" t="b">
        <v>1</v>
      </c>
      <c r="H227" s="3">
        <v>1</v>
      </c>
      <c r="I227" s="3">
        <v>1</v>
      </c>
      <c r="J227" s="3">
        <v>0.5</v>
      </c>
      <c r="K227" s="3">
        <v>1</v>
      </c>
      <c r="L227" s="10" t="str">
        <f t="shared" si="3"/>
        <v>Monster_Season1_Challenge3_3_1</v>
      </c>
      <c r="M227" s="3" t="s">
        <v>41</v>
      </c>
      <c r="N227" s="3" t="s">
        <v>42</v>
      </c>
      <c r="O227" s="3" t="s">
        <v>43</v>
      </c>
      <c r="P227" s="3" t="str">
        <f>IF(VLOOKUP(D227,[1]怪物!$C:$I,7,FALSE)="","",VLOOKUP(D227,[1]怪物!$C:$I,7,FALSE))</f>
        <v>Skill_Monster_ZhongZi1,NormalAttack</v>
      </c>
      <c r="U227" s="3" t="s">
        <v>760</v>
      </c>
      <c r="V227" s="3" t="s">
        <v>760</v>
      </c>
      <c r="W227" s="3" t="s">
        <v>750</v>
      </c>
    </row>
    <row r="228" spans="2:23" s="3" customFormat="1" x14ac:dyDescent="0.2">
      <c r="B228" s="3" t="s">
        <v>811</v>
      </c>
      <c r="C228" s="3" t="s">
        <v>812</v>
      </c>
      <c r="D228" s="3" t="s">
        <v>171</v>
      </c>
      <c r="E228" s="3">
        <v>2</v>
      </c>
      <c r="F228" s="3">
        <v>400</v>
      </c>
      <c r="G228" s="3" t="b">
        <v>1</v>
      </c>
      <c r="H228" s="3">
        <v>1</v>
      </c>
      <c r="I228" s="3">
        <v>1</v>
      </c>
      <c r="J228" s="3">
        <v>0.5</v>
      </c>
      <c r="K228" s="3">
        <v>1</v>
      </c>
      <c r="L228" s="10" t="str">
        <f t="shared" si="3"/>
        <v>Monster_Season1_Challenge3_3_2</v>
      </c>
      <c r="M228" s="3" t="s">
        <v>41</v>
      </c>
      <c r="N228" s="3" t="s">
        <v>42</v>
      </c>
      <c r="O228" s="3" t="s">
        <v>43</v>
      </c>
      <c r="P228" s="3" t="str">
        <f>IF(VLOOKUP(D228,[1]怪物!$C:$I,7,FALSE)="","",VLOOKUP(D228,[1]怪物!$C:$I,7,FALSE))</f>
        <v/>
      </c>
      <c r="U228" s="3" t="s">
        <v>760</v>
      </c>
      <c r="V228" s="3" t="s">
        <v>760</v>
      </c>
      <c r="W228" s="3" t="s">
        <v>753</v>
      </c>
    </row>
    <row r="229" spans="2:23" s="3" customFormat="1" x14ac:dyDescent="0.2">
      <c r="B229" s="3" t="s">
        <v>813</v>
      </c>
      <c r="C229" s="3" t="s">
        <v>814</v>
      </c>
      <c r="D229" s="3" t="s">
        <v>518</v>
      </c>
      <c r="E229" s="3">
        <v>2</v>
      </c>
      <c r="F229" s="3">
        <v>400</v>
      </c>
      <c r="G229" s="3" t="b">
        <v>1</v>
      </c>
      <c r="H229" s="3">
        <v>1</v>
      </c>
      <c r="I229" s="3">
        <v>1</v>
      </c>
      <c r="J229" s="3">
        <v>0.5</v>
      </c>
      <c r="K229" s="3">
        <v>1.5</v>
      </c>
      <c r="L229" s="10" t="str">
        <f t="shared" si="3"/>
        <v>Monster_Season1_Challenge3_3_3</v>
      </c>
      <c r="M229" s="3" t="s">
        <v>41</v>
      </c>
      <c r="N229" s="3" t="s">
        <v>42</v>
      </c>
      <c r="O229" s="3" t="s">
        <v>43</v>
      </c>
      <c r="P229" s="3" t="str">
        <f>IF(VLOOKUP(D229,[1]怪物!$C:$I,7,FALSE)="","",VLOOKUP(D229,[1]怪物!$C:$I,7,FALSE))</f>
        <v>Skill_Monster_Niao2,NormalAttack</v>
      </c>
      <c r="U229" s="3" t="s">
        <v>760</v>
      </c>
      <c r="V229" s="3" t="s">
        <v>760</v>
      </c>
      <c r="W229" s="3" t="s">
        <v>760</v>
      </c>
    </row>
    <row r="230" spans="2:23" s="3" customFormat="1" x14ac:dyDescent="0.2">
      <c r="B230" s="3" t="s">
        <v>815</v>
      </c>
      <c r="C230" s="3" t="s">
        <v>816</v>
      </c>
      <c r="D230" s="3" t="s">
        <v>167</v>
      </c>
      <c r="E230" s="3">
        <v>2</v>
      </c>
      <c r="F230" s="3">
        <v>400</v>
      </c>
      <c r="G230" s="3" t="b">
        <v>1</v>
      </c>
      <c r="H230" s="3">
        <v>1</v>
      </c>
      <c r="I230" s="3">
        <v>1</v>
      </c>
      <c r="J230" s="3">
        <v>0.5</v>
      </c>
      <c r="K230" s="3">
        <v>1</v>
      </c>
      <c r="L230" s="10" t="str">
        <f t="shared" si="3"/>
        <v>Monster_Season1_Challenge4_1_1</v>
      </c>
      <c r="M230" s="3" t="s">
        <v>41</v>
      </c>
      <c r="N230" s="3" t="s">
        <v>42</v>
      </c>
      <c r="O230" s="3" t="s">
        <v>43</v>
      </c>
      <c r="P230" s="3" t="str">
        <f>IF(VLOOKUP(D230,[1]怪物!$C:$I,7,FALSE)="","",VLOOKUP(D230,[1]怪物!$C:$I,7,FALSE))</f>
        <v>Skill_Monster_Gui1,NormalAttack</v>
      </c>
      <c r="U230" s="3" t="s">
        <v>783</v>
      </c>
      <c r="V230" s="3" t="s">
        <v>750</v>
      </c>
      <c r="W230" s="3" t="s">
        <v>750</v>
      </c>
    </row>
    <row r="231" spans="2:23" s="3" customFormat="1" x14ac:dyDescent="0.2">
      <c r="B231" s="3" t="s">
        <v>817</v>
      </c>
      <c r="C231" s="3" t="s">
        <v>818</v>
      </c>
      <c r="D231" s="3" t="s">
        <v>518</v>
      </c>
      <c r="E231" s="3">
        <v>2</v>
      </c>
      <c r="F231" s="3">
        <v>400</v>
      </c>
      <c r="G231" s="3" t="b">
        <v>1</v>
      </c>
      <c r="H231" s="3">
        <v>1</v>
      </c>
      <c r="I231" s="3">
        <v>1</v>
      </c>
      <c r="J231" s="3">
        <v>0.5</v>
      </c>
      <c r="K231" s="3">
        <v>1.5</v>
      </c>
      <c r="L231" s="10" t="str">
        <f t="shared" si="3"/>
        <v>Monster_Season1_Challenge4_1_2</v>
      </c>
      <c r="M231" s="3" t="s">
        <v>41</v>
      </c>
      <c r="N231" s="3" t="s">
        <v>42</v>
      </c>
      <c r="O231" s="3" t="s">
        <v>43</v>
      </c>
      <c r="P231" s="3" t="str">
        <f>IF(VLOOKUP(D231,[1]怪物!$C:$I,7,FALSE)="","",VLOOKUP(D231,[1]怪物!$C:$I,7,FALSE))</f>
        <v>Skill_Monster_Niao2,NormalAttack</v>
      </c>
      <c r="U231" s="3" t="s">
        <v>783</v>
      </c>
      <c r="V231" s="3" t="s">
        <v>750</v>
      </c>
      <c r="W231" s="3" t="s">
        <v>753</v>
      </c>
    </row>
    <row r="232" spans="2:23" s="3" customFormat="1" x14ac:dyDescent="0.2">
      <c r="B232" s="3" t="s">
        <v>819</v>
      </c>
      <c r="C232" s="3" t="s">
        <v>820</v>
      </c>
      <c r="D232" s="3" t="s">
        <v>167</v>
      </c>
      <c r="E232" s="3">
        <v>2</v>
      </c>
      <c r="F232" s="3">
        <v>400</v>
      </c>
      <c r="G232" s="3" t="b">
        <v>1</v>
      </c>
      <c r="H232" s="3">
        <v>1</v>
      </c>
      <c r="I232" s="3">
        <v>1</v>
      </c>
      <c r="J232" s="3">
        <v>0.5</v>
      </c>
      <c r="K232" s="3">
        <v>1</v>
      </c>
      <c r="L232" s="10" t="str">
        <f t="shared" si="3"/>
        <v>Monster_Season1_Challenge4_2_1</v>
      </c>
      <c r="M232" s="3" t="s">
        <v>41</v>
      </c>
      <c r="N232" s="3" t="s">
        <v>42</v>
      </c>
      <c r="O232" s="3" t="s">
        <v>43</v>
      </c>
      <c r="P232" s="3" t="str">
        <f>IF(VLOOKUP(D232,[1]怪物!$C:$I,7,FALSE)="","",VLOOKUP(D232,[1]怪物!$C:$I,7,FALSE))</f>
        <v>Skill_Monster_Gui1,NormalAttack</v>
      </c>
      <c r="U232" s="3" t="s">
        <v>783</v>
      </c>
      <c r="V232" s="3" t="s">
        <v>753</v>
      </c>
      <c r="W232" s="3" t="s">
        <v>750</v>
      </c>
    </row>
    <row r="233" spans="2:23" s="3" customFormat="1" x14ac:dyDescent="0.2">
      <c r="B233" s="3" t="s">
        <v>821</v>
      </c>
      <c r="C233" s="3" t="s">
        <v>822</v>
      </c>
      <c r="D233" s="3" t="s">
        <v>164</v>
      </c>
      <c r="E233" s="3">
        <v>2</v>
      </c>
      <c r="F233" s="3">
        <v>400</v>
      </c>
      <c r="G233" s="3" t="b">
        <v>1</v>
      </c>
      <c r="H233" s="3">
        <v>1</v>
      </c>
      <c r="I233" s="3">
        <v>1</v>
      </c>
      <c r="J233" s="3">
        <v>0.5</v>
      </c>
      <c r="K233" s="3">
        <v>1.5</v>
      </c>
      <c r="L233" s="10" t="str">
        <f t="shared" si="3"/>
        <v>Monster_Season1_Challenge4_2_2</v>
      </c>
      <c r="M233" s="3" t="s">
        <v>41</v>
      </c>
      <c r="N233" s="3" t="s">
        <v>42</v>
      </c>
      <c r="O233" s="3" t="s">
        <v>43</v>
      </c>
      <c r="P233" s="3" t="str">
        <f>IF(VLOOKUP(D233,[1]怪物!$C:$I,7,FALSE)="","",VLOOKUP(D233,[1]怪物!$C:$I,7,FALSE))</f>
        <v/>
      </c>
      <c r="U233" s="3" t="s">
        <v>783</v>
      </c>
      <c r="V233" s="3" t="s">
        <v>753</v>
      </c>
      <c r="W233" s="3" t="s">
        <v>753</v>
      </c>
    </row>
    <row r="234" spans="2:23" s="3" customFormat="1" x14ac:dyDescent="0.2">
      <c r="B234" s="3" t="s">
        <v>823</v>
      </c>
      <c r="C234" s="3" t="s">
        <v>824</v>
      </c>
      <c r="D234" s="3" t="s">
        <v>518</v>
      </c>
      <c r="E234" s="3">
        <v>2</v>
      </c>
      <c r="F234" s="3">
        <v>400</v>
      </c>
      <c r="G234" s="3" t="b">
        <v>1</v>
      </c>
      <c r="H234" s="3">
        <v>1</v>
      </c>
      <c r="I234" s="3">
        <v>1</v>
      </c>
      <c r="J234" s="3">
        <v>0.5</v>
      </c>
      <c r="K234" s="3">
        <v>1.5</v>
      </c>
      <c r="L234" s="10" t="str">
        <f t="shared" si="3"/>
        <v>Monster_Season1_Challenge4_2_3</v>
      </c>
      <c r="M234" s="3" t="s">
        <v>41</v>
      </c>
      <c r="N234" s="3" t="s">
        <v>42</v>
      </c>
      <c r="O234" s="3" t="s">
        <v>43</v>
      </c>
      <c r="P234" s="3" t="str">
        <f>IF(VLOOKUP(D234,[1]怪物!$C:$I,7,FALSE)="","",VLOOKUP(D234,[1]怪物!$C:$I,7,FALSE))</f>
        <v>Skill_Monster_Niao2,NormalAttack</v>
      </c>
      <c r="U234" s="3" t="s">
        <v>783</v>
      </c>
      <c r="V234" s="3" t="s">
        <v>753</v>
      </c>
      <c r="W234" s="3" t="s">
        <v>760</v>
      </c>
    </row>
    <row r="235" spans="2:23" s="3" customFormat="1" x14ac:dyDescent="0.2">
      <c r="B235" s="3" t="s">
        <v>825</v>
      </c>
      <c r="C235" s="3" t="s">
        <v>826</v>
      </c>
      <c r="D235" s="3" t="s">
        <v>167</v>
      </c>
      <c r="E235" s="3">
        <v>2</v>
      </c>
      <c r="F235" s="3">
        <v>400</v>
      </c>
      <c r="G235" s="3" t="b">
        <v>1</v>
      </c>
      <c r="H235" s="3">
        <v>1</v>
      </c>
      <c r="I235" s="3">
        <v>1</v>
      </c>
      <c r="J235" s="3">
        <v>0.5</v>
      </c>
      <c r="K235" s="3">
        <v>1</v>
      </c>
      <c r="L235" s="10" t="str">
        <f t="shared" si="3"/>
        <v>Monster_Season1_Challenge4_3_1</v>
      </c>
      <c r="M235" s="3" t="s">
        <v>41</v>
      </c>
      <c r="N235" s="3" t="s">
        <v>42</v>
      </c>
      <c r="O235" s="3" t="s">
        <v>43</v>
      </c>
      <c r="P235" s="3" t="str">
        <f>IF(VLOOKUP(D235,[1]怪物!$C:$I,7,FALSE)="","",VLOOKUP(D235,[1]怪物!$C:$I,7,FALSE))</f>
        <v>Skill_Monster_Gui1,NormalAttack</v>
      </c>
      <c r="U235" s="3" t="s">
        <v>783</v>
      </c>
      <c r="V235" s="3" t="s">
        <v>760</v>
      </c>
      <c r="W235" s="3" t="s">
        <v>750</v>
      </c>
    </row>
    <row r="236" spans="2:23" s="3" customFormat="1" x14ac:dyDescent="0.2">
      <c r="B236" s="3" t="s">
        <v>827</v>
      </c>
      <c r="C236" s="3" t="s">
        <v>828</v>
      </c>
      <c r="D236" s="3" t="s">
        <v>171</v>
      </c>
      <c r="E236" s="3">
        <v>2</v>
      </c>
      <c r="F236" s="3">
        <v>400</v>
      </c>
      <c r="G236" s="3" t="b">
        <v>1</v>
      </c>
      <c r="H236" s="3">
        <v>1</v>
      </c>
      <c r="I236" s="3">
        <v>1</v>
      </c>
      <c r="J236" s="3">
        <v>0.5</v>
      </c>
      <c r="K236" s="3">
        <v>1</v>
      </c>
      <c r="L236" s="10" t="str">
        <f t="shared" si="3"/>
        <v>Monster_Season1_Challenge4_3_2</v>
      </c>
      <c r="M236" s="3" t="s">
        <v>41</v>
      </c>
      <c r="N236" s="3" t="s">
        <v>42</v>
      </c>
      <c r="O236" s="3" t="s">
        <v>43</v>
      </c>
      <c r="P236" s="3" t="str">
        <f>IF(VLOOKUP(D236,[1]怪物!$C:$I,7,FALSE)="","",VLOOKUP(D236,[1]怪物!$C:$I,7,FALSE))</f>
        <v/>
      </c>
      <c r="U236" s="3" t="s">
        <v>783</v>
      </c>
      <c r="V236" s="3" t="s">
        <v>760</v>
      </c>
      <c r="W236" s="3" t="s">
        <v>753</v>
      </c>
    </row>
    <row r="237" spans="2:23" s="3" customFormat="1" x14ac:dyDescent="0.2">
      <c r="B237" s="3" t="s">
        <v>829</v>
      </c>
      <c r="C237" s="3" t="s">
        <v>830</v>
      </c>
      <c r="D237" s="3" t="s">
        <v>518</v>
      </c>
      <c r="E237" s="3">
        <v>2</v>
      </c>
      <c r="F237" s="3">
        <v>400</v>
      </c>
      <c r="G237" s="3" t="b">
        <v>1</v>
      </c>
      <c r="H237" s="3">
        <v>1</v>
      </c>
      <c r="I237" s="3">
        <v>1</v>
      </c>
      <c r="J237" s="3">
        <v>0.5</v>
      </c>
      <c r="K237" s="3">
        <v>1.5</v>
      </c>
      <c r="L237" s="10" t="str">
        <f t="shared" si="3"/>
        <v>Monster_Season1_Challenge4_3_3</v>
      </c>
      <c r="M237" s="3" t="s">
        <v>41</v>
      </c>
      <c r="N237" s="3" t="s">
        <v>42</v>
      </c>
      <c r="O237" s="3" t="s">
        <v>43</v>
      </c>
      <c r="P237" s="3" t="str">
        <f>IF(VLOOKUP(D237,[1]怪物!$C:$I,7,FALSE)="","",VLOOKUP(D237,[1]怪物!$C:$I,7,FALSE))</f>
        <v>Skill_Monster_Niao2,NormalAttack</v>
      </c>
      <c r="U237" s="3" t="s">
        <v>783</v>
      </c>
      <c r="V237" s="3" t="s">
        <v>760</v>
      </c>
      <c r="W237" s="3" t="s">
        <v>760</v>
      </c>
    </row>
    <row r="238" spans="2:23" s="3" customFormat="1" x14ac:dyDescent="0.2">
      <c r="B238" s="3" t="s">
        <v>831</v>
      </c>
      <c r="C238" s="3" t="s">
        <v>832</v>
      </c>
      <c r="D238" s="3" t="s">
        <v>167</v>
      </c>
      <c r="E238" s="3">
        <v>2</v>
      </c>
      <c r="F238" s="3">
        <v>400</v>
      </c>
      <c r="G238" s="3" t="b">
        <v>1</v>
      </c>
      <c r="H238" s="3">
        <v>1</v>
      </c>
      <c r="I238" s="3">
        <v>1</v>
      </c>
      <c r="J238" s="3">
        <v>0.5</v>
      </c>
      <c r="K238" s="3">
        <v>1</v>
      </c>
      <c r="L238" s="10" t="str">
        <f t="shared" si="3"/>
        <v>Monster_Season1_Challenge4_4_1</v>
      </c>
      <c r="M238" s="3" t="s">
        <v>41</v>
      </c>
      <c r="N238" s="3" t="s">
        <v>42</v>
      </c>
      <c r="O238" s="3" t="s">
        <v>43</v>
      </c>
      <c r="P238" s="3" t="str">
        <f>IF(VLOOKUP(D238,[1]怪物!$C:$I,7,FALSE)="","",VLOOKUP(D238,[1]怪物!$C:$I,7,FALSE))</f>
        <v>Skill_Monster_Gui1,NormalAttack</v>
      </c>
      <c r="U238" s="3" t="s">
        <v>783</v>
      </c>
      <c r="V238" s="3" t="s">
        <v>783</v>
      </c>
      <c r="W238" s="3" t="s">
        <v>750</v>
      </c>
    </row>
    <row r="239" spans="2:23" s="3" customFormat="1" x14ac:dyDescent="0.2">
      <c r="B239" s="3" t="s">
        <v>833</v>
      </c>
      <c r="C239" s="3" t="s">
        <v>834</v>
      </c>
      <c r="D239" s="3" t="s">
        <v>159</v>
      </c>
      <c r="E239" s="3">
        <v>3</v>
      </c>
      <c r="F239" s="3">
        <v>400</v>
      </c>
      <c r="G239" s="3" t="b">
        <v>1</v>
      </c>
      <c r="H239" s="3">
        <v>1</v>
      </c>
      <c r="I239" s="3">
        <v>1</v>
      </c>
      <c r="J239" s="3">
        <v>0.5</v>
      </c>
      <c r="K239" s="3">
        <v>1</v>
      </c>
      <c r="L239" s="10" t="str">
        <f t="shared" si="3"/>
        <v>Monster_Season1_Challenge4_4_2</v>
      </c>
      <c r="M239" s="3" t="s">
        <v>41</v>
      </c>
      <c r="N239" s="3" t="s">
        <v>42</v>
      </c>
      <c r="O239" s="3" t="s">
        <v>43</v>
      </c>
      <c r="P239" s="3" t="str">
        <f>IF(VLOOKUP(D239,[1]怪物!$C:$I,7,FALSE)="","",VLOOKUP(D239,[1]怪物!$C:$I,7,FALSE))</f>
        <v/>
      </c>
      <c r="U239" s="3" t="s">
        <v>783</v>
      </c>
      <c r="V239" s="3" t="s">
        <v>783</v>
      </c>
      <c r="W239" s="3" t="s">
        <v>753</v>
      </c>
    </row>
    <row r="240" spans="2:23" s="3" customFormat="1" x14ac:dyDescent="0.2">
      <c r="B240" s="3" t="s">
        <v>835</v>
      </c>
      <c r="C240" s="3" t="s">
        <v>836</v>
      </c>
      <c r="D240" s="3" t="s">
        <v>518</v>
      </c>
      <c r="E240" s="3">
        <v>2</v>
      </c>
      <c r="F240" s="3">
        <v>400</v>
      </c>
      <c r="G240" s="3" t="b">
        <v>1</v>
      </c>
      <c r="H240" s="3">
        <v>1</v>
      </c>
      <c r="I240" s="3">
        <v>1</v>
      </c>
      <c r="J240" s="3">
        <v>0.5</v>
      </c>
      <c r="K240" s="3">
        <v>1.5</v>
      </c>
      <c r="L240" s="10" t="str">
        <f t="shared" si="3"/>
        <v>Monster_Season1_Challenge4_4_3</v>
      </c>
      <c r="M240" s="3" t="s">
        <v>41</v>
      </c>
      <c r="N240" s="3" t="s">
        <v>42</v>
      </c>
      <c r="O240" s="3" t="s">
        <v>43</v>
      </c>
      <c r="P240" s="3" t="str">
        <f>IF(VLOOKUP(D240,[1]怪物!$C:$I,7,FALSE)="","",VLOOKUP(D240,[1]怪物!$C:$I,7,FALSE))</f>
        <v>Skill_Monster_Niao2,NormalAttack</v>
      </c>
      <c r="U240" s="3" t="s">
        <v>783</v>
      </c>
      <c r="V240" s="3" t="s">
        <v>783</v>
      </c>
      <c r="W240" s="3" t="s">
        <v>760</v>
      </c>
    </row>
    <row r="241" spans="2:23" s="3" customFormat="1" x14ac:dyDescent="0.2">
      <c r="B241" s="3" t="s">
        <v>837</v>
      </c>
      <c r="C241" s="3" t="s">
        <v>838</v>
      </c>
      <c r="D241" s="3" t="s">
        <v>167</v>
      </c>
      <c r="E241" s="3">
        <v>2</v>
      </c>
      <c r="F241" s="3">
        <v>400</v>
      </c>
      <c r="G241" s="3" t="b">
        <v>1</v>
      </c>
      <c r="H241" s="3">
        <v>1</v>
      </c>
      <c r="I241" s="3">
        <v>1</v>
      </c>
      <c r="J241" s="3">
        <v>0.5</v>
      </c>
      <c r="K241" s="3">
        <v>1</v>
      </c>
      <c r="L241" s="10" t="str">
        <f t="shared" si="3"/>
        <v>Monster_Season1_Challenge4_5_1</v>
      </c>
      <c r="M241" s="3" t="s">
        <v>41</v>
      </c>
      <c r="N241" s="3" t="s">
        <v>42</v>
      </c>
      <c r="O241" s="3" t="s">
        <v>43</v>
      </c>
      <c r="P241" s="3" t="str">
        <f>IF(VLOOKUP(D241,[1]怪物!$C:$I,7,FALSE)="","",VLOOKUP(D241,[1]怪物!$C:$I,7,FALSE))</f>
        <v>Skill_Monster_Gui1,NormalAttack</v>
      </c>
      <c r="U241" s="3" t="s">
        <v>783</v>
      </c>
      <c r="V241" s="3" t="s">
        <v>792</v>
      </c>
      <c r="W241" s="3" t="s">
        <v>750</v>
      </c>
    </row>
    <row r="242" spans="2:23" s="3" customFormat="1" x14ac:dyDescent="0.2">
      <c r="B242" s="3" t="s">
        <v>839</v>
      </c>
      <c r="C242" s="3" t="s">
        <v>840</v>
      </c>
      <c r="D242" s="3" t="s">
        <v>165</v>
      </c>
      <c r="E242" s="3">
        <v>2</v>
      </c>
      <c r="F242" s="3">
        <v>400</v>
      </c>
      <c r="G242" s="3" t="b">
        <v>1</v>
      </c>
      <c r="H242" s="3">
        <v>1</v>
      </c>
      <c r="I242" s="3">
        <v>1</v>
      </c>
      <c r="J242" s="3">
        <v>0.5</v>
      </c>
      <c r="K242" s="3">
        <v>1</v>
      </c>
      <c r="L242" s="10" t="str">
        <f t="shared" si="3"/>
        <v>Monster_Season1_Challenge4_5_2</v>
      </c>
      <c r="M242" s="3" t="s">
        <v>41</v>
      </c>
      <c r="N242" s="3" t="s">
        <v>42</v>
      </c>
      <c r="O242" s="3" t="s">
        <v>43</v>
      </c>
      <c r="P242" s="3" t="str">
        <f>IF(VLOOKUP(D242,[1]怪物!$C:$I,7,FALSE)="","",VLOOKUP(D242,[1]怪物!$C:$I,7,FALSE))</f>
        <v>Skill_Monster_ZhongZi1,NormalAttack</v>
      </c>
      <c r="U242" s="3" t="s">
        <v>783</v>
      </c>
      <c r="V242" s="3" t="s">
        <v>792</v>
      </c>
      <c r="W242" s="3" t="s">
        <v>753</v>
      </c>
    </row>
    <row r="243" spans="2:23" s="3" customFormat="1" x14ac:dyDescent="0.2">
      <c r="B243" s="3" t="s">
        <v>841</v>
      </c>
      <c r="C243" s="3" t="s">
        <v>842</v>
      </c>
      <c r="D243" s="3" t="s">
        <v>518</v>
      </c>
      <c r="E243" s="3">
        <v>2</v>
      </c>
      <c r="F243" s="3">
        <v>400</v>
      </c>
      <c r="G243" s="3" t="b">
        <v>1</v>
      </c>
      <c r="H243" s="3">
        <v>1</v>
      </c>
      <c r="I243" s="3">
        <v>1</v>
      </c>
      <c r="J243" s="3">
        <v>0.5</v>
      </c>
      <c r="K243" s="3">
        <v>1.5</v>
      </c>
      <c r="L243" s="10" t="str">
        <f t="shared" si="3"/>
        <v>Monster_Season1_Challenge4_5_3</v>
      </c>
      <c r="M243" s="3" t="s">
        <v>41</v>
      </c>
      <c r="N243" s="3" t="s">
        <v>42</v>
      </c>
      <c r="O243" s="3" t="s">
        <v>43</v>
      </c>
      <c r="P243" s="3" t="str">
        <f>IF(VLOOKUP(D243,[1]怪物!$C:$I,7,FALSE)="","",VLOOKUP(D243,[1]怪物!$C:$I,7,FALSE))</f>
        <v>Skill_Monster_Niao2,NormalAttack</v>
      </c>
      <c r="U243" s="3" t="s">
        <v>783</v>
      </c>
      <c r="V243" s="3" t="s">
        <v>792</v>
      </c>
      <c r="W243" s="3" t="s">
        <v>760</v>
      </c>
    </row>
    <row r="244" spans="2:23" s="3" customFormat="1" x14ac:dyDescent="0.2">
      <c r="B244" s="3" t="s">
        <v>843</v>
      </c>
      <c r="C244" s="3" t="s">
        <v>844</v>
      </c>
      <c r="D244" s="3" t="s">
        <v>160</v>
      </c>
      <c r="E244" s="3">
        <v>2</v>
      </c>
      <c r="F244" s="3">
        <v>400</v>
      </c>
      <c r="G244" s="3" t="b">
        <v>1</v>
      </c>
      <c r="H244" s="3">
        <v>1</v>
      </c>
      <c r="I244" s="3">
        <v>1</v>
      </c>
      <c r="J244" s="3">
        <v>0.5</v>
      </c>
      <c r="K244" s="3">
        <v>1.5</v>
      </c>
      <c r="L244" s="10" t="str">
        <f t="shared" si="3"/>
        <v>Monster_Season1_Challenge5_1_1</v>
      </c>
      <c r="M244" s="3" t="s">
        <v>41</v>
      </c>
      <c r="N244" s="3" t="s">
        <v>42</v>
      </c>
      <c r="O244" s="3" t="s">
        <v>43</v>
      </c>
      <c r="P244" s="3" t="str">
        <f>IF(VLOOKUP(D244,[1]怪物!$C:$I,7,FALSE)="","",VLOOKUP(D244,[1]怪物!$C:$I,7,FALSE))</f>
        <v>Skill_Monster_Dan2,NormalAttack</v>
      </c>
      <c r="U244" s="3" t="s">
        <v>792</v>
      </c>
      <c r="V244" s="3" t="s">
        <v>750</v>
      </c>
      <c r="W244" s="3" t="s">
        <v>750</v>
      </c>
    </row>
    <row r="245" spans="2:23" s="3" customFormat="1" x14ac:dyDescent="0.2">
      <c r="B245" s="3" t="s">
        <v>845</v>
      </c>
      <c r="C245" s="3" t="s">
        <v>846</v>
      </c>
      <c r="D245" s="3" t="s">
        <v>518</v>
      </c>
      <c r="E245" s="3">
        <v>2</v>
      </c>
      <c r="F245" s="3">
        <v>400</v>
      </c>
      <c r="G245" s="3" t="b">
        <v>1</v>
      </c>
      <c r="H245" s="3">
        <v>1</v>
      </c>
      <c r="I245" s="3">
        <v>1</v>
      </c>
      <c r="J245" s="3">
        <v>0.5</v>
      </c>
      <c r="K245" s="3">
        <v>1.5</v>
      </c>
      <c r="L245" s="10" t="str">
        <f t="shared" si="3"/>
        <v>Monster_Season1_Challenge5_1_2</v>
      </c>
      <c r="M245" s="3" t="s">
        <v>41</v>
      </c>
      <c r="N245" s="3" t="s">
        <v>42</v>
      </c>
      <c r="O245" s="3" t="s">
        <v>43</v>
      </c>
      <c r="P245" s="3" t="str">
        <f>IF(VLOOKUP(D245,[1]怪物!$C:$I,7,FALSE)="","",VLOOKUP(D245,[1]怪物!$C:$I,7,FALSE))</f>
        <v>Skill_Monster_Niao2,NormalAttack</v>
      </c>
      <c r="U245" s="3" t="s">
        <v>792</v>
      </c>
      <c r="V245" s="3" t="s">
        <v>750</v>
      </c>
      <c r="W245" s="3" t="s">
        <v>753</v>
      </c>
    </row>
    <row r="246" spans="2:23" s="3" customFormat="1" x14ac:dyDescent="0.2">
      <c r="B246" s="3" t="s">
        <v>847</v>
      </c>
      <c r="C246" s="3" t="s">
        <v>848</v>
      </c>
      <c r="D246" s="3" t="s">
        <v>160</v>
      </c>
      <c r="E246" s="3">
        <v>2</v>
      </c>
      <c r="F246" s="3">
        <v>400</v>
      </c>
      <c r="G246" s="3" t="b">
        <v>1</v>
      </c>
      <c r="H246" s="3">
        <v>1</v>
      </c>
      <c r="I246" s="3">
        <v>1</v>
      </c>
      <c r="J246" s="3">
        <v>0.5</v>
      </c>
      <c r="K246" s="3">
        <v>1.5</v>
      </c>
      <c r="L246" s="10" t="str">
        <f t="shared" si="3"/>
        <v>Monster_Season1_Challenge5_2_1</v>
      </c>
      <c r="M246" s="3" t="s">
        <v>41</v>
      </c>
      <c r="N246" s="3" t="s">
        <v>42</v>
      </c>
      <c r="O246" s="3" t="s">
        <v>43</v>
      </c>
      <c r="P246" s="3" t="str">
        <f>IF(VLOOKUP(D246,[1]怪物!$C:$I,7,FALSE)="","",VLOOKUP(D246,[1]怪物!$C:$I,7,FALSE))</f>
        <v>Skill_Monster_Dan2,NormalAttack</v>
      </c>
      <c r="U246" s="3" t="s">
        <v>792</v>
      </c>
      <c r="V246" s="3" t="s">
        <v>753</v>
      </c>
      <c r="W246" s="3" t="s">
        <v>750</v>
      </c>
    </row>
    <row r="247" spans="2:23" s="3" customFormat="1" x14ac:dyDescent="0.2">
      <c r="B247" s="3" t="s">
        <v>849</v>
      </c>
      <c r="C247" s="3" t="s">
        <v>850</v>
      </c>
      <c r="D247" s="3" t="s">
        <v>171</v>
      </c>
      <c r="E247" s="3">
        <v>2</v>
      </c>
      <c r="F247" s="3">
        <v>400</v>
      </c>
      <c r="G247" s="3" t="b">
        <v>1</v>
      </c>
      <c r="H247" s="3">
        <v>1</v>
      </c>
      <c r="I247" s="3">
        <v>1</v>
      </c>
      <c r="J247" s="3">
        <v>0.5</v>
      </c>
      <c r="K247" s="3">
        <v>1</v>
      </c>
      <c r="L247" s="10" t="str">
        <f t="shared" si="3"/>
        <v>Monster_Season1_Challenge5_2_2</v>
      </c>
      <c r="M247" s="3" t="s">
        <v>41</v>
      </c>
      <c r="N247" s="3" t="s">
        <v>42</v>
      </c>
      <c r="O247" s="3" t="s">
        <v>43</v>
      </c>
      <c r="P247" s="3" t="str">
        <f>IF(VLOOKUP(D247,[1]怪物!$C:$I,7,FALSE)="","",VLOOKUP(D247,[1]怪物!$C:$I,7,FALSE))</f>
        <v/>
      </c>
      <c r="U247" s="3" t="s">
        <v>792</v>
      </c>
      <c r="V247" s="3" t="s">
        <v>753</v>
      </c>
      <c r="W247" s="3" t="s">
        <v>753</v>
      </c>
    </row>
    <row r="248" spans="2:23" s="3" customFormat="1" x14ac:dyDescent="0.2">
      <c r="B248" s="3" t="s">
        <v>851</v>
      </c>
      <c r="C248" s="3" t="s">
        <v>852</v>
      </c>
      <c r="D248" s="3" t="s">
        <v>518</v>
      </c>
      <c r="E248" s="3">
        <v>2</v>
      </c>
      <c r="F248" s="3">
        <v>400</v>
      </c>
      <c r="G248" s="3" t="b">
        <v>1</v>
      </c>
      <c r="H248" s="3">
        <v>1</v>
      </c>
      <c r="I248" s="3">
        <v>1</v>
      </c>
      <c r="J248" s="3">
        <v>0.5</v>
      </c>
      <c r="K248" s="3">
        <v>1.5</v>
      </c>
      <c r="L248" s="10" t="str">
        <f t="shared" si="3"/>
        <v>Monster_Season1_Challenge5_2_3</v>
      </c>
      <c r="M248" s="3" t="s">
        <v>41</v>
      </c>
      <c r="N248" s="3" t="s">
        <v>42</v>
      </c>
      <c r="O248" s="3" t="s">
        <v>43</v>
      </c>
      <c r="P248" s="3" t="str">
        <f>IF(VLOOKUP(D248,[1]怪物!$C:$I,7,FALSE)="","",VLOOKUP(D248,[1]怪物!$C:$I,7,FALSE))</f>
        <v>Skill_Monster_Niao2,NormalAttack</v>
      </c>
      <c r="U248" s="3" t="s">
        <v>792</v>
      </c>
      <c r="V248" s="3" t="s">
        <v>753</v>
      </c>
      <c r="W248" s="3" t="s">
        <v>760</v>
      </c>
    </row>
    <row r="249" spans="2:23" s="3" customFormat="1" x14ac:dyDescent="0.2">
      <c r="B249" s="3" t="s">
        <v>853</v>
      </c>
      <c r="C249" s="3" t="s">
        <v>854</v>
      </c>
      <c r="D249" s="3" t="s">
        <v>160</v>
      </c>
      <c r="E249" s="3">
        <v>2</v>
      </c>
      <c r="F249" s="3">
        <v>400</v>
      </c>
      <c r="G249" s="3" t="b">
        <v>1</v>
      </c>
      <c r="H249" s="3">
        <v>1</v>
      </c>
      <c r="I249" s="3">
        <v>1</v>
      </c>
      <c r="J249" s="3">
        <v>0.5</v>
      </c>
      <c r="K249" s="3">
        <v>1.5</v>
      </c>
      <c r="L249" s="10" t="str">
        <f t="shared" si="3"/>
        <v>Monster_Season1_Challenge5_3_1</v>
      </c>
      <c r="M249" s="3" t="s">
        <v>41</v>
      </c>
      <c r="N249" s="3" t="s">
        <v>42</v>
      </c>
      <c r="O249" s="3" t="s">
        <v>43</v>
      </c>
      <c r="P249" s="3" t="str">
        <f>IF(VLOOKUP(D249,[1]怪物!$C:$I,7,FALSE)="","",VLOOKUP(D249,[1]怪物!$C:$I,7,FALSE))</f>
        <v>Skill_Monster_Dan2,NormalAttack</v>
      </c>
      <c r="U249" s="3" t="s">
        <v>792</v>
      </c>
      <c r="V249" s="3" t="s">
        <v>760</v>
      </c>
      <c r="W249" s="3" t="s">
        <v>750</v>
      </c>
    </row>
    <row r="250" spans="2:23" s="3" customFormat="1" x14ac:dyDescent="0.2">
      <c r="B250" s="3" t="s">
        <v>855</v>
      </c>
      <c r="C250" s="3" t="s">
        <v>856</v>
      </c>
      <c r="D250" s="3" t="s">
        <v>159</v>
      </c>
      <c r="E250" s="3">
        <v>3</v>
      </c>
      <c r="F250" s="3">
        <v>400</v>
      </c>
      <c r="G250" s="3" t="b">
        <v>1</v>
      </c>
      <c r="H250" s="3">
        <v>1</v>
      </c>
      <c r="I250" s="3">
        <v>1</v>
      </c>
      <c r="J250" s="3">
        <v>0.5</v>
      </c>
      <c r="K250" s="3">
        <v>1</v>
      </c>
      <c r="L250" s="10" t="str">
        <f t="shared" si="3"/>
        <v>Monster_Season1_Challenge5_3_2</v>
      </c>
      <c r="M250" s="3" t="s">
        <v>41</v>
      </c>
      <c r="N250" s="3" t="s">
        <v>42</v>
      </c>
      <c r="O250" s="3" t="s">
        <v>43</v>
      </c>
      <c r="P250" s="3" t="str">
        <f>IF(VLOOKUP(D250,[1]怪物!$C:$I,7,FALSE)="","",VLOOKUP(D250,[1]怪物!$C:$I,7,FALSE))</f>
        <v/>
      </c>
      <c r="U250" s="3" t="s">
        <v>792</v>
      </c>
      <c r="V250" s="3" t="s">
        <v>760</v>
      </c>
      <c r="W250" s="3" t="s">
        <v>753</v>
      </c>
    </row>
    <row r="251" spans="2:23" s="3" customFormat="1" x14ac:dyDescent="0.2">
      <c r="B251" s="3" t="s">
        <v>857</v>
      </c>
      <c r="C251" s="3" t="s">
        <v>858</v>
      </c>
      <c r="D251" s="3" t="s">
        <v>167</v>
      </c>
      <c r="E251" s="3">
        <v>2</v>
      </c>
      <c r="F251" s="3">
        <v>400</v>
      </c>
      <c r="G251" s="3" t="b">
        <v>1</v>
      </c>
      <c r="H251" s="3">
        <v>1</v>
      </c>
      <c r="I251" s="3">
        <v>1</v>
      </c>
      <c r="J251" s="3">
        <v>0.5</v>
      </c>
      <c r="K251" s="3">
        <v>1</v>
      </c>
      <c r="L251" s="10" t="str">
        <f t="shared" si="3"/>
        <v>Monster_Season1_Challenge5_3_3</v>
      </c>
      <c r="M251" s="3" t="s">
        <v>41</v>
      </c>
      <c r="N251" s="3" t="s">
        <v>42</v>
      </c>
      <c r="O251" s="3" t="s">
        <v>43</v>
      </c>
      <c r="P251" s="3" t="str">
        <f>IF(VLOOKUP(D251,[1]怪物!$C:$I,7,FALSE)="","",VLOOKUP(D251,[1]怪物!$C:$I,7,FALSE))</f>
        <v>Skill_Monster_Gui1,NormalAttack</v>
      </c>
      <c r="U251" s="3" t="s">
        <v>792</v>
      </c>
      <c r="V251" s="3" t="s">
        <v>760</v>
      </c>
      <c r="W251" s="3" t="s">
        <v>760</v>
      </c>
    </row>
    <row r="252" spans="2:23" s="3" customFormat="1" x14ac:dyDescent="0.2">
      <c r="B252" s="3" t="s">
        <v>859</v>
      </c>
      <c r="C252" s="3" t="s">
        <v>860</v>
      </c>
      <c r="D252" s="3" t="s">
        <v>518</v>
      </c>
      <c r="E252" s="3">
        <v>2</v>
      </c>
      <c r="F252" s="3">
        <v>400</v>
      </c>
      <c r="G252" s="3" t="b">
        <v>1</v>
      </c>
      <c r="H252" s="3">
        <v>1</v>
      </c>
      <c r="I252" s="3">
        <v>1</v>
      </c>
      <c r="J252" s="3">
        <v>0.5</v>
      </c>
      <c r="K252" s="3">
        <v>1.5</v>
      </c>
      <c r="L252" s="10" t="str">
        <f t="shared" si="3"/>
        <v>Monster_Season1_Challenge5_3_4</v>
      </c>
      <c r="M252" s="3" t="s">
        <v>41</v>
      </c>
      <c r="N252" s="3" t="s">
        <v>42</v>
      </c>
      <c r="O252" s="3" t="s">
        <v>43</v>
      </c>
      <c r="P252" s="3" t="str">
        <f>IF(VLOOKUP(D252,[1]怪物!$C:$I,7,FALSE)="","",VLOOKUP(D252,[1]怪物!$C:$I,7,FALSE))</f>
        <v>Skill_Monster_Niao2,NormalAttack</v>
      </c>
      <c r="U252" s="3" t="s">
        <v>792</v>
      </c>
      <c r="V252" s="3" t="s">
        <v>760</v>
      </c>
      <c r="W252" s="3" t="s">
        <v>783</v>
      </c>
    </row>
    <row r="253" spans="2:23" s="3" customFormat="1" x14ac:dyDescent="0.2">
      <c r="B253" s="3" t="s">
        <v>861</v>
      </c>
      <c r="C253" s="3" t="s">
        <v>862</v>
      </c>
      <c r="D253" s="3" t="s">
        <v>160</v>
      </c>
      <c r="E253" s="3">
        <v>2</v>
      </c>
      <c r="F253" s="3">
        <v>400</v>
      </c>
      <c r="G253" s="3" t="b">
        <v>1</v>
      </c>
      <c r="H253" s="3">
        <v>1</v>
      </c>
      <c r="I253" s="3">
        <v>1</v>
      </c>
      <c r="J253" s="3">
        <v>0.5</v>
      </c>
      <c r="K253" s="3">
        <v>1.5</v>
      </c>
      <c r="L253" s="10" t="str">
        <f t="shared" si="3"/>
        <v>Monster_Season1_Challenge5_4_1</v>
      </c>
      <c r="M253" s="3" t="s">
        <v>41</v>
      </c>
      <c r="N253" s="3" t="s">
        <v>42</v>
      </c>
      <c r="O253" s="3" t="s">
        <v>43</v>
      </c>
      <c r="P253" s="3" t="str">
        <f>IF(VLOOKUP(D253,[1]怪物!$C:$I,7,FALSE)="","",VLOOKUP(D253,[1]怪物!$C:$I,7,FALSE))</f>
        <v>Skill_Monster_Dan2,NormalAttack</v>
      </c>
      <c r="U253" s="3" t="s">
        <v>792</v>
      </c>
      <c r="V253" s="3" t="s">
        <v>783</v>
      </c>
      <c r="W253" s="3" t="s">
        <v>750</v>
      </c>
    </row>
    <row r="254" spans="2:23" s="3" customFormat="1" x14ac:dyDescent="0.2">
      <c r="B254" s="3" t="s">
        <v>863</v>
      </c>
      <c r="C254" s="3" t="s">
        <v>864</v>
      </c>
      <c r="D254" s="3" t="s">
        <v>167</v>
      </c>
      <c r="E254" s="3">
        <v>2</v>
      </c>
      <c r="F254" s="3">
        <v>400</v>
      </c>
      <c r="G254" s="3" t="b">
        <v>1</v>
      </c>
      <c r="H254" s="3">
        <v>1</v>
      </c>
      <c r="I254" s="3">
        <v>1</v>
      </c>
      <c r="J254" s="3">
        <v>0.5</v>
      </c>
      <c r="K254" s="3">
        <v>1</v>
      </c>
      <c r="L254" s="10" t="str">
        <f t="shared" si="3"/>
        <v>Monster_Season1_Challenge5_4_2</v>
      </c>
      <c r="M254" s="3" t="s">
        <v>41</v>
      </c>
      <c r="N254" s="3" t="s">
        <v>42</v>
      </c>
      <c r="O254" s="3" t="s">
        <v>43</v>
      </c>
      <c r="P254" s="3" t="str">
        <f>IF(VLOOKUP(D254,[1]怪物!$C:$I,7,FALSE)="","",VLOOKUP(D254,[1]怪物!$C:$I,7,FALSE))</f>
        <v>Skill_Monster_Gui1,NormalAttack</v>
      </c>
      <c r="U254" s="3" t="s">
        <v>792</v>
      </c>
      <c r="V254" s="3" t="s">
        <v>783</v>
      </c>
      <c r="W254" s="3" t="s">
        <v>753</v>
      </c>
    </row>
    <row r="255" spans="2:23" s="3" customFormat="1" x14ac:dyDescent="0.2">
      <c r="B255" s="3" t="s">
        <v>865</v>
      </c>
      <c r="C255" s="3" t="s">
        <v>866</v>
      </c>
      <c r="D255" s="3" t="s">
        <v>518</v>
      </c>
      <c r="E255" s="3">
        <v>2</v>
      </c>
      <c r="F255" s="3">
        <v>400</v>
      </c>
      <c r="G255" s="3" t="b">
        <v>1</v>
      </c>
      <c r="H255" s="3">
        <v>1</v>
      </c>
      <c r="I255" s="3">
        <v>1</v>
      </c>
      <c r="J255" s="3">
        <v>0.5</v>
      </c>
      <c r="K255" s="3">
        <v>1.5</v>
      </c>
      <c r="L255" s="10" t="str">
        <f t="shared" si="3"/>
        <v>Monster_Season1_Challenge5_4_3</v>
      </c>
      <c r="M255" s="3" t="s">
        <v>41</v>
      </c>
      <c r="N255" s="3" t="s">
        <v>42</v>
      </c>
      <c r="O255" s="3" t="s">
        <v>43</v>
      </c>
      <c r="P255" s="3" t="str">
        <f>IF(VLOOKUP(D255,[1]怪物!$C:$I,7,FALSE)="","",VLOOKUP(D255,[1]怪物!$C:$I,7,FALSE))</f>
        <v>Skill_Monster_Niao2,NormalAttack</v>
      </c>
      <c r="U255" s="3" t="s">
        <v>792</v>
      </c>
      <c r="V255" s="3" t="s">
        <v>783</v>
      </c>
      <c r="W255" s="3" t="s">
        <v>760</v>
      </c>
    </row>
    <row r="256" spans="2:23" s="3" customFormat="1" x14ac:dyDescent="0.2">
      <c r="B256" s="3" t="s">
        <v>867</v>
      </c>
      <c r="C256" s="3" t="s">
        <v>868</v>
      </c>
      <c r="D256" s="3" t="s">
        <v>160</v>
      </c>
      <c r="E256" s="3">
        <v>2</v>
      </c>
      <c r="F256" s="3">
        <v>400</v>
      </c>
      <c r="G256" s="3" t="b">
        <v>1</v>
      </c>
      <c r="H256" s="3">
        <v>1</v>
      </c>
      <c r="I256" s="3">
        <v>1</v>
      </c>
      <c r="J256" s="3">
        <v>0.5</v>
      </c>
      <c r="K256" s="3">
        <v>1.5</v>
      </c>
      <c r="L256" s="10" t="str">
        <f t="shared" si="3"/>
        <v>Monster_Season1_Challenge5_5_1</v>
      </c>
      <c r="M256" s="3" t="s">
        <v>41</v>
      </c>
      <c r="N256" s="3" t="s">
        <v>42</v>
      </c>
      <c r="O256" s="3" t="s">
        <v>43</v>
      </c>
      <c r="P256" s="3" t="str">
        <f>IF(VLOOKUP(D256,[1]怪物!$C:$I,7,FALSE)="","",VLOOKUP(D256,[1]怪物!$C:$I,7,FALSE))</f>
        <v>Skill_Monster_Dan2,NormalAttack</v>
      </c>
      <c r="U256" s="3" t="s">
        <v>792</v>
      </c>
      <c r="V256" s="3" t="s">
        <v>792</v>
      </c>
      <c r="W256" s="3" t="s">
        <v>750</v>
      </c>
    </row>
    <row r="257" spans="2:23" s="3" customFormat="1" x14ac:dyDescent="0.2">
      <c r="B257" s="3" t="s">
        <v>869</v>
      </c>
      <c r="C257" s="3" t="s">
        <v>870</v>
      </c>
      <c r="D257" s="3" t="s">
        <v>167</v>
      </c>
      <c r="E257" s="3">
        <v>2</v>
      </c>
      <c r="F257" s="3">
        <v>400</v>
      </c>
      <c r="G257" s="3" t="b">
        <v>1</v>
      </c>
      <c r="H257" s="3">
        <v>1</v>
      </c>
      <c r="I257" s="3">
        <v>1</v>
      </c>
      <c r="J257" s="3">
        <v>0.5</v>
      </c>
      <c r="K257" s="3">
        <v>1</v>
      </c>
      <c r="L257" s="10" t="str">
        <f t="shared" si="3"/>
        <v>Monster_Season1_Challenge5_5_2</v>
      </c>
      <c r="M257" s="3" t="s">
        <v>41</v>
      </c>
      <c r="N257" s="3" t="s">
        <v>42</v>
      </c>
      <c r="O257" s="3" t="s">
        <v>43</v>
      </c>
      <c r="P257" s="3" t="str">
        <f>IF(VLOOKUP(D257,[1]怪物!$C:$I,7,FALSE)="","",VLOOKUP(D257,[1]怪物!$C:$I,7,FALSE))</f>
        <v>Skill_Monster_Gui1,NormalAttack</v>
      </c>
      <c r="U257" s="3" t="s">
        <v>792</v>
      </c>
      <c r="V257" s="3" t="s">
        <v>792</v>
      </c>
      <c r="W257" s="3" t="s">
        <v>753</v>
      </c>
    </row>
    <row r="258" spans="2:23" s="3" customFormat="1" x14ac:dyDescent="0.2">
      <c r="B258" s="3" t="s">
        <v>871</v>
      </c>
      <c r="C258" s="3" t="s">
        <v>872</v>
      </c>
      <c r="D258" s="3" t="s">
        <v>165</v>
      </c>
      <c r="E258" s="3">
        <v>2</v>
      </c>
      <c r="F258" s="3">
        <v>400</v>
      </c>
      <c r="G258" s="3" t="b">
        <v>1</v>
      </c>
      <c r="H258" s="3">
        <v>1</v>
      </c>
      <c r="I258" s="3">
        <v>1</v>
      </c>
      <c r="J258" s="3">
        <v>0.5</v>
      </c>
      <c r="K258" s="3">
        <v>1</v>
      </c>
      <c r="L258" s="10" t="str">
        <f t="shared" si="3"/>
        <v>Monster_Season1_Challenge5_5_3</v>
      </c>
      <c r="M258" s="3" t="s">
        <v>41</v>
      </c>
      <c r="N258" s="3" t="s">
        <v>42</v>
      </c>
      <c r="O258" s="3" t="s">
        <v>43</v>
      </c>
      <c r="P258" s="3" t="str">
        <f>IF(VLOOKUP(D258,[1]怪物!$C:$I,7,FALSE)="","",VLOOKUP(D258,[1]怪物!$C:$I,7,FALSE))</f>
        <v>Skill_Monster_ZhongZi1,NormalAttack</v>
      </c>
      <c r="U258" s="3" t="s">
        <v>792</v>
      </c>
      <c r="V258" s="3" t="s">
        <v>792</v>
      </c>
      <c r="W258" s="3" t="s">
        <v>760</v>
      </c>
    </row>
    <row r="259" spans="2:23" s="3" customFormat="1" x14ac:dyDescent="0.2">
      <c r="B259" s="3" t="s">
        <v>873</v>
      </c>
      <c r="C259" s="3" t="s">
        <v>874</v>
      </c>
      <c r="D259" s="3" t="s">
        <v>518</v>
      </c>
      <c r="E259" s="3">
        <v>2</v>
      </c>
      <c r="F259" s="3">
        <v>400</v>
      </c>
      <c r="G259" s="3" t="b">
        <v>1</v>
      </c>
      <c r="H259" s="3">
        <v>1</v>
      </c>
      <c r="I259" s="3">
        <v>1</v>
      </c>
      <c r="J259" s="3">
        <v>0.5</v>
      </c>
      <c r="K259" s="3">
        <v>1.5</v>
      </c>
      <c r="L259" s="10" t="str">
        <f t="shared" si="3"/>
        <v>Monster_Season1_Challenge5_5_4</v>
      </c>
      <c r="M259" s="3" t="s">
        <v>41</v>
      </c>
      <c r="N259" s="3" t="s">
        <v>42</v>
      </c>
      <c r="O259" s="3" t="s">
        <v>43</v>
      </c>
      <c r="P259" s="3" t="str">
        <f>IF(VLOOKUP(D259,[1]怪物!$C:$I,7,FALSE)="","",VLOOKUP(D259,[1]怪物!$C:$I,7,FALSE))</f>
        <v>Skill_Monster_Niao2,NormalAttack</v>
      </c>
      <c r="U259" s="3" t="s">
        <v>792</v>
      </c>
      <c r="V259" s="3" t="s">
        <v>792</v>
      </c>
      <c r="W259" s="3" t="s">
        <v>783</v>
      </c>
    </row>
    <row r="260" spans="2:23" s="3" customFormat="1" x14ac:dyDescent="0.2">
      <c r="B260" s="3" t="s">
        <v>875</v>
      </c>
      <c r="C260" s="3" t="s">
        <v>876</v>
      </c>
      <c r="D260" s="3" t="s">
        <v>160</v>
      </c>
      <c r="E260" s="3">
        <v>2</v>
      </c>
      <c r="F260" s="3">
        <v>400</v>
      </c>
      <c r="G260" s="3" t="b">
        <v>1</v>
      </c>
      <c r="H260" s="3">
        <v>1</v>
      </c>
      <c r="I260" s="3">
        <v>1</v>
      </c>
      <c r="J260" s="3">
        <v>0.5</v>
      </c>
      <c r="K260" s="3">
        <v>1.5</v>
      </c>
      <c r="L260" s="10" t="str">
        <f t="shared" si="3"/>
        <v>Monster_Season1_Challenge5_6_1</v>
      </c>
      <c r="M260" s="3" t="s">
        <v>41</v>
      </c>
      <c r="N260" s="3" t="s">
        <v>42</v>
      </c>
      <c r="O260" s="3" t="s">
        <v>43</v>
      </c>
      <c r="P260" s="3" t="str">
        <f>IF(VLOOKUP(D260,[1]怪物!$C:$I,7,FALSE)="","",VLOOKUP(D260,[1]怪物!$C:$I,7,FALSE))</f>
        <v>Skill_Monster_Dan2,NormalAttack</v>
      </c>
      <c r="U260" s="3" t="s">
        <v>792</v>
      </c>
      <c r="V260" s="3" t="s">
        <v>877</v>
      </c>
      <c r="W260" s="3" t="s">
        <v>750</v>
      </c>
    </row>
    <row r="261" spans="2:23" s="3" customFormat="1" x14ac:dyDescent="0.2">
      <c r="B261" s="3" t="s">
        <v>878</v>
      </c>
      <c r="C261" s="3" t="s">
        <v>879</v>
      </c>
      <c r="D261" s="3" t="s">
        <v>169</v>
      </c>
      <c r="E261" s="3">
        <v>2</v>
      </c>
      <c r="F261" s="3">
        <v>400</v>
      </c>
      <c r="G261" s="3" t="b">
        <v>1</v>
      </c>
      <c r="H261" s="3">
        <v>1</v>
      </c>
      <c r="I261" s="3">
        <v>1</v>
      </c>
      <c r="J261" s="3">
        <v>0.5</v>
      </c>
      <c r="K261" s="3">
        <v>1.5</v>
      </c>
      <c r="L261" s="10" t="str">
        <f t="shared" si="3"/>
        <v>Monster_Season1_Challenge5_6_2</v>
      </c>
      <c r="M261" s="3" t="s">
        <v>41</v>
      </c>
      <c r="N261" s="3" t="s">
        <v>42</v>
      </c>
      <c r="O261" s="3" t="s">
        <v>43</v>
      </c>
      <c r="P261" s="3" t="str">
        <f>IF(VLOOKUP(D261,[1]怪物!$C:$I,7,FALSE)="","",VLOOKUP(D261,[1]怪物!$C:$I,7,FALSE))</f>
        <v>Skill_Monster_ZhongZi2,NormalAttack</v>
      </c>
      <c r="U261" s="3" t="s">
        <v>792</v>
      </c>
      <c r="V261" s="3" t="s">
        <v>877</v>
      </c>
      <c r="W261" s="3" t="s">
        <v>753</v>
      </c>
    </row>
    <row r="262" spans="2:23" s="3" customFormat="1" x14ac:dyDescent="0.2">
      <c r="B262" s="3" t="s">
        <v>880</v>
      </c>
      <c r="C262" s="3" t="s">
        <v>881</v>
      </c>
      <c r="D262" s="3" t="s">
        <v>161</v>
      </c>
      <c r="E262" s="3">
        <v>3</v>
      </c>
      <c r="F262" s="3">
        <v>400</v>
      </c>
      <c r="G262" s="3" t="b">
        <v>1</v>
      </c>
      <c r="H262" s="3">
        <v>1</v>
      </c>
      <c r="I262" s="3">
        <v>1</v>
      </c>
      <c r="J262" s="3">
        <v>0.5</v>
      </c>
      <c r="K262" s="3">
        <v>1.5</v>
      </c>
      <c r="L262" s="10" t="str">
        <f t="shared" si="3"/>
        <v>Monster_Season1_Challenge5_6_3</v>
      </c>
      <c r="M262" s="3" t="s">
        <v>41</v>
      </c>
      <c r="N262" s="3" t="s">
        <v>42</v>
      </c>
      <c r="O262" s="3" t="s">
        <v>43</v>
      </c>
      <c r="P262" s="3" t="str">
        <f>IF(VLOOKUP(D262,[1]怪物!$C:$I,7,FALSE)="","",VLOOKUP(D262,[1]怪物!$C:$I,7,FALSE))</f>
        <v/>
      </c>
      <c r="U262" s="3" t="s">
        <v>792</v>
      </c>
      <c r="V262" s="3" t="s">
        <v>877</v>
      </c>
      <c r="W262" s="3" t="s">
        <v>760</v>
      </c>
    </row>
    <row r="263" spans="2:23" s="3" customFormat="1" x14ac:dyDescent="0.2">
      <c r="B263" s="3" t="s">
        <v>882</v>
      </c>
      <c r="C263" s="3" t="s">
        <v>883</v>
      </c>
      <c r="D263" s="3" t="s">
        <v>518</v>
      </c>
      <c r="E263" s="3">
        <v>2</v>
      </c>
      <c r="F263" s="3">
        <v>400</v>
      </c>
      <c r="G263" s="3" t="b">
        <v>1</v>
      </c>
      <c r="H263" s="3">
        <v>1</v>
      </c>
      <c r="I263" s="3">
        <v>1</v>
      </c>
      <c r="J263" s="3">
        <v>0.5</v>
      </c>
      <c r="K263" s="3">
        <v>1.5</v>
      </c>
      <c r="L263" s="10" t="str">
        <f t="shared" si="3"/>
        <v>Monster_Season1_Challenge5_6_4</v>
      </c>
      <c r="M263" s="3" t="s">
        <v>41</v>
      </c>
      <c r="N263" s="3" t="s">
        <v>42</v>
      </c>
      <c r="O263" s="3" t="s">
        <v>43</v>
      </c>
      <c r="P263" s="3" t="str">
        <f>IF(VLOOKUP(D263,[1]怪物!$C:$I,7,FALSE)="","",VLOOKUP(D263,[1]怪物!$C:$I,7,FALSE))</f>
        <v>Skill_Monster_Niao2,NormalAttack</v>
      </c>
      <c r="U263" s="3" t="s">
        <v>792</v>
      </c>
      <c r="V263" s="3" t="s">
        <v>877</v>
      </c>
      <c r="W263" s="3" t="s">
        <v>783</v>
      </c>
    </row>
    <row r="264" spans="2:23" s="3" customFormat="1" x14ac:dyDescent="0.2">
      <c r="B264" s="3" t="s">
        <v>884</v>
      </c>
      <c r="C264" s="3" t="s">
        <v>885</v>
      </c>
      <c r="D264" s="3" t="s">
        <v>160</v>
      </c>
      <c r="E264" s="3">
        <v>2</v>
      </c>
      <c r="F264" s="3">
        <v>400</v>
      </c>
      <c r="G264" s="3" t="b">
        <v>1</v>
      </c>
      <c r="H264" s="3">
        <v>1</v>
      </c>
      <c r="I264" s="3">
        <v>1</v>
      </c>
      <c r="J264" s="3">
        <v>0.5</v>
      </c>
      <c r="K264" s="3">
        <v>1.5</v>
      </c>
      <c r="L264" s="10" t="str">
        <f t="shared" ref="L264:L271" si="4">RIGHT(B264,LEN(B264)-5)</f>
        <v>Monster_Season1_Challenge5_7_1</v>
      </c>
      <c r="M264" s="3" t="s">
        <v>41</v>
      </c>
      <c r="N264" s="3" t="s">
        <v>42</v>
      </c>
      <c r="O264" s="3" t="s">
        <v>43</v>
      </c>
      <c r="P264" s="3" t="str">
        <f>IF(VLOOKUP(D264,[1]怪物!$C:$I,7,FALSE)="","",VLOOKUP(D264,[1]怪物!$C:$I,7,FALSE))</f>
        <v>Skill_Monster_Dan2,NormalAttack</v>
      </c>
      <c r="U264" s="3" t="s">
        <v>792</v>
      </c>
      <c r="V264" s="3" t="s">
        <v>886</v>
      </c>
      <c r="W264" s="3" t="s">
        <v>750</v>
      </c>
    </row>
    <row r="265" spans="2:23" s="3" customFormat="1" x14ac:dyDescent="0.2">
      <c r="B265" s="3" t="s">
        <v>887</v>
      </c>
      <c r="C265" s="3" t="s">
        <v>888</v>
      </c>
      <c r="D265" s="3" t="s">
        <v>168</v>
      </c>
      <c r="E265" s="3">
        <v>2</v>
      </c>
      <c r="F265" s="3">
        <v>400</v>
      </c>
      <c r="G265" s="3" t="b">
        <v>1</v>
      </c>
      <c r="H265" s="3">
        <v>1</v>
      </c>
      <c r="I265" s="3">
        <v>1</v>
      </c>
      <c r="J265" s="3">
        <v>0.5</v>
      </c>
      <c r="K265" s="3">
        <v>1.5</v>
      </c>
      <c r="L265" s="10" t="str">
        <f t="shared" si="4"/>
        <v>Monster_Season1_Challenge5_7_2</v>
      </c>
      <c r="M265" s="3" t="s">
        <v>41</v>
      </c>
      <c r="N265" s="3" t="s">
        <v>42</v>
      </c>
      <c r="O265" s="3" t="s">
        <v>43</v>
      </c>
      <c r="P265" s="3" t="str">
        <f>IF(VLOOKUP(D265,[1]怪物!$C:$I,7,FALSE)="","",VLOOKUP(D265,[1]怪物!$C:$I,7,FALSE))</f>
        <v>Skill_Monster_Gui2,NormalAttack</v>
      </c>
      <c r="U265" s="3" t="s">
        <v>792</v>
      </c>
      <c r="V265" s="3" t="s">
        <v>886</v>
      </c>
      <c r="W265" s="3" t="s">
        <v>753</v>
      </c>
    </row>
    <row r="266" spans="2:23" s="3" customFormat="1" x14ac:dyDescent="0.2">
      <c r="B266" s="3" t="s">
        <v>889</v>
      </c>
      <c r="C266" s="3" t="s">
        <v>890</v>
      </c>
      <c r="D266" s="3" t="s">
        <v>172</v>
      </c>
      <c r="E266" s="3">
        <v>2</v>
      </c>
      <c r="F266" s="3">
        <v>400</v>
      </c>
      <c r="G266" s="3" t="b">
        <v>1</v>
      </c>
      <c r="H266" s="3">
        <v>1</v>
      </c>
      <c r="I266" s="3">
        <v>1</v>
      </c>
      <c r="J266" s="3">
        <v>0.5</v>
      </c>
      <c r="K266" s="3">
        <v>1.5</v>
      </c>
      <c r="L266" s="10" t="str">
        <f t="shared" si="4"/>
        <v>Monster_Season1_Challenge5_7_3</v>
      </c>
      <c r="M266" s="3" t="s">
        <v>41</v>
      </c>
      <c r="N266" s="3" t="s">
        <v>42</v>
      </c>
      <c r="O266" s="3" t="s">
        <v>43</v>
      </c>
      <c r="P266" s="3" t="str">
        <f>IF(VLOOKUP(D266,[1]怪物!$C:$I,7,FALSE)="","",VLOOKUP(D266,[1]怪物!$C:$I,7,FALSE))</f>
        <v/>
      </c>
      <c r="U266" s="3" t="s">
        <v>792</v>
      </c>
      <c r="V266" s="3" t="s">
        <v>886</v>
      </c>
      <c r="W266" s="3" t="s">
        <v>760</v>
      </c>
    </row>
    <row r="267" spans="2:23" s="3" customFormat="1" x14ac:dyDescent="0.2">
      <c r="B267" s="3" t="s">
        <v>891</v>
      </c>
      <c r="C267" s="3" t="s">
        <v>892</v>
      </c>
      <c r="D267" s="3" t="s">
        <v>518</v>
      </c>
      <c r="E267" s="3">
        <v>2</v>
      </c>
      <c r="F267" s="3">
        <v>400</v>
      </c>
      <c r="G267" s="3" t="b">
        <v>1</v>
      </c>
      <c r="H267" s="3">
        <v>1</v>
      </c>
      <c r="I267" s="3">
        <v>1</v>
      </c>
      <c r="J267" s="3">
        <v>0.5</v>
      </c>
      <c r="K267" s="3">
        <v>1.5</v>
      </c>
      <c r="L267" s="10" t="str">
        <f t="shared" si="4"/>
        <v>Monster_Season1_Challenge5_7_4</v>
      </c>
      <c r="M267" s="3" t="s">
        <v>41</v>
      </c>
      <c r="N267" s="3" t="s">
        <v>42</v>
      </c>
      <c r="O267" s="3" t="s">
        <v>43</v>
      </c>
      <c r="P267" s="3" t="str">
        <f>IF(VLOOKUP(D267,[1]怪物!$C:$I,7,FALSE)="","",VLOOKUP(D267,[1]怪物!$C:$I,7,FALSE))</f>
        <v>Skill_Monster_Niao2,NormalAttack</v>
      </c>
      <c r="U267" s="3" t="s">
        <v>792</v>
      </c>
      <c r="V267" s="3" t="s">
        <v>886</v>
      </c>
      <c r="W267" s="3" t="s">
        <v>783</v>
      </c>
    </row>
    <row r="268" spans="2:23" s="3" customFormat="1" x14ac:dyDescent="0.2">
      <c r="B268" s="3" t="s">
        <v>893</v>
      </c>
      <c r="C268" s="3" t="s">
        <v>894</v>
      </c>
      <c r="D268" s="3" t="s">
        <v>162</v>
      </c>
      <c r="E268" s="3">
        <v>1.25</v>
      </c>
      <c r="F268" s="3">
        <v>400</v>
      </c>
      <c r="G268" s="3" t="b">
        <v>1</v>
      </c>
      <c r="H268" s="3">
        <v>1</v>
      </c>
      <c r="I268" s="3">
        <v>1</v>
      </c>
      <c r="J268" s="3">
        <v>0.5</v>
      </c>
      <c r="K268" s="3">
        <v>2.5</v>
      </c>
      <c r="L268" s="10" t="str">
        <f t="shared" si="4"/>
        <v>Monster_Season1_Challenge5_8_1</v>
      </c>
      <c r="M268" s="3" t="s">
        <v>41</v>
      </c>
      <c r="N268" s="3" t="s">
        <v>42</v>
      </c>
      <c r="O268" s="3" t="s">
        <v>43</v>
      </c>
      <c r="P268" s="3" t="str">
        <f>IF(VLOOKUP(D268,[1]怪物!$C:$I,7,FALSE)="","",VLOOKUP(D268,[1]怪物!$C:$I,7,FALSE))</f>
        <v>Skill_Monster_Dan3,NormalAttack</v>
      </c>
      <c r="U268" s="3" t="s">
        <v>792</v>
      </c>
      <c r="V268" s="3" t="s">
        <v>895</v>
      </c>
      <c r="W268" s="3" t="s">
        <v>750</v>
      </c>
    </row>
    <row r="269" spans="2:23" s="3" customFormat="1" x14ac:dyDescent="0.2">
      <c r="B269" s="3" t="s">
        <v>896</v>
      </c>
      <c r="C269" s="3" t="s">
        <v>897</v>
      </c>
      <c r="D269" s="3" t="s">
        <v>168</v>
      </c>
      <c r="E269" s="3">
        <v>2</v>
      </c>
      <c r="F269" s="3">
        <v>400</v>
      </c>
      <c r="G269" s="3" t="b">
        <v>1</v>
      </c>
      <c r="H269" s="3">
        <v>1</v>
      </c>
      <c r="I269" s="3">
        <v>1</v>
      </c>
      <c r="J269" s="3">
        <v>0.5</v>
      </c>
      <c r="K269" s="3">
        <v>1.5</v>
      </c>
      <c r="L269" s="10" t="str">
        <f t="shared" si="4"/>
        <v>Monster_Season1_Challenge5_8_2</v>
      </c>
      <c r="M269" s="3" t="s">
        <v>41</v>
      </c>
      <c r="N269" s="3" t="s">
        <v>42</v>
      </c>
      <c r="O269" s="3" t="s">
        <v>43</v>
      </c>
      <c r="P269" s="3" t="str">
        <f>IF(VLOOKUP(D269,[1]怪物!$C:$I,7,FALSE)="","",VLOOKUP(D269,[1]怪物!$C:$I,7,FALSE))</f>
        <v>Skill_Monster_Gui2,NormalAttack</v>
      </c>
      <c r="U269" s="3" t="s">
        <v>792</v>
      </c>
      <c r="V269" s="3" t="s">
        <v>895</v>
      </c>
      <c r="W269" s="3" t="s">
        <v>753</v>
      </c>
    </row>
    <row r="270" spans="2:23" s="3" customFormat="1" x14ac:dyDescent="0.2">
      <c r="B270" s="3" t="s">
        <v>898</v>
      </c>
      <c r="C270" s="3" t="s">
        <v>899</v>
      </c>
      <c r="D270" s="3" t="s">
        <v>169</v>
      </c>
      <c r="E270" s="3">
        <v>2</v>
      </c>
      <c r="F270" s="3">
        <v>400</v>
      </c>
      <c r="G270" s="3" t="b">
        <v>1</v>
      </c>
      <c r="H270" s="3">
        <v>1</v>
      </c>
      <c r="I270" s="3">
        <v>1</v>
      </c>
      <c r="J270" s="3">
        <v>0.5</v>
      </c>
      <c r="K270" s="3">
        <v>1.5</v>
      </c>
      <c r="L270" s="10" t="str">
        <f t="shared" si="4"/>
        <v>Monster_Season1_Challenge5_8_3</v>
      </c>
      <c r="M270" s="3" t="s">
        <v>41</v>
      </c>
      <c r="N270" s="3" t="s">
        <v>42</v>
      </c>
      <c r="O270" s="3" t="s">
        <v>43</v>
      </c>
      <c r="P270" s="3" t="str">
        <f>IF(VLOOKUP(D270,[1]怪物!$C:$I,7,FALSE)="","",VLOOKUP(D270,[1]怪物!$C:$I,7,FALSE))</f>
        <v>Skill_Monster_ZhongZi2,NormalAttack</v>
      </c>
      <c r="U270" s="3" t="s">
        <v>792</v>
      </c>
      <c r="V270" s="3" t="s">
        <v>895</v>
      </c>
      <c r="W270" s="3" t="s">
        <v>760</v>
      </c>
    </row>
    <row r="271" spans="2:23" s="3" customFormat="1" x14ac:dyDescent="0.2">
      <c r="B271" s="3" t="s">
        <v>900</v>
      </c>
      <c r="C271" s="3" t="s">
        <v>901</v>
      </c>
      <c r="D271" s="3" t="s">
        <v>519</v>
      </c>
      <c r="E271" s="3">
        <v>2</v>
      </c>
      <c r="F271" s="3">
        <v>400</v>
      </c>
      <c r="G271" s="3" t="b">
        <v>1</v>
      </c>
      <c r="H271" s="3">
        <v>1</v>
      </c>
      <c r="I271" s="3">
        <v>1</v>
      </c>
      <c r="J271" s="3">
        <v>0.5</v>
      </c>
      <c r="K271" s="3">
        <v>2.5</v>
      </c>
      <c r="L271" s="10" t="str">
        <f t="shared" si="4"/>
        <v>Monster_Season1_Challenge5_8_4</v>
      </c>
      <c r="M271" s="3" t="s">
        <v>41</v>
      </c>
      <c r="N271" s="3" t="s">
        <v>42</v>
      </c>
      <c r="O271" s="3" t="s">
        <v>43</v>
      </c>
      <c r="P271" s="3" t="str">
        <f>IF(VLOOKUP(D271,[1]怪物!$C:$I,7,FALSE)="","",VLOOKUP(D271,[1]怪物!$C:$I,7,FALSE))</f>
        <v>Skill_Monster_Niao3,NormalAttack</v>
      </c>
      <c r="U271" s="3" t="s">
        <v>792</v>
      </c>
      <c r="V271" s="3" t="s">
        <v>895</v>
      </c>
      <c r="W271" s="3" t="s">
        <v>783</v>
      </c>
    </row>
    <row r="272" spans="2:23" s="3" customFormat="1" x14ac:dyDescent="0.2"/>
    <row r="273" spans="2:23" s="3" customFormat="1" x14ac:dyDescent="0.2">
      <c r="B273" s="3" t="s">
        <v>902</v>
      </c>
      <c r="C273" s="3" t="s">
        <v>903</v>
      </c>
      <c r="D273" s="3" t="s">
        <v>163</v>
      </c>
      <c r="E273" s="3">
        <v>2</v>
      </c>
      <c r="F273" s="3">
        <v>400</v>
      </c>
      <c r="G273" s="3" t="b">
        <v>1</v>
      </c>
      <c r="H273" s="3">
        <v>1</v>
      </c>
      <c r="I273" s="3">
        <v>1</v>
      </c>
      <c r="J273" s="3">
        <v>0.5</v>
      </c>
      <c r="K273" s="3">
        <v>1</v>
      </c>
      <c r="L273" s="10" t="str">
        <f t="shared" ref="L273:L337" si="5">RIGHT(B273,LEN(B273)-5)</f>
        <v>Monster_Season2_Challenge1_1_1</v>
      </c>
      <c r="M273" s="3" t="s">
        <v>41</v>
      </c>
      <c r="N273" s="3" t="s">
        <v>42</v>
      </c>
      <c r="O273" s="3" t="s">
        <v>43</v>
      </c>
      <c r="P273" s="3" t="str">
        <f>IF(VLOOKUP(D273,[1]怪物!$C:$I,7,FALSE)="","",VLOOKUP(D273,[1]怪物!$C:$I,7,FALSE))</f>
        <v/>
      </c>
      <c r="U273" s="3" t="s">
        <v>750</v>
      </c>
      <c r="V273" s="3" t="s">
        <v>750</v>
      </c>
      <c r="W273" s="3" t="s">
        <v>750</v>
      </c>
    </row>
    <row r="274" spans="2:23" s="3" customFormat="1" x14ac:dyDescent="0.2">
      <c r="B274" s="3" t="s">
        <v>904</v>
      </c>
      <c r="C274" s="3" t="s">
        <v>905</v>
      </c>
      <c r="D274" s="3" t="s">
        <v>722</v>
      </c>
      <c r="E274" s="3">
        <v>2</v>
      </c>
      <c r="F274" s="3">
        <v>400</v>
      </c>
      <c r="G274" s="3" t="b">
        <v>1</v>
      </c>
      <c r="H274" s="3">
        <v>1</v>
      </c>
      <c r="I274" s="3">
        <v>1</v>
      </c>
      <c r="J274" s="3">
        <v>0.5</v>
      </c>
      <c r="K274" s="3">
        <v>1</v>
      </c>
      <c r="L274" s="10" t="str">
        <f t="shared" si="5"/>
        <v>Monster_Season2_Challenge1_1_2</v>
      </c>
      <c r="M274" s="3" t="s">
        <v>41</v>
      </c>
      <c r="N274" s="3" t="s">
        <v>42</v>
      </c>
      <c r="O274" s="3" t="s">
        <v>43</v>
      </c>
      <c r="P274" s="3" t="str">
        <f>IF(VLOOKUP(D274,[1]怪物!$C:$I,7,FALSE)="","",VLOOKUP(D274,[1]怪物!$C:$I,7,FALSE))</f>
        <v>Skill_Monster_Long1,NormalAttack</v>
      </c>
      <c r="U274" s="3" t="s">
        <v>750</v>
      </c>
      <c r="V274" s="3" t="s">
        <v>750</v>
      </c>
      <c r="W274" s="3" t="s">
        <v>753</v>
      </c>
    </row>
    <row r="275" spans="2:23" s="3" customFormat="1" x14ac:dyDescent="0.2">
      <c r="B275" s="3" t="s">
        <v>906</v>
      </c>
      <c r="C275" s="3" t="s">
        <v>907</v>
      </c>
      <c r="D275" s="3" t="s">
        <v>163</v>
      </c>
      <c r="E275" s="3">
        <v>2</v>
      </c>
      <c r="F275" s="3">
        <v>400</v>
      </c>
      <c r="G275" s="3" t="b">
        <v>1</v>
      </c>
      <c r="H275" s="3">
        <v>1</v>
      </c>
      <c r="I275" s="3">
        <v>1</v>
      </c>
      <c r="J275" s="3">
        <v>0.5</v>
      </c>
      <c r="K275" s="3">
        <v>1</v>
      </c>
      <c r="L275" s="10" t="str">
        <f t="shared" si="5"/>
        <v>Monster_Season2_Challenge1_2_1</v>
      </c>
      <c r="M275" s="3" t="s">
        <v>41</v>
      </c>
      <c r="N275" s="3" t="s">
        <v>42</v>
      </c>
      <c r="O275" s="3" t="s">
        <v>43</v>
      </c>
      <c r="P275" s="3" t="str">
        <f>IF(VLOOKUP(D275,[1]怪物!$C:$I,7,FALSE)="","",VLOOKUP(D275,[1]怪物!$C:$I,7,FALSE))</f>
        <v/>
      </c>
      <c r="U275" s="3" t="s">
        <v>750</v>
      </c>
      <c r="V275" s="3" t="s">
        <v>753</v>
      </c>
      <c r="W275" s="3" t="s">
        <v>750</v>
      </c>
    </row>
    <row r="276" spans="2:23" s="3" customFormat="1" x14ac:dyDescent="0.2">
      <c r="B276" s="3" t="s">
        <v>908</v>
      </c>
      <c r="C276" s="3" t="s">
        <v>909</v>
      </c>
      <c r="D276" s="3" t="s">
        <v>722</v>
      </c>
      <c r="E276" s="3">
        <v>2</v>
      </c>
      <c r="F276" s="3">
        <v>400</v>
      </c>
      <c r="G276" s="3" t="b">
        <v>1</v>
      </c>
      <c r="H276" s="3">
        <v>1</v>
      </c>
      <c r="I276" s="3">
        <v>1</v>
      </c>
      <c r="J276" s="3">
        <v>0.5</v>
      </c>
      <c r="K276" s="3">
        <v>1</v>
      </c>
      <c r="L276" s="10" t="str">
        <f t="shared" si="5"/>
        <v>Monster_Season2_Challenge1_2_2</v>
      </c>
      <c r="M276" s="3" t="s">
        <v>41</v>
      </c>
      <c r="N276" s="3" t="s">
        <v>42</v>
      </c>
      <c r="O276" s="3" t="s">
        <v>43</v>
      </c>
      <c r="P276" s="3" t="str">
        <f>IF(VLOOKUP(D276,[1]怪物!$C:$I,7,FALSE)="","",VLOOKUP(D276,[1]怪物!$C:$I,7,FALSE))</f>
        <v>Skill_Monster_Long1,NormalAttack</v>
      </c>
      <c r="U276" s="3" t="s">
        <v>750</v>
      </c>
      <c r="V276" s="3" t="s">
        <v>753</v>
      </c>
      <c r="W276" s="3" t="s">
        <v>753</v>
      </c>
    </row>
    <row r="277" spans="2:23" s="3" customFormat="1" x14ac:dyDescent="0.2">
      <c r="B277" s="3" t="s">
        <v>910</v>
      </c>
      <c r="C277" s="3" t="s">
        <v>911</v>
      </c>
      <c r="D277" s="3" t="s">
        <v>163</v>
      </c>
      <c r="E277" s="3">
        <v>2</v>
      </c>
      <c r="F277" s="3">
        <v>400</v>
      </c>
      <c r="G277" s="3" t="b">
        <v>1</v>
      </c>
      <c r="H277" s="3">
        <v>1</v>
      </c>
      <c r="I277" s="3">
        <v>1</v>
      </c>
      <c r="J277" s="3">
        <v>0.5</v>
      </c>
      <c r="K277" s="3">
        <v>1</v>
      </c>
      <c r="L277" s="10" t="str">
        <f t="shared" si="5"/>
        <v>Monster_Season2_Challenge1_3_1</v>
      </c>
      <c r="M277" s="3" t="s">
        <v>41</v>
      </c>
      <c r="N277" s="3" t="s">
        <v>42</v>
      </c>
      <c r="O277" s="3" t="s">
        <v>43</v>
      </c>
      <c r="P277" s="3" t="str">
        <f>IF(VLOOKUP(D277,[1]怪物!$C:$I,7,FALSE)="","",VLOOKUP(D277,[1]怪物!$C:$I,7,FALSE))</f>
        <v/>
      </c>
      <c r="U277" s="3" t="s">
        <v>750</v>
      </c>
      <c r="V277" s="3" t="s">
        <v>760</v>
      </c>
      <c r="W277" s="3" t="s">
        <v>750</v>
      </c>
    </row>
    <row r="278" spans="2:23" s="3" customFormat="1" x14ac:dyDescent="0.2">
      <c r="B278" s="3" t="s">
        <v>912</v>
      </c>
      <c r="C278" s="3" t="s">
        <v>913</v>
      </c>
      <c r="D278" s="3" t="s">
        <v>164</v>
      </c>
      <c r="E278" s="3">
        <v>2</v>
      </c>
      <c r="F278" s="3">
        <v>400</v>
      </c>
      <c r="G278" s="3" t="b">
        <v>1</v>
      </c>
      <c r="H278" s="3">
        <v>1</v>
      </c>
      <c r="I278" s="3">
        <v>1</v>
      </c>
      <c r="J278" s="3">
        <v>0.5</v>
      </c>
      <c r="K278" s="3">
        <v>1.5</v>
      </c>
      <c r="L278" s="10" t="str">
        <f t="shared" si="5"/>
        <v>Monster_Season2_Challenge1_3_2</v>
      </c>
      <c r="M278" s="3" t="s">
        <v>41</v>
      </c>
      <c r="N278" s="3" t="s">
        <v>42</v>
      </c>
      <c r="O278" s="3" t="s">
        <v>43</v>
      </c>
      <c r="P278" s="3" t="str">
        <f>IF(VLOOKUP(D278,[1]怪物!$C:$I,7,FALSE)="","",VLOOKUP(D278,[1]怪物!$C:$I,7,FALSE))</f>
        <v/>
      </c>
      <c r="U278" s="3" t="s">
        <v>750</v>
      </c>
      <c r="V278" s="3" t="s">
        <v>760</v>
      </c>
      <c r="W278" s="3" t="s">
        <v>753</v>
      </c>
    </row>
    <row r="279" spans="2:23" s="3" customFormat="1" x14ac:dyDescent="0.2">
      <c r="B279" s="3" t="s">
        <v>914</v>
      </c>
      <c r="C279" s="3" t="s">
        <v>915</v>
      </c>
      <c r="D279" s="3" t="s">
        <v>722</v>
      </c>
      <c r="E279" s="3">
        <v>2</v>
      </c>
      <c r="F279" s="3">
        <v>400</v>
      </c>
      <c r="G279" s="3" t="b">
        <v>1</v>
      </c>
      <c r="H279" s="3">
        <v>1</v>
      </c>
      <c r="I279" s="3">
        <v>1</v>
      </c>
      <c r="J279" s="3">
        <v>0.5</v>
      </c>
      <c r="K279" s="3">
        <v>1</v>
      </c>
      <c r="L279" s="10" t="str">
        <f t="shared" si="5"/>
        <v>Monster_Season2_Challenge1_3_3</v>
      </c>
      <c r="M279" s="3" t="s">
        <v>41</v>
      </c>
      <c r="N279" s="3" t="s">
        <v>42</v>
      </c>
      <c r="O279" s="3" t="s">
        <v>43</v>
      </c>
      <c r="P279" s="3" t="str">
        <f>IF(VLOOKUP(D279,[1]怪物!$C:$I,7,FALSE)="","",VLOOKUP(D279,[1]怪物!$C:$I,7,FALSE))</f>
        <v>Skill_Monster_Long1,NormalAttack</v>
      </c>
      <c r="U279" s="3" t="s">
        <v>750</v>
      </c>
      <c r="V279" s="3" t="s">
        <v>760</v>
      </c>
      <c r="W279" s="3" t="s">
        <v>760</v>
      </c>
    </row>
    <row r="280" spans="2:23" s="3" customFormat="1" x14ac:dyDescent="0.2">
      <c r="B280" s="3" t="s">
        <v>916</v>
      </c>
      <c r="C280" s="3" t="s">
        <v>917</v>
      </c>
      <c r="D280" s="3" t="s">
        <v>159</v>
      </c>
      <c r="E280" s="3">
        <v>3</v>
      </c>
      <c r="F280" s="3">
        <v>400</v>
      </c>
      <c r="G280" s="3" t="b">
        <v>1</v>
      </c>
      <c r="H280" s="3">
        <v>1</v>
      </c>
      <c r="I280" s="3">
        <v>1</v>
      </c>
      <c r="J280" s="3">
        <v>0.5</v>
      </c>
      <c r="K280" s="3">
        <v>1</v>
      </c>
      <c r="L280" s="10" t="str">
        <f t="shared" si="5"/>
        <v>Monster_Season2_Challenge2_1_1</v>
      </c>
      <c r="M280" s="3" t="s">
        <v>41</v>
      </c>
      <c r="N280" s="3" t="s">
        <v>42</v>
      </c>
      <c r="O280" s="3" t="s">
        <v>43</v>
      </c>
      <c r="P280" s="3" t="str">
        <f>IF(VLOOKUP(D280,[1]怪物!$C:$I,7,FALSE)="","",VLOOKUP(D280,[1]怪物!$C:$I,7,FALSE))</f>
        <v/>
      </c>
      <c r="U280" s="3" t="s">
        <v>753</v>
      </c>
      <c r="V280" s="3" t="s">
        <v>750</v>
      </c>
      <c r="W280" s="3" t="s">
        <v>750</v>
      </c>
    </row>
    <row r="281" spans="2:23" s="3" customFormat="1" x14ac:dyDescent="0.2">
      <c r="B281" s="3" t="s">
        <v>918</v>
      </c>
      <c r="C281" s="3" t="s">
        <v>919</v>
      </c>
      <c r="D281" s="3" t="s">
        <v>722</v>
      </c>
      <c r="E281" s="3">
        <v>2</v>
      </c>
      <c r="F281" s="3">
        <v>400</v>
      </c>
      <c r="G281" s="3" t="b">
        <v>1</v>
      </c>
      <c r="H281" s="3">
        <v>1</v>
      </c>
      <c r="I281" s="3">
        <v>1</v>
      </c>
      <c r="J281" s="3">
        <v>0.5</v>
      </c>
      <c r="K281" s="3">
        <v>1</v>
      </c>
      <c r="L281" s="10" t="str">
        <f t="shared" si="5"/>
        <v>Monster_Season2_Challenge2_1_2</v>
      </c>
      <c r="M281" s="3" t="s">
        <v>41</v>
      </c>
      <c r="N281" s="3" t="s">
        <v>42</v>
      </c>
      <c r="O281" s="3" t="s">
        <v>43</v>
      </c>
      <c r="P281" s="3" t="str">
        <f>IF(VLOOKUP(D281,[1]怪物!$C:$I,7,FALSE)="","",VLOOKUP(D281,[1]怪物!$C:$I,7,FALSE))</f>
        <v>Skill_Monster_Long1,NormalAttack</v>
      </c>
      <c r="U281" s="3" t="s">
        <v>753</v>
      </c>
      <c r="V281" s="3" t="s">
        <v>750</v>
      </c>
      <c r="W281" s="3" t="s">
        <v>753</v>
      </c>
    </row>
    <row r="282" spans="2:23" s="3" customFormat="1" x14ac:dyDescent="0.2">
      <c r="B282" s="3" t="s">
        <v>920</v>
      </c>
      <c r="C282" s="3" t="s">
        <v>921</v>
      </c>
      <c r="D282" s="3" t="s">
        <v>159</v>
      </c>
      <c r="E282" s="3">
        <v>3</v>
      </c>
      <c r="F282" s="3">
        <v>400</v>
      </c>
      <c r="G282" s="3" t="b">
        <v>1</v>
      </c>
      <c r="H282" s="3">
        <v>1</v>
      </c>
      <c r="I282" s="3">
        <v>1</v>
      </c>
      <c r="J282" s="3">
        <v>0.5</v>
      </c>
      <c r="K282" s="3">
        <v>1</v>
      </c>
      <c r="L282" s="10" t="str">
        <f t="shared" si="5"/>
        <v>Monster_Season2_Challenge2_2_1</v>
      </c>
      <c r="M282" s="3" t="s">
        <v>41</v>
      </c>
      <c r="N282" s="3" t="s">
        <v>42</v>
      </c>
      <c r="O282" s="3" t="s">
        <v>43</v>
      </c>
      <c r="P282" s="3" t="str">
        <f>IF(VLOOKUP(D282,[1]怪物!$C:$I,7,FALSE)="","",VLOOKUP(D282,[1]怪物!$C:$I,7,FALSE))</f>
        <v/>
      </c>
      <c r="U282" s="3" t="s">
        <v>753</v>
      </c>
      <c r="V282" s="3" t="s">
        <v>753</v>
      </c>
      <c r="W282" s="3" t="s">
        <v>750</v>
      </c>
    </row>
    <row r="283" spans="2:23" s="3" customFormat="1" x14ac:dyDescent="0.2">
      <c r="B283" s="3" t="s">
        <v>922</v>
      </c>
      <c r="C283" s="3" t="s">
        <v>923</v>
      </c>
      <c r="D283" s="3" t="s">
        <v>164</v>
      </c>
      <c r="E283" s="3">
        <v>2</v>
      </c>
      <c r="F283" s="3">
        <v>400</v>
      </c>
      <c r="G283" s="3" t="b">
        <v>1</v>
      </c>
      <c r="H283" s="3">
        <v>1</v>
      </c>
      <c r="I283" s="3">
        <v>1</v>
      </c>
      <c r="J283" s="3">
        <v>0.5</v>
      </c>
      <c r="K283" s="3">
        <v>1.5</v>
      </c>
      <c r="L283" s="10" t="str">
        <f t="shared" si="5"/>
        <v>Monster_Season2_Challenge2_2_2</v>
      </c>
      <c r="M283" s="3" t="s">
        <v>41</v>
      </c>
      <c r="N283" s="3" t="s">
        <v>42</v>
      </c>
      <c r="O283" s="3" t="s">
        <v>43</v>
      </c>
      <c r="P283" s="3" t="str">
        <f>IF(VLOOKUP(D283,[1]怪物!$C:$I,7,FALSE)="","",VLOOKUP(D283,[1]怪物!$C:$I,7,FALSE))</f>
        <v/>
      </c>
      <c r="U283" s="3" t="s">
        <v>753</v>
      </c>
      <c r="V283" s="3" t="s">
        <v>753</v>
      </c>
      <c r="W283" s="3" t="s">
        <v>753</v>
      </c>
    </row>
    <row r="284" spans="2:23" s="3" customFormat="1" x14ac:dyDescent="0.2">
      <c r="B284" s="3" t="s">
        <v>924</v>
      </c>
      <c r="C284" s="3" t="s">
        <v>925</v>
      </c>
      <c r="D284" s="3" t="s">
        <v>722</v>
      </c>
      <c r="E284" s="3">
        <v>2</v>
      </c>
      <c r="F284" s="3">
        <v>400</v>
      </c>
      <c r="G284" s="3" t="b">
        <v>1</v>
      </c>
      <c r="H284" s="3">
        <v>1</v>
      </c>
      <c r="I284" s="3">
        <v>1</v>
      </c>
      <c r="J284" s="3">
        <v>0.5</v>
      </c>
      <c r="K284" s="3">
        <v>1</v>
      </c>
      <c r="L284" s="10" t="str">
        <f t="shared" si="5"/>
        <v>Monster_Season2_Challenge2_2_3</v>
      </c>
      <c r="M284" s="3" t="s">
        <v>41</v>
      </c>
      <c r="N284" s="3" t="s">
        <v>42</v>
      </c>
      <c r="O284" s="3" t="s">
        <v>43</v>
      </c>
      <c r="P284" s="3" t="str">
        <f>IF(VLOOKUP(D284,[1]怪物!$C:$I,7,FALSE)="","",VLOOKUP(D284,[1]怪物!$C:$I,7,FALSE))</f>
        <v>Skill_Monster_Long1,NormalAttack</v>
      </c>
      <c r="U284" s="3" t="s">
        <v>753</v>
      </c>
      <c r="V284" s="3" t="s">
        <v>753</v>
      </c>
      <c r="W284" s="3" t="s">
        <v>760</v>
      </c>
    </row>
    <row r="285" spans="2:23" s="3" customFormat="1" x14ac:dyDescent="0.2">
      <c r="B285" s="3" t="s">
        <v>926</v>
      </c>
      <c r="C285" s="3" t="s">
        <v>927</v>
      </c>
      <c r="D285" s="3" t="s">
        <v>159</v>
      </c>
      <c r="E285" s="3">
        <v>3</v>
      </c>
      <c r="F285" s="3">
        <v>400</v>
      </c>
      <c r="G285" s="3" t="b">
        <v>1</v>
      </c>
      <c r="H285" s="3">
        <v>1</v>
      </c>
      <c r="I285" s="3">
        <v>1</v>
      </c>
      <c r="J285" s="3">
        <v>0.5</v>
      </c>
      <c r="K285" s="3">
        <v>1</v>
      </c>
      <c r="L285" s="10" t="str">
        <f t="shared" si="5"/>
        <v>Monster_Season2_Challenge2_3_1</v>
      </c>
      <c r="M285" s="3" t="s">
        <v>41</v>
      </c>
      <c r="N285" s="3" t="s">
        <v>42</v>
      </c>
      <c r="O285" s="3" t="s">
        <v>43</v>
      </c>
      <c r="P285" s="3" t="str">
        <f>IF(VLOOKUP(D285,[1]怪物!$C:$I,7,FALSE)="","",VLOOKUP(D285,[1]怪物!$C:$I,7,FALSE))</f>
        <v/>
      </c>
      <c r="U285" s="3" t="s">
        <v>753</v>
      </c>
      <c r="V285" s="3" t="s">
        <v>760</v>
      </c>
      <c r="W285" s="3" t="s">
        <v>750</v>
      </c>
    </row>
    <row r="286" spans="2:23" s="3" customFormat="1" x14ac:dyDescent="0.2">
      <c r="B286" s="3" t="s">
        <v>928</v>
      </c>
      <c r="C286" s="3" t="s">
        <v>929</v>
      </c>
      <c r="D286" s="3" t="s">
        <v>171</v>
      </c>
      <c r="E286" s="3">
        <v>2</v>
      </c>
      <c r="F286" s="3">
        <v>400</v>
      </c>
      <c r="G286" s="3" t="b">
        <v>1</v>
      </c>
      <c r="H286" s="3">
        <v>1</v>
      </c>
      <c r="I286" s="3">
        <v>1</v>
      </c>
      <c r="J286" s="3">
        <v>0.5</v>
      </c>
      <c r="K286" s="3">
        <v>1</v>
      </c>
      <c r="L286" s="10" t="str">
        <f t="shared" si="5"/>
        <v>Monster_Season2_Challenge2_3_2</v>
      </c>
      <c r="M286" s="3" t="s">
        <v>41</v>
      </c>
      <c r="N286" s="3" t="s">
        <v>42</v>
      </c>
      <c r="O286" s="3" t="s">
        <v>43</v>
      </c>
      <c r="P286" s="3" t="str">
        <f>IF(VLOOKUP(D286,[1]怪物!$C:$I,7,FALSE)="","",VLOOKUP(D286,[1]怪物!$C:$I,7,FALSE))</f>
        <v/>
      </c>
      <c r="U286" s="3" t="s">
        <v>753</v>
      </c>
      <c r="V286" s="3" t="s">
        <v>760</v>
      </c>
      <c r="W286" s="3" t="s">
        <v>753</v>
      </c>
    </row>
    <row r="287" spans="2:23" s="3" customFormat="1" x14ac:dyDescent="0.2">
      <c r="B287" s="3" t="s">
        <v>930</v>
      </c>
      <c r="C287" s="3" t="s">
        <v>931</v>
      </c>
      <c r="D287" s="3" t="s">
        <v>722</v>
      </c>
      <c r="E287" s="3">
        <v>2</v>
      </c>
      <c r="F287" s="3">
        <v>400</v>
      </c>
      <c r="G287" s="3" t="b">
        <v>1</v>
      </c>
      <c r="H287" s="3">
        <v>1</v>
      </c>
      <c r="I287" s="3">
        <v>1</v>
      </c>
      <c r="J287" s="3">
        <v>0.5</v>
      </c>
      <c r="K287" s="3">
        <v>1</v>
      </c>
      <c r="L287" s="10" t="str">
        <f t="shared" si="5"/>
        <v>Monster_Season2_Challenge2_3_3</v>
      </c>
      <c r="M287" s="3" t="s">
        <v>41</v>
      </c>
      <c r="N287" s="3" t="s">
        <v>42</v>
      </c>
      <c r="O287" s="3" t="s">
        <v>43</v>
      </c>
      <c r="P287" s="3" t="str">
        <f>IF(VLOOKUP(D287,[1]怪物!$C:$I,7,FALSE)="","",VLOOKUP(D287,[1]怪物!$C:$I,7,FALSE))</f>
        <v>Skill_Monster_Long1,NormalAttack</v>
      </c>
      <c r="U287" s="3" t="s">
        <v>753</v>
      </c>
      <c r="V287" s="3" t="s">
        <v>760</v>
      </c>
      <c r="W287" s="3" t="s">
        <v>760</v>
      </c>
    </row>
    <row r="288" spans="2:23" s="3" customFormat="1" x14ac:dyDescent="0.2">
      <c r="B288" s="3" t="s">
        <v>932</v>
      </c>
      <c r="C288" s="3" t="s">
        <v>933</v>
      </c>
      <c r="D288" s="3" t="s">
        <v>159</v>
      </c>
      <c r="E288" s="3">
        <v>3</v>
      </c>
      <c r="F288" s="3">
        <v>400</v>
      </c>
      <c r="G288" s="3" t="b">
        <v>1</v>
      </c>
      <c r="H288" s="3">
        <v>1</v>
      </c>
      <c r="I288" s="3">
        <v>1</v>
      </c>
      <c r="J288" s="3">
        <v>0.5</v>
      </c>
      <c r="K288" s="3">
        <v>1</v>
      </c>
      <c r="L288" s="10" t="str">
        <f t="shared" si="5"/>
        <v>Monster_Season2_Challenge2_4_1</v>
      </c>
      <c r="M288" s="3" t="s">
        <v>41</v>
      </c>
      <c r="N288" s="3" t="s">
        <v>42</v>
      </c>
      <c r="O288" s="3" t="s">
        <v>43</v>
      </c>
      <c r="P288" s="3" t="str">
        <f>IF(VLOOKUP(D288,[1]怪物!$C:$I,7,FALSE)="","",VLOOKUP(D288,[1]怪物!$C:$I,7,FALSE))</f>
        <v/>
      </c>
      <c r="U288" s="3" t="s">
        <v>753</v>
      </c>
      <c r="V288" s="3" t="s">
        <v>783</v>
      </c>
      <c r="W288" s="3" t="s">
        <v>750</v>
      </c>
    </row>
    <row r="289" spans="2:23" s="3" customFormat="1" x14ac:dyDescent="0.2">
      <c r="B289" s="3" t="s">
        <v>934</v>
      </c>
      <c r="C289" s="3" t="s">
        <v>935</v>
      </c>
      <c r="D289" s="3" t="s">
        <v>171</v>
      </c>
      <c r="E289" s="3">
        <v>2</v>
      </c>
      <c r="F289" s="3">
        <v>400</v>
      </c>
      <c r="G289" s="3" t="b">
        <v>1</v>
      </c>
      <c r="H289" s="3">
        <v>1</v>
      </c>
      <c r="I289" s="3">
        <v>1</v>
      </c>
      <c r="J289" s="3">
        <v>0.5</v>
      </c>
      <c r="K289" s="3">
        <v>1</v>
      </c>
      <c r="L289" s="10" t="str">
        <f t="shared" si="5"/>
        <v>Monster_Season2_Challenge2_4_2</v>
      </c>
      <c r="M289" s="3" t="s">
        <v>41</v>
      </c>
      <c r="N289" s="3" t="s">
        <v>42</v>
      </c>
      <c r="O289" s="3" t="s">
        <v>43</v>
      </c>
      <c r="P289" s="3" t="str">
        <f>IF(VLOOKUP(D289,[1]怪物!$C:$I,7,FALSE)="","",VLOOKUP(D289,[1]怪物!$C:$I,7,FALSE))</f>
        <v/>
      </c>
      <c r="U289" s="3" t="s">
        <v>753</v>
      </c>
      <c r="V289" s="3" t="s">
        <v>783</v>
      </c>
      <c r="W289" s="3" t="s">
        <v>753</v>
      </c>
    </row>
    <row r="290" spans="2:23" s="3" customFormat="1" x14ac:dyDescent="0.2">
      <c r="B290" s="3" t="s">
        <v>936</v>
      </c>
      <c r="C290" s="3" t="s">
        <v>937</v>
      </c>
      <c r="D290" s="3" t="s">
        <v>164</v>
      </c>
      <c r="E290" s="3">
        <v>2</v>
      </c>
      <c r="F290" s="3">
        <v>400</v>
      </c>
      <c r="G290" s="3" t="b">
        <v>1</v>
      </c>
      <c r="H290" s="3">
        <v>1</v>
      </c>
      <c r="I290" s="3">
        <v>1</v>
      </c>
      <c r="J290" s="3">
        <v>0.5</v>
      </c>
      <c r="K290" s="3">
        <v>1.5</v>
      </c>
      <c r="L290" s="10" t="str">
        <f t="shared" si="5"/>
        <v>Monster_Season2_Challenge2_4_3</v>
      </c>
      <c r="M290" s="3" t="s">
        <v>41</v>
      </c>
      <c r="N290" s="3" t="s">
        <v>42</v>
      </c>
      <c r="O290" s="3" t="s">
        <v>43</v>
      </c>
      <c r="P290" s="3" t="str">
        <f>IF(VLOOKUP(D290,[1]怪物!$C:$I,7,FALSE)="","",VLOOKUP(D290,[1]怪物!$C:$I,7,FALSE))</f>
        <v/>
      </c>
      <c r="U290" s="3" t="s">
        <v>753</v>
      </c>
      <c r="V290" s="3" t="s">
        <v>783</v>
      </c>
      <c r="W290" s="3" t="s">
        <v>760</v>
      </c>
    </row>
    <row r="291" spans="2:23" s="3" customFormat="1" x14ac:dyDescent="0.2">
      <c r="B291" s="3" t="s">
        <v>938</v>
      </c>
      <c r="C291" s="3" t="s">
        <v>939</v>
      </c>
      <c r="D291" s="3" t="s">
        <v>722</v>
      </c>
      <c r="E291" s="3">
        <v>2</v>
      </c>
      <c r="F291" s="3">
        <v>400</v>
      </c>
      <c r="G291" s="3" t="b">
        <v>1</v>
      </c>
      <c r="H291" s="3">
        <v>1</v>
      </c>
      <c r="I291" s="3">
        <v>1</v>
      </c>
      <c r="J291" s="3">
        <v>0.5</v>
      </c>
      <c r="K291" s="3">
        <v>1</v>
      </c>
      <c r="L291" s="10" t="str">
        <f t="shared" si="5"/>
        <v>Monster_Season2_Challenge2_4_4</v>
      </c>
      <c r="M291" s="3" t="s">
        <v>41</v>
      </c>
      <c r="N291" s="3" t="s">
        <v>42</v>
      </c>
      <c r="O291" s="3" t="s">
        <v>43</v>
      </c>
      <c r="P291" s="3" t="str">
        <f>IF(VLOOKUP(D291,[1]怪物!$C:$I,7,FALSE)="","",VLOOKUP(D291,[1]怪物!$C:$I,7,FALSE))</f>
        <v>Skill_Monster_Long1,NormalAttack</v>
      </c>
      <c r="U291" s="3" t="s">
        <v>753</v>
      </c>
      <c r="V291" s="3" t="s">
        <v>783</v>
      </c>
      <c r="W291" s="3" t="s">
        <v>783</v>
      </c>
    </row>
    <row r="292" spans="2:23" s="3" customFormat="1" x14ac:dyDescent="0.2">
      <c r="B292" s="3" t="s">
        <v>940</v>
      </c>
      <c r="C292" s="3" t="s">
        <v>941</v>
      </c>
      <c r="D292" s="3" t="s">
        <v>159</v>
      </c>
      <c r="E292" s="3">
        <v>3</v>
      </c>
      <c r="F292" s="3">
        <v>400</v>
      </c>
      <c r="G292" s="3" t="b">
        <v>1</v>
      </c>
      <c r="H292" s="3">
        <v>1</v>
      </c>
      <c r="I292" s="3">
        <v>1</v>
      </c>
      <c r="J292" s="3">
        <v>0.5</v>
      </c>
      <c r="K292" s="3">
        <v>1</v>
      </c>
      <c r="L292" s="10" t="str">
        <f t="shared" si="5"/>
        <v>Monster_Season2_Challenge2_5_1</v>
      </c>
      <c r="M292" s="3" t="s">
        <v>41</v>
      </c>
      <c r="N292" s="3" t="s">
        <v>42</v>
      </c>
      <c r="O292" s="3" t="s">
        <v>43</v>
      </c>
      <c r="P292" s="3" t="str">
        <f>IF(VLOOKUP(D292,[1]怪物!$C:$I,7,FALSE)="","",VLOOKUP(D292,[1]怪物!$C:$I,7,FALSE))</f>
        <v/>
      </c>
      <c r="U292" s="3" t="s">
        <v>753</v>
      </c>
      <c r="V292" s="3" t="s">
        <v>792</v>
      </c>
      <c r="W292" s="3" t="s">
        <v>750</v>
      </c>
    </row>
    <row r="293" spans="2:23" s="3" customFormat="1" x14ac:dyDescent="0.2">
      <c r="B293" s="3" t="s">
        <v>942</v>
      </c>
      <c r="C293" s="3" t="s">
        <v>943</v>
      </c>
      <c r="D293" s="3" t="s">
        <v>171</v>
      </c>
      <c r="E293" s="3">
        <v>2</v>
      </c>
      <c r="F293" s="3">
        <v>400</v>
      </c>
      <c r="G293" s="3" t="b">
        <v>1</v>
      </c>
      <c r="H293" s="3">
        <v>1</v>
      </c>
      <c r="I293" s="3">
        <v>1</v>
      </c>
      <c r="J293" s="3">
        <v>0.5</v>
      </c>
      <c r="K293" s="3">
        <v>1</v>
      </c>
      <c r="L293" s="10" t="str">
        <f t="shared" si="5"/>
        <v>Monster_Season2_Challenge2_5_2</v>
      </c>
      <c r="M293" s="3" t="s">
        <v>41</v>
      </c>
      <c r="N293" s="3" t="s">
        <v>42</v>
      </c>
      <c r="O293" s="3" t="s">
        <v>43</v>
      </c>
      <c r="P293" s="3" t="str">
        <f>IF(VLOOKUP(D293,[1]怪物!$C:$I,7,FALSE)="","",VLOOKUP(D293,[1]怪物!$C:$I,7,FALSE))</f>
        <v/>
      </c>
      <c r="U293" s="3" t="s">
        <v>753</v>
      </c>
      <c r="V293" s="3" t="s">
        <v>792</v>
      </c>
      <c r="W293" s="3" t="s">
        <v>753</v>
      </c>
    </row>
    <row r="294" spans="2:23" s="3" customFormat="1" x14ac:dyDescent="0.2">
      <c r="B294" s="3" t="s">
        <v>944</v>
      </c>
      <c r="C294" s="3" t="s">
        <v>945</v>
      </c>
      <c r="D294" s="3" t="s">
        <v>164</v>
      </c>
      <c r="E294" s="3">
        <v>2</v>
      </c>
      <c r="F294" s="3">
        <v>400</v>
      </c>
      <c r="G294" s="3" t="b">
        <v>1</v>
      </c>
      <c r="H294" s="3">
        <v>1</v>
      </c>
      <c r="I294" s="3">
        <v>1</v>
      </c>
      <c r="J294" s="3">
        <v>0.5</v>
      </c>
      <c r="K294" s="3">
        <v>1.5</v>
      </c>
      <c r="L294" s="10" t="str">
        <f t="shared" si="5"/>
        <v>Monster_Season2_Challenge2_5_3</v>
      </c>
      <c r="M294" s="3" t="s">
        <v>41</v>
      </c>
      <c r="N294" s="3" t="s">
        <v>42</v>
      </c>
      <c r="O294" s="3" t="s">
        <v>43</v>
      </c>
      <c r="P294" s="3" t="str">
        <f>IF(VLOOKUP(D294,[1]怪物!$C:$I,7,FALSE)="","",VLOOKUP(D294,[1]怪物!$C:$I,7,FALSE))</f>
        <v/>
      </c>
      <c r="U294" s="3" t="s">
        <v>753</v>
      </c>
      <c r="V294" s="3" t="s">
        <v>792</v>
      </c>
      <c r="W294" s="3" t="s">
        <v>760</v>
      </c>
    </row>
    <row r="295" spans="2:23" s="3" customFormat="1" x14ac:dyDescent="0.2">
      <c r="B295" s="3" t="s">
        <v>946</v>
      </c>
      <c r="C295" s="3" t="s">
        <v>947</v>
      </c>
      <c r="D295" s="3" t="s">
        <v>722</v>
      </c>
      <c r="E295" s="3">
        <v>2</v>
      </c>
      <c r="F295" s="3">
        <v>400</v>
      </c>
      <c r="G295" s="3" t="b">
        <v>1</v>
      </c>
      <c r="H295" s="3">
        <v>1</v>
      </c>
      <c r="I295" s="3">
        <v>1</v>
      </c>
      <c r="J295" s="3">
        <v>0.5</v>
      </c>
      <c r="K295" s="3">
        <v>1</v>
      </c>
      <c r="L295" s="10" t="str">
        <f t="shared" si="5"/>
        <v>Monster_Season2_Challenge2_5_4</v>
      </c>
      <c r="M295" s="3" t="s">
        <v>41</v>
      </c>
      <c r="N295" s="3" t="s">
        <v>42</v>
      </c>
      <c r="O295" s="3" t="s">
        <v>43</v>
      </c>
      <c r="P295" s="3" t="str">
        <f>IF(VLOOKUP(D295,[1]怪物!$C:$I,7,FALSE)="","",VLOOKUP(D295,[1]怪物!$C:$I,7,FALSE))</f>
        <v>Skill_Monster_Long1,NormalAttack</v>
      </c>
      <c r="U295" s="3" t="s">
        <v>753</v>
      </c>
      <c r="V295" s="3" t="s">
        <v>792</v>
      </c>
      <c r="W295" s="3" t="s">
        <v>783</v>
      </c>
    </row>
    <row r="296" spans="2:23" s="3" customFormat="1" x14ac:dyDescent="0.2">
      <c r="B296" s="3" t="s">
        <v>948</v>
      </c>
      <c r="C296" s="3" t="s">
        <v>949</v>
      </c>
      <c r="D296" s="3" t="s">
        <v>165</v>
      </c>
      <c r="E296" s="3">
        <v>2</v>
      </c>
      <c r="F296" s="3">
        <v>400</v>
      </c>
      <c r="G296" s="3" t="b">
        <v>1</v>
      </c>
      <c r="H296" s="3">
        <v>1</v>
      </c>
      <c r="I296" s="3">
        <v>1</v>
      </c>
      <c r="J296" s="3">
        <v>0.5</v>
      </c>
      <c r="K296" s="3">
        <v>1</v>
      </c>
      <c r="L296" s="10" t="str">
        <f t="shared" si="5"/>
        <v>Monster_Season2_Challenge3_1_1</v>
      </c>
      <c r="M296" s="3" t="s">
        <v>41</v>
      </c>
      <c r="N296" s="3" t="s">
        <v>42</v>
      </c>
      <c r="O296" s="3" t="s">
        <v>43</v>
      </c>
      <c r="P296" s="3" t="str">
        <f>IF(VLOOKUP(D296,[1]怪物!$C:$I,7,FALSE)="","",VLOOKUP(D296,[1]怪物!$C:$I,7,FALSE))</f>
        <v>Skill_Monster_ZhongZi1,NormalAttack</v>
      </c>
      <c r="U296" s="3" t="s">
        <v>760</v>
      </c>
      <c r="V296" s="3" t="s">
        <v>750</v>
      </c>
      <c r="W296" s="3" t="s">
        <v>750</v>
      </c>
    </row>
    <row r="297" spans="2:23" s="3" customFormat="1" x14ac:dyDescent="0.2">
      <c r="B297" s="3" t="s">
        <v>950</v>
      </c>
      <c r="C297" s="3" t="s">
        <v>951</v>
      </c>
      <c r="D297" s="3" t="s">
        <v>724</v>
      </c>
      <c r="E297" s="3">
        <v>2</v>
      </c>
      <c r="F297" s="3">
        <v>400</v>
      </c>
      <c r="G297" s="3" t="b">
        <v>1</v>
      </c>
      <c r="H297" s="3">
        <v>1</v>
      </c>
      <c r="I297" s="3">
        <v>1</v>
      </c>
      <c r="J297" s="3">
        <v>0.5</v>
      </c>
      <c r="K297" s="3">
        <v>1.5</v>
      </c>
      <c r="L297" s="10" t="str">
        <f t="shared" si="5"/>
        <v>Monster_Season2_Challenge3_1_2</v>
      </c>
      <c r="M297" s="3" t="s">
        <v>41</v>
      </c>
      <c r="N297" s="3" t="s">
        <v>42</v>
      </c>
      <c r="O297" s="3" t="s">
        <v>43</v>
      </c>
      <c r="P297" s="3" t="str">
        <f>IF(VLOOKUP(D297,[1]怪物!$C:$I,7,FALSE)="","",VLOOKUP(D297,[1]怪物!$C:$I,7,FALSE))</f>
        <v>Skill_Monster_Long2,NormalAttack</v>
      </c>
      <c r="U297" s="3" t="s">
        <v>760</v>
      </c>
      <c r="V297" s="3" t="s">
        <v>750</v>
      </c>
      <c r="W297" s="3" t="s">
        <v>753</v>
      </c>
    </row>
    <row r="298" spans="2:23" s="3" customFormat="1" x14ac:dyDescent="0.2">
      <c r="B298" s="3" t="s">
        <v>952</v>
      </c>
      <c r="C298" s="3" t="s">
        <v>953</v>
      </c>
      <c r="D298" s="3" t="s">
        <v>165</v>
      </c>
      <c r="E298" s="3">
        <v>2</v>
      </c>
      <c r="F298" s="3">
        <v>400</v>
      </c>
      <c r="G298" s="3" t="b">
        <v>1</v>
      </c>
      <c r="H298" s="3">
        <v>1</v>
      </c>
      <c r="I298" s="3">
        <v>1</v>
      </c>
      <c r="J298" s="3">
        <v>0.5</v>
      </c>
      <c r="K298" s="3">
        <v>1</v>
      </c>
      <c r="L298" s="10" t="str">
        <f t="shared" si="5"/>
        <v>Monster_Season2_Challenge3_2_1</v>
      </c>
      <c r="M298" s="3" t="s">
        <v>41</v>
      </c>
      <c r="N298" s="3" t="s">
        <v>42</v>
      </c>
      <c r="O298" s="3" t="s">
        <v>43</v>
      </c>
      <c r="P298" s="3" t="str">
        <f>IF(VLOOKUP(D298,[1]怪物!$C:$I,7,FALSE)="","",VLOOKUP(D298,[1]怪物!$C:$I,7,FALSE))</f>
        <v>Skill_Monster_ZhongZi1,NormalAttack</v>
      </c>
      <c r="U298" s="3" t="s">
        <v>760</v>
      </c>
      <c r="V298" s="3" t="s">
        <v>753</v>
      </c>
      <c r="W298" s="3" t="s">
        <v>750</v>
      </c>
    </row>
    <row r="299" spans="2:23" s="3" customFormat="1" x14ac:dyDescent="0.2">
      <c r="B299" s="3" t="s">
        <v>954</v>
      </c>
      <c r="C299" s="3" t="s">
        <v>955</v>
      </c>
      <c r="D299" s="3" t="s">
        <v>164</v>
      </c>
      <c r="E299" s="3">
        <v>2</v>
      </c>
      <c r="F299" s="3">
        <v>400</v>
      </c>
      <c r="G299" s="3" t="b">
        <v>1</v>
      </c>
      <c r="H299" s="3">
        <v>1</v>
      </c>
      <c r="I299" s="3">
        <v>1</v>
      </c>
      <c r="J299" s="3">
        <v>0.5</v>
      </c>
      <c r="K299" s="3">
        <v>1.5</v>
      </c>
      <c r="L299" s="10" t="str">
        <f t="shared" si="5"/>
        <v>Monster_Season2_Challenge3_2_2</v>
      </c>
      <c r="M299" s="3" t="s">
        <v>41</v>
      </c>
      <c r="N299" s="3" t="s">
        <v>42</v>
      </c>
      <c r="O299" s="3" t="s">
        <v>43</v>
      </c>
      <c r="P299" s="3" t="str">
        <f>IF(VLOOKUP(D299,[1]怪物!$C:$I,7,FALSE)="","",VLOOKUP(D299,[1]怪物!$C:$I,7,FALSE))</f>
        <v/>
      </c>
      <c r="U299" s="3" t="s">
        <v>760</v>
      </c>
      <c r="V299" s="3" t="s">
        <v>753</v>
      </c>
      <c r="W299" s="3" t="s">
        <v>753</v>
      </c>
    </row>
    <row r="300" spans="2:23" s="3" customFormat="1" x14ac:dyDescent="0.2">
      <c r="B300" s="3" t="s">
        <v>956</v>
      </c>
      <c r="C300" s="3" t="s">
        <v>957</v>
      </c>
      <c r="D300" s="3" t="s">
        <v>724</v>
      </c>
      <c r="E300" s="3">
        <v>2</v>
      </c>
      <c r="F300" s="3">
        <v>400</v>
      </c>
      <c r="G300" s="3" t="b">
        <v>1</v>
      </c>
      <c r="H300" s="3">
        <v>1</v>
      </c>
      <c r="I300" s="3">
        <v>1</v>
      </c>
      <c r="J300" s="3">
        <v>0.5</v>
      </c>
      <c r="K300" s="3">
        <v>1.5</v>
      </c>
      <c r="L300" s="10" t="str">
        <f t="shared" si="5"/>
        <v>Monster_Season2_Challenge3_2_3</v>
      </c>
      <c r="M300" s="3" t="s">
        <v>41</v>
      </c>
      <c r="N300" s="3" t="s">
        <v>42</v>
      </c>
      <c r="O300" s="3" t="s">
        <v>43</v>
      </c>
      <c r="P300" s="3" t="str">
        <f>IF(VLOOKUP(D300,[1]怪物!$C:$I,7,FALSE)="","",VLOOKUP(D300,[1]怪物!$C:$I,7,FALSE))</f>
        <v>Skill_Monster_Long2,NormalAttack</v>
      </c>
      <c r="U300" s="3" t="s">
        <v>760</v>
      </c>
      <c r="V300" s="3" t="s">
        <v>753</v>
      </c>
      <c r="W300" s="3" t="s">
        <v>760</v>
      </c>
    </row>
    <row r="301" spans="2:23" s="3" customFormat="1" x14ac:dyDescent="0.2">
      <c r="B301" s="3" t="s">
        <v>958</v>
      </c>
      <c r="C301" s="3" t="s">
        <v>959</v>
      </c>
      <c r="D301" s="3" t="s">
        <v>165</v>
      </c>
      <c r="E301" s="3">
        <v>2</v>
      </c>
      <c r="F301" s="3">
        <v>400</v>
      </c>
      <c r="G301" s="3" t="b">
        <v>1</v>
      </c>
      <c r="H301" s="3">
        <v>1</v>
      </c>
      <c r="I301" s="3">
        <v>1</v>
      </c>
      <c r="J301" s="3">
        <v>0.5</v>
      </c>
      <c r="K301" s="3">
        <v>1</v>
      </c>
      <c r="L301" s="10" t="str">
        <f t="shared" si="5"/>
        <v>Monster_Season2_Challenge3_3_1</v>
      </c>
      <c r="M301" s="3" t="s">
        <v>41</v>
      </c>
      <c r="N301" s="3" t="s">
        <v>42</v>
      </c>
      <c r="O301" s="3" t="s">
        <v>43</v>
      </c>
      <c r="P301" s="3" t="str">
        <f>IF(VLOOKUP(D301,[1]怪物!$C:$I,7,FALSE)="","",VLOOKUP(D301,[1]怪物!$C:$I,7,FALSE))</f>
        <v>Skill_Monster_ZhongZi1,NormalAttack</v>
      </c>
      <c r="U301" s="3" t="s">
        <v>760</v>
      </c>
      <c r="V301" s="3" t="s">
        <v>760</v>
      </c>
      <c r="W301" s="3" t="s">
        <v>750</v>
      </c>
    </row>
    <row r="302" spans="2:23" s="3" customFormat="1" x14ac:dyDescent="0.2">
      <c r="B302" s="3" t="s">
        <v>960</v>
      </c>
      <c r="C302" s="3" t="s">
        <v>961</v>
      </c>
      <c r="D302" s="3" t="s">
        <v>171</v>
      </c>
      <c r="E302" s="3">
        <v>2</v>
      </c>
      <c r="F302" s="3">
        <v>400</v>
      </c>
      <c r="G302" s="3" t="b">
        <v>1</v>
      </c>
      <c r="H302" s="3">
        <v>1</v>
      </c>
      <c r="I302" s="3">
        <v>1</v>
      </c>
      <c r="J302" s="3">
        <v>0.5</v>
      </c>
      <c r="K302" s="3">
        <v>1</v>
      </c>
      <c r="L302" s="10" t="str">
        <f t="shared" si="5"/>
        <v>Monster_Season2_Challenge3_3_2</v>
      </c>
      <c r="M302" s="3" t="s">
        <v>41</v>
      </c>
      <c r="N302" s="3" t="s">
        <v>42</v>
      </c>
      <c r="O302" s="3" t="s">
        <v>43</v>
      </c>
      <c r="P302" s="3" t="str">
        <f>IF(VLOOKUP(D302,[1]怪物!$C:$I,7,FALSE)="","",VLOOKUP(D302,[1]怪物!$C:$I,7,FALSE))</f>
        <v/>
      </c>
      <c r="U302" s="3" t="s">
        <v>760</v>
      </c>
      <c r="V302" s="3" t="s">
        <v>760</v>
      </c>
      <c r="W302" s="3" t="s">
        <v>753</v>
      </c>
    </row>
    <row r="303" spans="2:23" s="3" customFormat="1" x14ac:dyDescent="0.2">
      <c r="B303" s="3" t="s">
        <v>962</v>
      </c>
      <c r="C303" s="3" t="s">
        <v>963</v>
      </c>
      <c r="D303" s="3" t="s">
        <v>724</v>
      </c>
      <c r="E303" s="3">
        <v>2</v>
      </c>
      <c r="F303" s="3">
        <v>400</v>
      </c>
      <c r="G303" s="3" t="b">
        <v>1</v>
      </c>
      <c r="H303" s="3">
        <v>1</v>
      </c>
      <c r="I303" s="3">
        <v>1</v>
      </c>
      <c r="J303" s="3">
        <v>0.5</v>
      </c>
      <c r="K303" s="3">
        <v>1.5</v>
      </c>
      <c r="L303" s="10" t="str">
        <f t="shared" si="5"/>
        <v>Monster_Season2_Challenge3_3_3</v>
      </c>
      <c r="M303" s="3" t="s">
        <v>41</v>
      </c>
      <c r="N303" s="3" t="s">
        <v>42</v>
      </c>
      <c r="O303" s="3" t="s">
        <v>43</v>
      </c>
      <c r="P303" s="3" t="str">
        <f>IF(VLOOKUP(D303,[1]怪物!$C:$I,7,FALSE)="","",VLOOKUP(D303,[1]怪物!$C:$I,7,FALSE))</f>
        <v>Skill_Monster_Long2,NormalAttack</v>
      </c>
      <c r="U303" s="3" t="s">
        <v>760</v>
      </c>
      <c r="V303" s="3" t="s">
        <v>760</v>
      </c>
      <c r="W303" s="3" t="s">
        <v>760</v>
      </c>
    </row>
    <row r="304" spans="2:23" s="3" customFormat="1" x14ac:dyDescent="0.2">
      <c r="B304" s="3" t="s">
        <v>964</v>
      </c>
      <c r="C304" s="3" t="s">
        <v>965</v>
      </c>
      <c r="D304" s="3" t="s">
        <v>167</v>
      </c>
      <c r="E304" s="3">
        <v>2</v>
      </c>
      <c r="F304" s="3">
        <v>400</v>
      </c>
      <c r="G304" s="3" t="b">
        <v>1</v>
      </c>
      <c r="H304" s="3">
        <v>1</v>
      </c>
      <c r="I304" s="3">
        <v>1</v>
      </c>
      <c r="J304" s="3">
        <v>0.5</v>
      </c>
      <c r="K304" s="3">
        <v>1</v>
      </c>
      <c r="L304" s="10" t="str">
        <f t="shared" si="5"/>
        <v>Monster_Season2_Challenge4_1_1</v>
      </c>
      <c r="M304" s="3" t="s">
        <v>41</v>
      </c>
      <c r="N304" s="3" t="s">
        <v>42</v>
      </c>
      <c r="O304" s="3" t="s">
        <v>43</v>
      </c>
      <c r="P304" s="3" t="str">
        <f>IF(VLOOKUP(D304,[1]怪物!$C:$I,7,FALSE)="","",VLOOKUP(D304,[1]怪物!$C:$I,7,FALSE))</f>
        <v>Skill_Monster_Gui1,NormalAttack</v>
      </c>
      <c r="U304" s="3" t="s">
        <v>783</v>
      </c>
      <c r="V304" s="3" t="s">
        <v>750</v>
      </c>
      <c r="W304" s="3" t="s">
        <v>750</v>
      </c>
    </row>
    <row r="305" spans="2:23" s="3" customFormat="1" x14ac:dyDescent="0.2">
      <c r="B305" s="3" t="s">
        <v>966</v>
      </c>
      <c r="C305" s="3" t="s">
        <v>967</v>
      </c>
      <c r="D305" s="3" t="s">
        <v>724</v>
      </c>
      <c r="E305" s="3">
        <v>2</v>
      </c>
      <c r="F305" s="3">
        <v>400</v>
      </c>
      <c r="G305" s="3" t="b">
        <v>1</v>
      </c>
      <c r="H305" s="3">
        <v>1</v>
      </c>
      <c r="I305" s="3">
        <v>1</v>
      </c>
      <c r="J305" s="3">
        <v>0.5</v>
      </c>
      <c r="K305" s="3">
        <v>1.5</v>
      </c>
      <c r="L305" s="10" t="str">
        <f t="shared" si="5"/>
        <v>Monster_Season2_Challenge4_1_2</v>
      </c>
      <c r="M305" s="3" t="s">
        <v>41</v>
      </c>
      <c r="N305" s="3" t="s">
        <v>42</v>
      </c>
      <c r="O305" s="3" t="s">
        <v>43</v>
      </c>
      <c r="P305" s="3" t="str">
        <f>IF(VLOOKUP(D305,[1]怪物!$C:$I,7,FALSE)="","",VLOOKUP(D305,[1]怪物!$C:$I,7,FALSE))</f>
        <v>Skill_Monster_Long2,NormalAttack</v>
      </c>
      <c r="U305" s="3" t="s">
        <v>783</v>
      </c>
      <c r="V305" s="3" t="s">
        <v>750</v>
      </c>
      <c r="W305" s="3" t="s">
        <v>753</v>
      </c>
    </row>
    <row r="306" spans="2:23" s="3" customFormat="1" x14ac:dyDescent="0.2">
      <c r="B306" s="3" t="s">
        <v>968</v>
      </c>
      <c r="C306" s="3" t="s">
        <v>969</v>
      </c>
      <c r="D306" s="3" t="s">
        <v>167</v>
      </c>
      <c r="E306" s="3">
        <v>2</v>
      </c>
      <c r="F306" s="3">
        <v>400</v>
      </c>
      <c r="G306" s="3" t="b">
        <v>1</v>
      </c>
      <c r="H306" s="3">
        <v>1</v>
      </c>
      <c r="I306" s="3">
        <v>1</v>
      </c>
      <c r="J306" s="3">
        <v>0.5</v>
      </c>
      <c r="K306" s="3">
        <v>1</v>
      </c>
      <c r="L306" s="10" t="str">
        <f t="shared" si="5"/>
        <v>Monster_Season2_Challenge4_2_1</v>
      </c>
      <c r="M306" s="3" t="s">
        <v>41</v>
      </c>
      <c r="N306" s="3" t="s">
        <v>42</v>
      </c>
      <c r="O306" s="3" t="s">
        <v>43</v>
      </c>
      <c r="P306" s="3" t="str">
        <f>IF(VLOOKUP(D306,[1]怪物!$C:$I,7,FALSE)="","",VLOOKUP(D306,[1]怪物!$C:$I,7,FALSE))</f>
        <v>Skill_Monster_Gui1,NormalAttack</v>
      </c>
      <c r="U306" s="3" t="s">
        <v>783</v>
      </c>
      <c r="V306" s="3" t="s">
        <v>753</v>
      </c>
      <c r="W306" s="3" t="s">
        <v>750</v>
      </c>
    </row>
    <row r="307" spans="2:23" s="3" customFormat="1" x14ac:dyDescent="0.2">
      <c r="B307" s="3" t="s">
        <v>970</v>
      </c>
      <c r="C307" s="3" t="s">
        <v>971</v>
      </c>
      <c r="D307" s="3" t="s">
        <v>164</v>
      </c>
      <c r="E307" s="3">
        <v>2</v>
      </c>
      <c r="F307" s="3">
        <v>400</v>
      </c>
      <c r="G307" s="3" t="b">
        <v>1</v>
      </c>
      <c r="H307" s="3">
        <v>1</v>
      </c>
      <c r="I307" s="3">
        <v>1</v>
      </c>
      <c r="J307" s="3">
        <v>0.5</v>
      </c>
      <c r="K307" s="3">
        <v>1.5</v>
      </c>
      <c r="L307" s="10" t="str">
        <f t="shared" si="5"/>
        <v>Monster_Season2_Challenge4_2_2</v>
      </c>
      <c r="M307" s="3" t="s">
        <v>41</v>
      </c>
      <c r="N307" s="3" t="s">
        <v>42</v>
      </c>
      <c r="O307" s="3" t="s">
        <v>43</v>
      </c>
      <c r="P307" s="3" t="str">
        <f>IF(VLOOKUP(D307,[1]怪物!$C:$I,7,FALSE)="","",VLOOKUP(D307,[1]怪物!$C:$I,7,FALSE))</f>
        <v/>
      </c>
      <c r="U307" s="3" t="s">
        <v>783</v>
      </c>
      <c r="V307" s="3" t="s">
        <v>753</v>
      </c>
      <c r="W307" s="3" t="s">
        <v>753</v>
      </c>
    </row>
    <row r="308" spans="2:23" s="3" customFormat="1" x14ac:dyDescent="0.2">
      <c r="B308" s="3" t="s">
        <v>972</v>
      </c>
      <c r="C308" s="3" t="s">
        <v>973</v>
      </c>
      <c r="D308" s="3" t="s">
        <v>724</v>
      </c>
      <c r="E308" s="3">
        <v>2</v>
      </c>
      <c r="F308" s="3">
        <v>400</v>
      </c>
      <c r="G308" s="3" t="b">
        <v>1</v>
      </c>
      <c r="H308" s="3">
        <v>1</v>
      </c>
      <c r="I308" s="3">
        <v>1</v>
      </c>
      <c r="J308" s="3">
        <v>0.5</v>
      </c>
      <c r="K308" s="3">
        <v>1.5</v>
      </c>
      <c r="L308" s="10" t="str">
        <f t="shared" si="5"/>
        <v>Monster_Season2_Challenge4_2_3</v>
      </c>
      <c r="M308" s="3" t="s">
        <v>41</v>
      </c>
      <c r="N308" s="3" t="s">
        <v>42</v>
      </c>
      <c r="O308" s="3" t="s">
        <v>43</v>
      </c>
      <c r="P308" s="3" t="str">
        <f>IF(VLOOKUP(D308,[1]怪物!$C:$I,7,FALSE)="","",VLOOKUP(D308,[1]怪物!$C:$I,7,FALSE))</f>
        <v>Skill_Monster_Long2,NormalAttack</v>
      </c>
      <c r="U308" s="3" t="s">
        <v>783</v>
      </c>
      <c r="V308" s="3" t="s">
        <v>753</v>
      </c>
      <c r="W308" s="3" t="s">
        <v>760</v>
      </c>
    </row>
    <row r="309" spans="2:23" s="3" customFormat="1" x14ac:dyDescent="0.2">
      <c r="B309" s="3" t="s">
        <v>974</v>
      </c>
      <c r="C309" s="3" t="s">
        <v>975</v>
      </c>
      <c r="D309" s="3" t="s">
        <v>167</v>
      </c>
      <c r="E309" s="3">
        <v>2</v>
      </c>
      <c r="F309" s="3">
        <v>400</v>
      </c>
      <c r="G309" s="3" t="b">
        <v>1</v>
      </c>
      <c r="H309" s="3">
        <v>1</v>
      </c>
      <c r="I309" s="3">
        <v>1</v>
      </c>
      <c r="J309" s="3">
        <v>0.5</v>
      </c>
      <c r="K309" s="3">
        <v>1</v>
      </c>
      <c r="L309" s="10" t="str">
        <f t="shared" si="5"/>
        <v>Monster_Season2_Challenge4_3_1</v>
      </c>
      <c r="M309" s="3" t="s">
        <v>41</v>
      </c>
      <c r="N309" s="3" t="s">
        <v>42</v>
      </c>
      <c r="O309" s="3" t="s">
        <v>43</v>
      </c>
      <c r="P309" s="3" t="str">
        <f>IF(VLOOKUP(D309,[1]怪物!$C:$I,7,FALSE)="","",VLOOKUP(D309,[1]怪物!$C:$I,7,FALSE))</f>
        <v>Skill_Monster_Gui1,NormalAttack</v>
      </c>
      <c r="U309" s="3" t="s">
        <v>783</v>
      </c>
      <c r="V309" s="3" t="s">
        <v>760</v>
      </c>
      <c r="W309" s="3" t="s">
        <v>750</v>
      </c>
    </row>
    <row r="310" spans="2:23" s="3" customFormat="1" x14ac:dyDescent="0.2">
      <c r="B310" s="3" t="s">
        <v>976</v>
      </c>
      <c r="C310" s="3" t="s">
        <v>977</v>
      </c>
      <c r="D310" s="3" t="s">
        <v>171</v>
      </c>
      <c r="E310" s="3">
        <v>2</v>
      </c>
      <c r="F310" s="3">
        <v>400</v>
      </c>
      <c r="G310" s="3" t="b">
        <v>1</v>
      </c>
      <c r="H310" s="3">
        <v>1</v>
      </c>
      <c r="I310" s="3">
        <v>1</v>
      </c>
      <c r="J310" s="3">
        <v>0.5</v>
      </c>
      <c r="K310" s="3">
        <v>1</v>
      </c>
      <c r="L310" s="10" t="str">
        <f t="shared" si="5"/>
        <v>Monster_Season2_Challenge4_3_2</v>
      </c>
      <c r="M310" s="3" t="s">
        <v>41</v>
      </c>
      <c r="N310" s="3" t="s">
        <v>42</v>
      </c>
      <c r="O310" s="3" t="s">
        <v>43</v>
      </c>
      <c r="P310" s="3" t="str">
        <f>IF(VLOOKUP(D310,[1]怪物!$C:$I,7,FALSE)="","",VLOOKUP(D310,[1]怪物!$C:$I,7,FALSE))</f>
        <v/>
      </c>
      <c r="U310" s="3" t="s">
        <v>783</v>
      </c>
      <c r="V310" s="3" t="s">
        <v>760</v>
      </c>
      <c r="W310" s="3" t="s">
        <v>753</v>
      </c>
    </row>
    <row r="311" spans="2:23" s="3" customFormat="1" x14ac:dyDescent="0.2">
      <c r="B311" s="3" t="s">
        <v>978</v>
      </c>
      <c r="C311" s="3" t="s">
        <v>979</v>
      </c>
      <c r="D311" s="3" t="s">
        <v>724</v>
      </c>
      <c r="E311" s="3">
        <v>2</v>
      </c>
      <c r="F311" s="3">
        <v>400</v>
      </c>
      <c r="G311" s="3" t="b">
        <v>1</v>
      </c>
      <c r="H311" s="3">
        <v>1</v>
      </c>
      <c r="I311" s="3">
        <v>1</v>
      </c>
      <c r="J311" s="3">
        <v>0.5</v>
      </c>
      <c r="K311" s="3">
        <v>1.5</v>
      </c>
      <c r="L311" s="10" t="str">
        <f t="shared" si="5"/>
        <v>Monster_Season2_Challenge4_3_3</v>
      </c>
      <c r="M311" s="3" t="s">
        <v>41</v>
      </c>
      <c r="N311" s="3" t="s">
        <v>42</v>
      </c>
      <c r="O311" s="3" t="s">
        <v>43</v>
      </c>
      <c r="P311" s="3" t="str">
        <f>IF(VLOOKUP(D311,[1]怪物!$C:$I,7,FALSE)="","",VLOOKUP(D311,[1]怪物!$C:$I,7,FALSE))</f>
        <v>Skill_Monster_Long2,NormalAttack</v>
      </c>
      <c r="U311" s="3" t="s">
        <v>783</v>
      </c>
      <c r="V311" s="3" t="s">
        <v>760</v>
      </c>
      <c r="W311" s="3" t="s">
        <v>760</v>
      </c>
    </row>
    <row r="312" spans="2:23" s="3" customFormat="1" x14ac:dyDescent="0.2">
      <c r="B312" s="3" t="s">
        <v>980</v>
      </c>
      <c r="C312" s="3" t="s">
        <v>981</v>
      </c>
      <c r="D312" s="3" t="s">
        <v>167</v>
      </c>
      <c r="E312" s="3">
        <v>2</v>
      </c>
      <c r="F312" s="3">
        <v>400</v>
      </c>
      <c r="G312" s="3" t="b">
        <v>1</v>
      </c>
      <c r="H312" s="3">
        <v>1</v>
      </c>
      <c r="I312" s="3">
        <v>1</v>
      </c>
      <c r="J312" s="3">
        <v>0.5</v>
      </c>
      <c r="K312" s="3">
        <v>1</v>
      </c>
      <c r="L312" s="10" t="str">
        <f t="shared" si="5"/>
        <v>Monster_Season2_Challenge4_4_1</v>
      </c>
      <c r="M312" s="3" t="s">
        <v>41</v>
      </c>
      <c r="N312" s="3" t="s">
        <v>42</v>
      </c>
      <c r="O312" s="3" t="s">
        <v>43</v>
      </c>
      <c r="P312" s="3" t="str">
        <f>IF(VLOOKUP(D312,[1]怪物!$C:$I,7,FALSE)="","",VLOOKUP(D312,[1]怪物!$C:$I,7,FALSE))</f>
        <v>Skill_Monster_Gui1,NormalAttack</v>
      </c>
      <c r="U312" s="3" t="s">
        <v>783</v>
      </c>
      <c r="V312" s="3" t="s">
        <v>783</v>
      </c>
      <c r="W312" s="3" t="s">
        <v>750</v>
      </c>
    </row>
    <row r="313" spans="2:23" s="3" customFormat="1" x14ac:dyDescent="0.2">
      <c r="B313" s="3" t="s">
        <v>982</v>
      </c>
      <c r="C313" s="3" t="s">
        <v>983</v>
      </c>
      <c r="D313" s="3" t="s">
        <v>159</v>
      </c>
      <c r="E313" s="3">
        <v>3</v>
      </c>
      <c r="F313" s="3">
        <v>400</v>
      </c>
      <c r="G313" s="3" t="b">
        <v>1</v>
      </c>
      <c r="H313" s="3">
        <v>1</v>
      </c>
      <c r="I313" s="3">
        <v>1</v>
      </c>
      <c r="J313" s="3">
        <v>0.5</v>
      </c>
      <c r="K313" s="3">
        <v>1</v>
      </c>
      <c r="L313" s="10" t="str">
        <f t="shared" si="5"/>
        <v>Monster_Season2_Challenge4_4_2</v>
      </c>
      <c r="M313" s="3" t="s">
        <v>41</v>
      </c>
      <c r="N313" s="3" t="s">
        <v>42</v>
      </c>
      <c r="O313" s="3" t="s">
        <v>43</v>
      </c>
      <c r="P313" s="3" t="str">
        <f>IF(VLOOKUP(D313,[1]怪物!$C:$I,7,FALSE)="","",VLOOKUP(D313,[1]怪物!$C:$I,7,FALSE))</f>
        <v/>
      </c>
      <c r="U313" s="3" t="s">
        <v>783</v>
      </c>
      <c r="V313" s="3" t="s">
        <v>783</v>
      </c>
      <c r="W313" s="3" t="s">
        <v>753</v>
      </c>
    </row>
    <row r="314" spans="2:23" s="3" customFormat="1" x14ac:dyDescent="0.2">
      <c r="B314" s="3" t="s">
        <v>984</v>
      </c>
      <c r="C314" s="3" t="s">
        <v>985</v>
      </c>
      <c r="D314" s="3" t="s">
        <v>724</v>
      </c>
      <c r="E314" s="3">
        <v>2</v>
      </c>
      <c r="F314" s="3">
        <v>400</v>
      </c>
      <c r="G314" s="3" t="b">
        <v>1</v>
      </c>
      <c r="H314" s="3">
        <v>1</v>
      </c>
      <c r="I314" s="3">
        <v>1</v>
      </c>
      <c r="J314" s="3">
        <v>0.5</v>
      </c>
      <c r="K314" s="3">
        <v>1.5</v>
      </c>
      <c r="L314" s="10" t="str">
        <f t="shared" si="5"/>
        <v>Monster_Season2_Challenge4_4_3</v>
      </c>
      <c r="M314" s="3" t="s">
        <v>41</v>
      </c>
      <c r="N314" s="3" t="s">
        <v>42</v>
      </c>
      <c r="O314" s="3" t="s">
        <v>43</v>
      </c>
      <c r="P314" s="3" t="str">
        <f>IF(VLOOKUP(D314,[1]怪物!$C:$I,7,FALSE)="","",VLOOKUP(D314,[1]怪物!$C:$I,7,FALSE))</f>
        <v>Skill_Monster_Long2,NormalAttack</v>
      </c>
      <c r="U314" s="3" t="s">
        <v>783</v>
      </c>
      <c r="V314" s="3" t="s">
        <v>783</v>
      </c>
      <c r="W314" s="3" t="s">
        <v>760</v>
      </c>
    </row>
    <row r="315" spans="2:23" s="3" customFormat="1" x14ac:dyDescent="0.2">
      <c r="B315" s="3" t="s">
        <v>986</v>
      </c>
      <c r="C315" s="3" t="s">
        <v>987</v>
      </c>
      <c r="D315" s="3" t="s">
        <v>167</v>
      </c>
      <c r="E315" s="3">
        <v>2</v>
      </c>
      <c r="F315" s="3">
        <v>400</v>
      </c>
      <c r="G315" s="3" t="b">
        <v>1</v>
      </c>
      <c r="H315" s="3">
        <v>1</v>
      </c>
      <c r="I315" s="3">
        <v>1</v>
      </c>
      <c r="J315" s="3">
        <v>0.5</v>
      </c>
      <c r="K315" s="3">
        <v>1</v>
      </c>
      <c r="L315" s="10" t="str">
        <f t="shared" si="5"/>
        <v>Monster_Season2_Challenge4_5_1</v>
      </c>
      <c r="M315" s="3" t="s">
        <v>41</v>
      </c>
      <c r="N315" s="3" t="s">
        <v>42</v>
      </c>
      <c r="O315" s="3" t="s">
        <v>43</v>
      </c>
      <c r="P315" s="3" t="str">
        <f>IF(VLOOKUP(D315,[1]怪物!$C:$I,7,FALSE)="","",VLOOKUP(D315,[1]怪物!$C:$I,7,FALSE))</f>
        <v>Skill_Monster_Gui1,NormalAttack</v>
      </c>
      <c r="U315" s="3" t="s">
        <v>783</v>
      </c>
      <c r="V315" s="3" t="s">
        <v>792</v>
      </c>
      <c r="W315" s="3" t="s">
        <v>750</v>
      </c>
    </row>
    <row r="316" spans="2:23" s="3" customFormat="1" x14ac:dyDescent="0.2">
      <c r="B316" s="3" t="s">
        <v>988</v>
      </c>
      <c r="C316" s="3" t="s">
        <v>989</v>
      </c>
      <c r="D316" s="3" t="s">
        <v>165</v>
      </c>
      <c r="E316" s="3">
        <v>2</v>
      </c>
      <c r="F316" s="3">
        <v>400</v>
      </c>
      <c r="G316" s="3" t="b">
        <v>1</v>
      </c>
      <c r="H316" s="3">
        <v>1</v>
      </c>
      <c r="I316" s="3">
        <v>1</v>
      </c>
      <c r="J316" s="3">
        <v>0.5</v>
      </c>
      <c r="K316" s="3">
        <v>1</v>
      </c>
      <c r="L316" s="10" t="str">
        <f t="shared" si="5"/>
        <v>Monster_Season2_Challenge4_5_2</v>
      </c>
      <c r="M316" s="3" t="s">
        <v>41</v>
      </c>
      <c r="N316" s="3" t="s">
        <v>42</v>
      </c>
      <c r="O316" s="3" t="s">
        <v>43</v>
      </c>
      <c r="P316" s="3" t="str">
        <f>IF(VLOOKUP(D316,[1]怪物!$C:$I,7,FALSE)="","",VLOOKUP(D316,[1]怪物!$C:$I,7,FALSE))</f>
        <v>Skill_Monster_ZhongZi1,NormalAttack</v>
      </c>
      <c r="U316" s="3" t="s">
        <v>783</v>
      </c>
      <c r="V316" s="3" t="s">
        <v>792</v>
      </c>
      <c r="W316" s="3" t="s">
        <v>753</v>
      </c>
    </row>
    <row r="317" spans="2:23" s="3" customFormat="1" x14ac:dyDescent="0.2">
      <c r="B317" s="3" t="s">
        <v>990</v>
      </c>
      <c r="C317" s="3" t="s">
        <v>991</v>
      </c>
      <c r="D317" s="3" t="s">
        <v>724</v>
      </c>
      <c r="E317" s="3">
        <v>2</v>
      </c>
      <c r="F317" s="3">
        <v>400</v>
      </c>
      <c r="G317" s="3" t="b">
        <v>1</v>
      </c>
      <c r="H317" s="3">
        <v>1</v>
      </c>
      <c r="I317" s="3">
        <v>1</v>
      </c>
      <c r="J317" s="3">
        <v>0.5</v>
      </c>
      <c r="K317" s="3">
        <v>1.5</v>
      </c>
      <c r="L317" s="10" t="str">
        <f t="shared" si="5"/>
        <v>Monster_Season2_Challenge4_5_3</v>
      </c>
      <c r="M317" s="3" t="s">
        <v>41</v>
      </c>
      <c r="N317" s="3" t="s">
        <v>42</v>
      </c>
      <c r="O317" s="3" t="s">
        <v>43</v>
      </c>
      <c r="P317" s="3" t="str">
        <f>IF(VLOOKUP(D317,[1]怪物!$C:$I,7,FALSE)="","",VLOOKUP(D317,[1]怪物!$C:$I,7,FALSE))</f>
        <v>Skill_Monster_Long2,NormalAttack</v>
      </c>
      <c r="U317" s="3" t="s">
        <v>783</v>
      </c>
      <c r="V317" s="3" t="s">
        <v>792</v>
      </c>
      <c r="W317" s="3" t="s">
        <v>760</v>
      </c>
    </row>
    <row r="318" spans="2:23" s="3" customFormat="1" x14ac:dyDescent="0.2">
      <c r="B318" s="3" t="s">
        <v>992</v>
      </c>
      <c r="C318" s="3" t="s">
        <v>993</v>
      </c>
      <c r="D318" s="3" t="s">
        <v>160</v>
      </c>
      <c r="E318" s="3">
        <v>2</v>
      </c>
      <c r="F318" s="3">
        <v>400</v>
      </c>
      <c r="G318" s="3" t="b">
        <v>1</v>
      </c>
      <c r="H318" s="3">
        <v>1</v>
      </c>
      <c r="I318" s="3">
        <v>1</v>
      </c>
      <c r="J318" s="3">
        <v>0.5</v>
      </c>
      <c r="K318" s="3">
        <v>1.5</v>
      </c>
      <c r="L318" s="10" t="str">
        <f t="shared" si="5"/>
        <v>Monster_Season2_Challenge5_1_1</v>
      </c>
      <c r="M318" s="3" t="s">
        <v>41</v>
      </c>
      <c r="N318" s="3" t="s">
        <v>42</v>
      </c>
      <c r="O318" s="3" t="s">
        <v>43</v>
      </c>
      <c r="P318" s="3" t="str">
        <f>IF(VLOOKUP(D318,[1]怪物!$C:$I,7,FALSE)="","",VLOOKUP(D318,[1]怪物!$C:$I,7,FALSE))</f>
        <v>Skill_Monster_Dan2,NormalAttack</v>
      </c>
      <c r="U318" s="3" t="s">
        <v>792</v>
      </c>
      <c r="V318" s="3" t="s">
        <v>750</v>
      </c>
      <c r="W318" s="3" t="s">
        <v>750</v>
      </c>
    </row>
    <row r="319" spans="2:23" s="3" customFormat="1" x14ac:dyDescent="0.2">
      <c r="B319" s="3" t="s">
        <v>994</v>
      </c>
      <c r="C319" s="3" t="s">
        <v>995</v>
      </c>
      <c r="D319" s="3" t="s">
        <v>724</v>
      </c>
      <c r="E319" s="3">
        <v>2</v>
      </c>
      <c r="F319" s="3">
        <v>400</v>
      </c>
      <c r="G319" s="3" t="b">
        <v>1</v>
      </c>
      <c r="H319" s="3">
        <v>1</v>
      </c>
      <c r="I319" s="3">
        <v>1</v>
      </c>
      <c r="J319" s="3">
        <v>0.5</v>
      </c>
      <c r="K319" s="3">
        <v>1.5</v>
      </c>
      <c r="L319" s="10" t="str">
        <f t="shared" si="5"/>
        <v>Monster_Season2_Challenge5_1_2</v>
      </c>
      <c r="M319" s="3" t="s">
        <v>41</v>
      </c>
      <c r="N319" s="3" t="s">
        <v>42</v>
      </c>
      <c r="O319" s="3" t="s">
        <v>43</v>
      </c>
      <c r="P319" s="3" t="str">
        <f>IF(VLOOKUP(D319,[1]怪物!$C:$I,7,FALSE)="","",VLOOKUP(D319,[1]怪物!$C:$I,7,FALSE))</f>
        <v>Skill_Monster_Long2,NormalAttack</v>
      </c>
      <c r="U319" s="3" t="s">
        <v>792</v>
      </c>
      <c r="V319" s="3" t="s">
        <v>750</v>
      </c>
      <c r="W319" s="3" t="s">
        <v>753</v>
      </c>
    </row>
    <row r="320" spans="2:23" s="3" customFormat="1" x14ac:dyDescent="0.2">
      <c r="B320" s="3" t="s">
        <v>996</v>
      </c>
      <c r="C320" s="3" t="s">
        <v>997</v>
      </c>
      <c r="D320" s="3" t="s">
        <v>160</v>
      </c>
      <c r="E320" s="3">
        <v>2</v>
      </c>
      <c r="F320" s="3">
        <v>400</v>
      </c>
      <c r="G320" s="3" t="b">
        <v>1</v>
      </c>
      <c r="H320" s="3">
        <v>1</v>
      </c>
      <c r="I320" s="3">
        <v>1</v>
      </c>
      <c r="J320" s="3">
        <v>0.5</v>
      </c>
      <c r="K320" s="3">
        <v>1.5</v>
      </c>
      <c r="L320" s="10" t="str">
        <f t="shared" si="5"/>
        <v>Monster_Season2_Challenge5_2_1</v>
      </c>
      <c r="M320" s="3" t="s">
        <v>41</v>
      </c>
      <c r="N320" s="3" t="s">
        <v>42</v>
      </c>
      <c r="O320" s="3" t="s">
        <v>43</v>
      </c>
      <c r="P320" s="3" t="str">
        <f>IF(VLOOKUP(D320,[1]怪物!$C:$I,7,FALSE)="","",VLOOKUP(D320,[1]怪物!$C:$I,7,FALSE))</f>
        <v>Skill_Monster_Dan2,NormalAttack</v>
      </c>
      <c r="U320" s="3" t="s">
        <v>792</v>
      </c>
      <c r="V320" s="3" t="s">
        <v>753</v>
      </c>
      <c r="W320" s="3" t="s">
        <v>750</v>
      </c>
    </row>
    <row r="321" spans="2:23" s="3" customFormat="1" x14ac:dyDescent="0.2">
      <c r="B321" s="3" t="s">
        <v>998</v>
      </c>
      <c r="C321" s="3" t="s">
        <v>999</v>
      </c>
      <c r="D321" s="3" t="s">
        <v>171</v>
      </c>
      <c r="E321" s="3">
        <v>2</v>
      </c>
      <c r="F321" s="3">
        <v>400</v>
      </c>
      <c r="G321" s="3" t="b">
        <v>1</v>
      </c>
      <c r="H321" s="3">
        <v>1</v>
      </c>
      <c r="I321" s="3">
        <v>1</v>
      </c>
      <c r="J321" s="3">
        <v>0.5</v>
      </c>
      <c r="K321" s="3">
        <v>1</v>
      </c>
      <c r="L321" s="10" t="str">
        <f t="shared" si="5"/>
        <v>Monster_Season2_Challenge5_2_2</v>
      </c>
      <c r="M321" s="3" t="s">
        <v>41</v>
      </c>
      <c r="N321" s="3" t="s">
        <v>42</v>
      </c>
      <c r="O321" s="3" t="s">
        <v>43</v>
      </c>
      <c r="P321" s="3" t="str">
        <f>IF(VLOOKUP(D321,[1]怪物!$C:$I,7,FALSE)="","",VLOOKUP(D321,[1]怪物!$C:$I,7,FALSE))</f>
        <v/>
      </c>
      <c r="U321" s="3" t="s">
        <v>792</v>
      </c>
      <c r="V321" s="3" t="s">
        <v>753</v>
      </c>
      <c r="W321" s="3" t="s">
        <v>753</v>
      </c>
    </row>
    <row r="322" spans="2:23" s="3" customFormat="1" x14ac:dyDescent="0.2">
      <c r="B322" s="3" t="s">
        <v>1000</v>
      </c>
      <c r="C322" s="3" t="s">
        <v>1001</v>
      </c>
      <c r="D322" s="3" t="s">
        <v>724</v>
      </c>
      <c r="E322" s="3">
        <v>2</v>
      </c>
      <c r="F322" s="3">
        <v>400</v>
      </c>
      <c r="G322" s="3" t="b">
        <v>1</v>
      </c>
      <c r="H322" s="3">
        <v>1</v>
      </c>
      <c r="I322" s="3">
        <v>1</v>
      </c>
      <c r="J322" s="3">
        <v>0.5</v>
      </c>
      <c r="K322" s="3">
        <v>1.5</v>
      </c>
      <c r="L322" s="10" t="str">
        <f t="shared" si="5"/>
        <v>Monster_Season2_Challenge5_2_3</v>
      </c>
      <c r="M322" s="3" t="s">
        <v>41</v>
      </c>
      <c r="N322" s="3" t="s">
        <v>42</v>
      </c>
      <c r="O322" s="3" t="s">
        <v>43</v>
      </c>
      <c r="P322" s="3" t="str">
        <f>IF(VLOOKUP(D322,[1]怪物!$C:$I,7,FALSE)="","",VLOOKUP(D322,[1]怪物!$C:$I,7,FALSE))</f>
        <v>Skill_Monster_Long2,NormalAttack</v>
      </c>
      <c r="U322" s="3" t="s">
        <v>792</v>
      </c>
      <c r="V322" s="3" t="s">
        <v>753</v>
      </c>
      <c r="W322" s="3" t="s">
        <v>760</v>
      </c>
    </row>
    <row r="323" spans="2:23" s="3" customFormat="1" x14ac:dyDescent="0.2">
      <c r="B323" s="3" t="s">
        <v>1002</v>
      </c>
      <c r="C323" s="3" t="s">
        <v>1003</v>
      </c>
      <c r="D323" s="3" t="s">
        <v>160</v>
      </c>
      <c r="E323" s="3">
        <v>2</v>
      </c>
      <c r="F323" s="3">
        <v>400</v>
      </c>
      <c r="G323" s="3" t="b">
        <v>1</v>
      </c>
      <c r="H323" s="3">
        <v>1</v>
      </c>
      <c r="I323" s="3">
        <v>1</v>
      </c>
      <c r="J323" s="3">
        <v>0.5</v>
      </c>
      <c r="K323" s="3">
        <v>1.5</v>
      </c>
      <c r="L323" s="10" t="str">
        <f t="shared" si="5"/>
        <v>Monster_Season2_Challenge5_3_1</v>
      </c>
      <c r="M323" s="3" t="s">
        <v>41</v>
      </c>
      <c r="N323" s="3" t="s">
        <v>42</v>
      </c>
      <c r="O323" s="3" t="s">
        <v>43</v>
      </c>
      <c r="P323" s="3" t="str">
        <f>IF(VLOOKUP(D323,[1]怪物!$C:$I,7,FALSE)="","",VLOOKUP(D323,[1]怪物!$C:$I,7,FALSE))</f>
        <v>Skill_Monster_Dan2,NormalAttack</v>
      </c>
      <c r="U323" s="3" t="s">
        <v>792</v>
      </c>
      <c r="V323" s="3" t="s">
        <v>760</v>
      </c>
      <c r="W323" s="3" t="s">
        <v>750</v>
      </c>
    </row>
    <row r="324" spans="2:23" s="3" customFormat="1" x14ac:dyDescent="0.2">
      <c r="B324" s="3" t="s">
        <v>1004</v>
      </c>
      <c r="C324" s="3" t="s">
        <v>1005</v>
      </c>
      <c r="D324" s="3" t="s">
        <v>159</v>
      </c>
      <c r="E324" s="3">
        <v>3</v>
      </c>
      <c r="F324" s="3">
        <v>400</v>
      </c>
      <c r="G324" s="3" t="b">
        <v>1</v>
      </c>
      <c r="H324" s="3">
        <v>1</v>
      </c>
      <c r="I324" s="3">
        <v>1</v>
      </c>
      <c r="J324" s="3">
        <v>0.5</v>
      </c>
      <c r="K324" s="3">
        <v>1</v>
      </c>
      <c r="L324" s="10" t="str">
        <f t="shared" si="5"/>
        <v>Monster_Season2_Challenge5_3_2</v>
      </c>
      <c r="M324" s="3" t="s">
        <v>41</v>
      </c>
      <c r="N324" s="3" t="s">
        <v>42</v>
      </c>
      <c r="O324" s="3" t="s">
        <v>43</v>
      </c>
      <c r="P324" s="3" t="str">
        <f>IF(VLOOKUP(D324,[1]怪物!$C:$I,7,FALSE)="","",VLOOKUP(D324,[1]怪物!$C:$I,7,FALSE))</f>
        <v/>
      </c>
      <c r="U324" s="3" t="s">
        <v>792</v>
      </c>
      <c r="V324" s="3" t="s">
        <v>760</v>
      </c>
      <c r="W324" s="3" t="s">
        <v>753</v>
      </c>
    </row>
    <row r="325" spans="2:23" s="3" customFormat="1" x14ac:dyDescent="0.2">
      <c r="B325" s="3" t="s">
        <v>1006</v>
      </c>
      <c r="C325" s="3" t="s">
        <v>1007</v>
      </c>
      <c r="D325" s="3" t="s">
        <v>167</v>
      </c>
      <c r="E325" s="3">
        <v>2</v>
      </c>
      <c r="F325" s="3">
        <v>400</v>
      </c>
      <c r="G325" s="3" t="b">
        <v>1</v>
      </c>
      <c r="H325" s="3">
        <v>1</v>
      </c>
      <c r="I325" s="3">
        <v>1</v>
      </c>
      <c r="J325" s="3">
        <v>0.5</v>
      </c>
      <c r="K325" s="3">
        <v>1</v>
      </c>
      <c r="L325" s="10" t="str">
        <f t="shared" si="5"/>
        <v>Monster_Season2_Challenge5_3_3</v>
      </c>
      <c r="M325" s="3" t="s">
        <v>41</v>
      </c>
      <c r="N325" s="3" t="s">
        <v>42</v>
      </c>
      <c r="O325" s="3" t="s">
        <v>43</v>
      </c>
      <c r="P325" s="3" t="str">
        <f>IF(VLOOKUP(D325,[1]怪物!$C:$I,7,FALSE)="","",VLOOKUP(D325,[1]怪物!$C:$I,7,FALSE))</f>
        <v>Skill_Monster_Gui1,NormalAttack</v>
      </c>
      <c r="U325" s="3" t="s">
        <v>792</v>
      </c>
      <c r="V325" s="3" t="s">
        <v>760</v>
      </c>
      <c r="W325" s="3" t="s">
        <v>760</v>
      </c>
    </row>
    <row r="326" spans="2:23" s="3" customFormat="1" x14ac:dyDescent="0.2">
      <c r="B326" s="3" t="s">
        <v>1008</v>
      </c>
      <c r="C326" s="3" t="s">
        <v>1009</v>
      </c>
      <c r="D326" s="3" t="s">
        <v>724</v>
      </c>
      <c r="E326" s="3">
        <v>2</v>
      </c>
      <c r="F326" s="3">
        <v>400</v>
      </c>
      <c r="G326" s="3" t="b">
        <v>1</v>
      </c>
      <c r="H326" s="3">
        <v>1</v>
      </c>
      <c r="I326" s="3">
        <v>1</v>
      </c>
      <c r="J326" s="3">
        <v>0.5</v>
      </c>
      <c r="K326" s="3">
        <v>1.5</v>
      </c>
      <c r="L326" s="10" t="str">
        <f t="shared" si="5"/>
        <v>Monster_Season2_Challenge5_3_4</v>
      </c>
      <c r="M326" s="3" t="s">
        <v>41</v>
      </c>
      <c r="N326" s="3" t="s">
        <v>42</v>
      </c>
      <c r="O326" s="3" t="s">
        <v>43</v>
      </c>
      <c r="P326" s="3" t="str">
        <f>IF(VLOOKUP(D326,[1]怪物!$C:$I,7,FALSE)="","",VLOOKUP(D326,[1]怪物!$C:$I,7,FALSE))</f>
        <v>Skill_Monster_Long2,NormalAttack</v>
      </c>
      <c r="U326" s="3" t="s">
        <v>792</v>
      </c>
      <c r="V326" s="3" t="s">
        <v>760</v>
      </c>
      <c r="W326" s="3" t="s">
        <v>783</v>
      </c>
    </row>
    <row r="327" spans="2:23" s="3" customFormat="1" x14ac:dyDescent="0.2">
      <c r="B327" s="3" t="s">
        <v>1010</v>
      </c>
      <c r="C327" s="3" t="s">
        <v>1011</v>
      </c>
      <c r="D327" s="3" t="s">
        <v>160</v>
      </c>
      <c r="E327" s="3">
        <v>2</v>
      </c>
      <c r="F327" s="3">
        <v>400</v>
      </c>
      <c r="G327" s="3" t="b">
        <v>1</v>
      </c>
      <c r="H327" s="3">
        <v>1</v>
      </c>
      <c r="I327" s="3">
        <v>1</v>
      </c>
      <c r="J327" s="3">
        <v>0.5</v>
      </c>
      <c r="K327" s="3">
        <v>1.5</v>
      </c>
      <c r="L327" s="10" t="str">
        <f t="shared" si="5"/>
        <v>Monster_Season2_Challenge5_4_1</v>
      </c>
      <c r="M327" s="3" t="s">
        <v>41</v>
      </c>
      <c r="N327" s="3" t="s">
        <v>42</v>
      </c>
      <c r="O327" s="3" t="s">
        <v>43</v>
      </c>
      <c r="P327" s="3" t="str">
        <f>IF(VLOOKUP(D327,[1]怪物!$C:$I,7,FALSE)="","",VLOOKUP(D327,[1]怪物!$C:$I,7,FALSE))</f>
        <v>Skill_Monster_Dan2,NormalAttack</v>
      </c>
      <c r="U327" s="3" t="s">
        <v>792</v>
      </c>
      <c r="V327" s="3" t="s">
        <v>783</v>
      </c>
      <c r="W327" s="3" t="s">
        <v>750</v>
      </c>
    </row>
    <row r="328" spans="2:23" s="3" customFormat="1" x14ac:dyDescent="0.2">
      <c r="B328" s="3" t="s">
        <v>1012</v>
      </c>
      <c r="C328" s="3" t="s">
        <v>1013</v>
      </c>
      <c r="D328" s="3" t="s">
        <v>167</v>
      </c>
      <c r="E328" s="3">
        <v>2</v>
      </c>
      <c r="F328" s="3">
        <v>400</v>
      </c>
      <c r="G328" s="3" t="b">
        <v>1</v>
      </c>
      <c r="H328" s="3">
        <v>1</v>
      </c>
      <c r="I328" s="3">
        <v>1</v>
      </c>
      <c r="J328" s="3">
        <v>0.5</v>
      </c>
      <c r="K328" s="3">
        <v>1</v>
      </c>
      <c r="L328" s="10" t="str">
        <f t="shared" si="5"/>
        <v>Monster_Season2_Challenge5_4_2</v>
      </c>
      <c r="M328" s="3" t="s">
        <v>41</v>
      </c>
      <c r="N328" s="3" t="s">
        <v>42</v>
      </c>
      <c r="O328" s="3" t="s">
        <v>43</v>
      </c>
      <c r="P328" s="3" t="str">
        <f>IF(VLOOKUP(D328,[1]怪物!$C:$I,7,FALSE)="","",VLOOKUP(D328,[1]怪物!$C:$I,7,FALSE))</f>
        <v>Skill_Monster_Gui1,NormalAttack</v>
      </c>
      <c r="U328" s="3" t="s">
        <v>792</v>
      </c>
      <c r="V328" s="3" t="s">
        <v>783</v>
      </c>
      <c r="W328" s="3" t="s">
        <v>753</v>
      </c>
    </row>
    <row r="329" spans="2:23" s="3" customFormat="1" x14ac:dyDescent="0.2">
      <c r="B329" s="3" t="s">
        <v>1014</v>
      </c>
      <c r="C329" s="3" t="s">
        <v>1015</v>
      </c>
      <c r="D329" s="3" t="s">
        <v>724</v>
      </c>
      <c r="E329" s="3">
        <v>2</v>
      </c>
      <c r="F329" s="3">
        <v>400</v>
      </c>
      <c r="G329" s="3" t="b">
        <v>1</v>
      </c>
      <c r="H329" s="3">
        <v>1</v>
      </c>
      <c r="I329" s="3">
        <v>1</v>
      </c>
      <c r="J329" s="3">
        <v>0.5</v>
      </c>
      <c r="K329" s="3">
        <v>1.5</v>
      </c>
      <c r="L329" s="10" t="str">
        <f t="shared" si="5"/>
        <v>Monster_Season2_Challenge5_4_3</v>
      </c>
      <c r="M329" s="3" t="s">
        <v>41</v>
      </c>
      <c r="N329" s="3" t="s">
        <v>42</v>
      </c>
      <c r="O329" s="3" t="s">
        <v>43</v>
      </c>
      <c r="P329" s="3" t="str">
        <f>IF(VLOOKUP(D329,[1]怪物!$C:$I,7,FALSE)="","",VLOOKUP(D329,[1]怪物!$C:$I,7,FALSE))</f>
        <v>Skill_Monster_Long2,NormalAttack</v>
      </c>
      <c r="U329" s="3" t="s">
        <v>792</v>
      </c>
      <c r="V329" s="3" t="s">
        <v>783</v>
      </c>
      <c r="W329" s="3" t="s">
        <v>760</v>
      </c>
    </row>
    <row r="330" spans="2:23" s="3" customFormat="1" x14ac:dyDescent="0.2">
      <c r="B330" s="3" t="s">
        <v>1016</v>
      </c>
      <c r="C330" s="3" t="s">
        <v>1017</v>
      </c>
      <c r="D330" s="3" t="s">
        <v>160</v>
      </c>
      <c r="E330" s="3">
        <v>2</v>
      </c>
      <c r="F330" s="3">
        <v>400</v>
      </c>
      <c r="G330" s="3" t="b">
        <v>1</v>
      </c>
      <c r="H330" s="3">
        <v>1</v>
      </c>
      <c r="I330" s="3">
        <v>1</v>
      </c>
      <c r="J330" s="3">
        <v>0.5</v>
      </c>
      <c r="K330" s="3">
        <v>1.5</v>
      </c>
      <c r="L330" s="10" t="str">
        <f t="shared" si="5"/>
        <v>Monster_Season2_Challenge5_5_1</v>
      </c>
      <c r="M330" s="3" t="s">
        <v>41</v>
      </c>
      <c r="N330" s="3" t="s">
        <v>42</v>
      </c>
      <c r="O330" s="3" t="s">
        <v>43</v>
      </c>
      <c r="P330" s="3" t="str">
        <f>IF(VLOOKUP(D330,[1]怪物!$C:$I,7,FALSE)="","",VLOOKUP(D330,[1]怪物!$C:$I,7,FALSE))</f>
        <v>Skill_Monster_Dan2,NormalAttack</v>
      </c>
      <c r="U330" s="3" t="s">
        <v>792</v>
      </c>
      <c r="V330" s="3" t="s">
        <v>792</v>
      </c>
      <c r="W330" s="3" t="s">
        <v>750</v>
      </c>
    </row>
    <row r="331" spans="2:23" s="3" customFormat="1" x14ac:dyDescent="0.2">
      <c r="B331" s="3" t="s">
        <v>1018</v>
      </c>
      <c r="C331" s="3" t="s">
        <v>1019</v>
      </c>
      <c r="D331" s="3" t="s">
        <v>167</v>
      </c>
      <c r="E331" s="3">
        <v>2</v>
      </c>
      <c r="F331" s="3">
        <v>400</v>
      </c>
      <c r="G331" s="3" t="b">
        <v>1</v>
      </c>
      <c r="H331" s="3">
        <v>1</v>
      </c>
      <c r="I331" s="3">
        <v>1</v>
      </c>
      <c r="J331" s="3">
        <v>0.5</v>
      </c>
      <c r="K331" s="3">
        <v>1</v>
      </c>
      <c r="L331" s="10" t="str">
        <f t="shared" si="5"/>
        <v>Monster_Season2_Challenge5_5_2</v>
      </c>
      <c r="M331" s="3" t="s">
        <v>41</v>
      </c>
      <c r="N331" s="3" t="s">
        <v>42</v>
      </c>
      <c r="O331" s="3" t="s">
        <v>43</v>
      </c>
      <c r="P331" s="3" t="str">
        <f>IF(VLOOKUP(D331,[1]怪物!$C:$I,7,FALSE)="","",VLOOKUP(D331,[1]怪物!$C:$I,7,FALSE))</f>
        <v>Skill_Monster_Gui1,NormalAttack</v>
      </c>
      <c r="U331" s="3" t="s">
        <v>792</v>
      </c>
      <c r="V331" s="3" t="s">
        <v>792</v>
      </c>
      <c r="W331" s="3" t="s">
        <v>753</v>
      </c>
    </row>
    <row r="332" spans="2:23" s="3" customFormat="1" x14ac:dyDescent="0.2">
      <c r="B332" s="3" t="s">
        <v>1020</v>
      </c>
      <c r="C332" s="3" t="s">
        <v>1021</v>
      </c>
      <c r="D332" s="3" t="s">
        <v>165</v>
      </c>
      <c r="E332" s="3">
        <v>2</v>
      </c>
      <c r="F332" s="3">
        <v>400</v>
      </c>
      <c r="G332" s="3" t="b">
        <v>1</v>
      </c>
      <c r="H332" s="3">
        <v>1</v>
      </c>
      <c r="I332" s="3">
        <v>1</v>
      </c>
      <c r="J332" s="3">
        <v>0.5</v>
      </c>
      <c r="K332" s="3">
        <v>1</v>
      </c>
      <c r="L332" s="10" t="str">
        <f t="shared" si="5"/>
        <v>Monster_Season2_Challenge5_5_3</v>
      </c>
      <c r="M332" s="3" t="s">
        <v>41</v>
      </c>
      <c r="N332" s="3" t="s">
        <v>42</v>
      </c>
      <c r="O332" s="3" t="s">
        <v>43</v>
      </c>
      <c r="P332" s="3" t="str">
        <f>IF(VLOOKUP(D332,[1]怪物!$C:$I,7,FALSE)="","",VLOOKUP(D332,[1]怪物!$C:$I,7,FALSE))</f>
        <v>Skill_Monster_ZhongZi1,NormalAttack</v>
      </c>
      <c r="U332" s="3" t="s">
        <v>792</v>
      </c>
      <c r="V332" s="3" t="s">
        <v>792</v>
      </c>
      <c r="W332" s="3" t="s">
        <v>760</v>
      </c>
    </row>
    <row r="333" spans="2:23" s="3" customFormat="1" x14ac:dyDescent="0.2">
      <c r="B333" s="3" t="s">
        <v>1022</v>
      </c>
      <c r="C333" s="3" t="s">
        <v>1023</v>
      </c>
      <c r="D333" s="3" t="s">
        <v>724</v>
      </c>
      <c r="E333" s="3">
        <v>2</v>
      </c>
      <c r="F333" s="3">
        <v>400</v>
      </c>
      <c r="G333" s="3" t="b">
        <v>1</v>
      </c>
      <c r="H333" s="3">
        <v>1</v>
      </c>
      <c r="I333" s="3">
        <v>1</v>
      </c>
      <c r="J333" s="3">
        <v>0.5</v>
      </c>
      <c r="K333" s="3">
        <v>1.5</v>
      </c>
      <c r="L333" s="10" t="str">
        <f t="shared" si="5"/>
        <v>Monster_Season2_Challenge5_5_4</v>
      </c>
      <c r="M333" s="3" t="s">
        <v>41</v>
      </c>
      <c r="N333" s="3" t="s">
        <v>42</v>
      </c>
      <c r="O333" s="3" t="s">
        <v>43</v>
      </c>
      <c r="P333" s="3" t="str">
        <f>IF(VLOOKUP(D333,[1]怪物!$C:$I,7,FALSE)="","",VLOOKUP(D333,[1]怪物!$C:$I,7,FALSE))</f>
        <v>Skill_Monster_Long2,NormalAttack</v>
      </c>
      <c r="U333" s="3" t="s">
        <v>792</v>
      </c>
      <c r="V333" s="3" t="s">
        <v>792</v>
      </c>
      <c r="W333" s="3" t="s">
        <v>783</v>
      </c>
    </row>
    <row r="334" spans="2:23" s="3" customFormat="1" x14ac:dyDescent="0.2">
      <c r="B334" s="3" t="s">
        <v>1024</v>
      </c>
      <c r="C334" s="3" t="s">
        <v>1025</v>
      </c>
      <c r="D334" s="3" t="s">
        <v>160</v>
      </c>
      <c r="E334" s="3">
        <v>2</v>
      </c>
      <c r="F334" s="3">
        <v>400</v>
      </c>
      <c r="G334" s="3" t="b">
        <v>1</v>
      </c>
      <c r="H334" s="3">
        <v>1</v>
      </c>
      <c r="I334" s="3">
        <v>1</v>
      </c>
      <c r="J334" s="3">
        <v>0.5</v>
      </c>
      <c r="K334" s="3">
        <v>1.5</v>
      </c>
      <c r="L334" s="10" t="str">
        <f t="shared" si="5"/>
        <v>Monster_Season2_Challenge5_6_1</v>
      </c>
      <c r="M334" s="3" t="s">
        <v>41</v>
      </c>
      <c r="N334" s="3" t="s">
        <v>42</v>
      </c>
      <c r="O334" s="3" t="s">
        <v>43</v>
      </c>
      <c r="P334" s="3" t="str">
        <f>IF(VLOOKUP(D334,[1]怪物!$C:$I,7,FALSE)="","",VLOOKUP(D334,[1]怪物!$C:$I,7,FALSE))</f>
        <v>Skill_Monster_Dan2,NormalAttack</v>
      </c>
      <c r="U334" s="3" t="s">
        <v>792</v>
      </c>
      <c r="V334" s="3" t="s">
        <v>877</v>
      </c>
      <c r="W334" s="3" t="s">
        <v>750</v>
      </c>
    </row>
    <row r="335" spans="2:23" s="3" customFormat="1" x14ac:dyDescent="0.2">
      <c r="B335" s="3" t="s">
        <v>1026</v>
      </c>
      <c r="C335" s="3" t="s">
        <v>1027</v>
      </c>
      <c r="D335" s="3" t="s">
        <v>169</v>
      </c>
      <c r="E335" s="3">
        <v>2</v>
      </c>
      <c r="F335" s="3">
        <v>400</v>
      </c>
      <c r="G335" s="3" t="b">
        <v>1</v>
      </c>
      <c r="H335" s="3">
        <v>1</v>
      </c>
      <c r="I335" s="3">
        <v>1</v>
      </c>
      <c r="J335" s="3">
        <v>0.5</v>
      </c>
      <c r="K335" s="3">
        <v>1.5</v>
      </c>
      <c r="L335" s="10" t="str">
        <f t="shared" si="5"/>
        <v>Monster_Season2_Challenge5_6_2</v>
      </c>
      <c r="M335" s="3" t="s">
        <v>41</v>
      </c>
      <c r="N335" s="3" t="s">
        <v>42</v>
      </c>
      <c r="O335" s="3" t="s">
        <v>43</v>
      </c>
      <c r="P335" s="3" t="str">
        <f>IF(VLOOKUP(D335,[1]怪物!$C:$I,7,FALSE)="","",VLOOKUP(D335,[1]怪物!$C:$I,7,FALSE))</f>
        <v>Skill_Monster_ZhongZi2,NormalAttack</v>
      </c>
      <c r="U335" s="3" t="s">
        <v>792</v>
      </c>
      <c r="V335" s="3" t="s">
        <v>877</v>
      </c>
      <c r="W335" s="3" t="s">
        <v>753</v>
      </c>
    </row>
    <row r="336" spans="2:23" s="3" customFormat="1" x14ac:dyDescent="0.2">
      <c r="B336" s="3" t="s">
        <v>1028</v>
      </c>
      <c r="C336" s="3" t="s">
        <v>1029</v>
      </c>
      <c r="D336" s="3" t="s">
        <v>161</v>
      </c>
      <c r="E336" s="3">
        <v>3</v>
      </c>
      <c r="F336" s="3">
        <v>400</v>
      </c>
      <c r="G336" s="3" t="b">
        <v>1</v>
      </c>
      <c r="H336" s="3">
        <v>1</v>
      </c>
      <c r="I336" s="3">
        <v>1</v>
      </c>
      <c r="J336" s="3">
        <v>0.5</v>
      </c>
      <c r="K336" s="3">
        <v>1.5</v>
      </c>
      <c r="L336" s="10" t="str">
        <f t="shared" si="5"/>
        <v>Monster_Season2_Challenge5_6_3</v>
      </c>
      <c r="M336" s="3" t="s">
        <v>41</v>
      </c>
      <c r="N336" s="3" t="s">
        <v>42</v>
      </c>
      <c r="O336" s="3" t="s">
        <v>43</v>
      </c>
      <c r="P336" s="3" t="str">
        <f>IF(VLOOKUP(D336,[1]怪物!$C:$I,7,FALSE)="","",VLOOKUP(D336,[1]怪物!$C:$I,7,FALSE))</f>
        <v/>
      </c>
      <c r="U336" s="3" t="s">
        <v>792</v>
      </c>
      <c r="V336" s="3" t="s">
        <v>877</v>
      </c>
      <c r="W336" s="3" t="s">
        <v>760</v>
      </c>
    </row>
    <row r="337" spans="2:23" s="3" customFormat="1" x14ac:dyDescent="0.2">
      <c r="B337" s="3" t="s">
        <v>1030</v>
      </c>
      <c r="C337" s="3" t="s">
        <v>1031</v>
      </c>
      <c r="D337" s="3" t="s">
        <v>724</v>
      </c>
      <c r="E337" s="3">
        <v>2</v>
      </c>
      <c r="F337" s="3">
        <v>400</v>
      </c>
      <c r="G337" s="3" t="b">
        <v>1</v>
      </c>
      <c r="H337" s="3">
        <v>1</v>
      </c>
      <c r="I337" s="3">
        <v>1</v>
      </c>
      <c r="J337" s="3">
        <v>0.5</v>
      </c>
      <c r="K337" s="3">
        <v>1.5</v>
      </c>
      <c r="L337" s="10" t="str">
        <f t="shared" si="5"/>
        <v>Monster_Season2_Challenge5_6_4</v>
      </c>
      <c r="M337" s="3" t="s">
        <v>41</v>
      </c>
      <c r="N337" s="3" t="s">
        <v>42</v>
      </c>
      <c r="O337" s="3" t="s">
        <v>43</v>
      </c>
      <c r="P337" s="3" t="str">
        <f>IF(VLOOKUP(D337,[1]怪物!$C:$I,7,FALSE)="","",VLOOKUP(D337,[1]怪物!$C:$I,7,FALSE))</f>
        <v>Skill_Monster_Long2,NormalAttack</v>
      </c>
      <c r="U337" s="3" t="s">
        <v>792</v>
      </c>
      <c r="V337" s="3" t="s">
        <v>877</v>
      </c>
      <c r="W337" s="3" t="s">
        <v>783</v>
      </c>
    </row>
    <row r="338" spans="2:23" s="3" customFormat="1" x14ac:dyDescent="0.2">
      <c r="B338" s="3" t="s">
        <v>1032</v>
      </c>
      <c r="C338" s="3" t="s">
        <v>1033</v>
      </c>
      <c r="D338" s="3" t="s">
        <v>160</v>
      </c>
      <c r="E338" s="3">
        <v>2</v>
      </c>
      <c r="F338" s="3">
        <v>400</v>
      </c>
      <c r="G338" s="3" t="b">
        <v>1</v>
      </c>
      <c r="H338" s="3">
        <v>1</v>
      </c>
      <c r="I338" s="3">
        <v>1</v>
      </c>
      <c r="J338" s="3">
        <v>0.5</v>
      </c>
      <c r="K338" s="3">
        <v>1.5</v>
      </c>
      <c r="L338" s="10" t="str">
        <f t="shared" ref="L338:L345" si="6">RIGHT(B338,LEN(B338)-5)</f>
        <v>Monster_Season2_Challenge5_7_1</v>
      </c>
      <c r="M338" s="3" t="s">
        <v>41</v>
      </c>
      <c r="N338" s="3" t="s">
        <v>42</v>
      </c>
      <c r="O338" s="3" t="s">
        <v>43</v>
      </c>
      <c r="P338" s="3" t="str">
        <f>IF(VLOOKUP(D338,[1]怪物!$C:$I,7,FALSE)="","",VLOOKUP(D338,[1]怪物!$C:$I,7,FALSE))</f>
        <v>Skill_Monster_Dan2,NormalAttack</v>
      </c>
      <c r="U338" s="3" t="s">
        <v>792</v>
      </c>
      <c r="V338" s="3" t="s">
        <v>886</v>
      </c>
      <c r="W338" s="3" t="s">
        <v>750</v>
      </c>
    </row>
    <row r="339" spans="2:23" s="3" customFormat="1" x14ac:dyDescent="0.2">
      <c r="B339" s="3" t="s">
        <v>1034</v>
      </c>
      <c r="C339" s="3" t="s">
        <v>1035</v>
      </c>
      <c r="D339" s="3" t="s">
        <v>168</v>
      </c>
      <c r="E339" s="3">
        <v>2</v>
      </c>
      <c r="F339" s="3">
        <v>400</v>
      </c>
      <c r="G339" s="3" t="b">
        <v>1</v>
      </c>
      <c r="H339" s="3">
        <v>1</v>
      </c>
      <c r="I339" s="3">
        <v>1</v>
      </c>
      <c r="J339" s="3">
        <v>0.5</v>
      </c>
      <c r="K339" s="3">
        <v>1.5</v>
      </c>
      <c r="L339" s="10" t="str">
        <f t="shared" si="6"/>
        <v>Monster_Season2_Challenge5_7_2</v>
      </c>
      <c r="M339" s="3" t="s">
        <v>41</v>
      </c>
      <c r="N339" s="3" t="s">
        <v>42</v>
      </c>
      <c r="O339" s="3" t="s">
        <v>43</v>
      </c>
      <c r="P339" s="3" t="str">
        <f>IF(VLOOKUP(D339,[1]怪物!$C:$I,7,FALSE)="","",VLOOKUP(D339,[1]怪物!$C:$I,7,FALSE))</f>
        <v>Skill_Monster_Gui2,NormalAttack</v>
      </c>
      <c r="U339" s="3" t="s">
        <v>792</v>
      </c>
      <c r="V339" s="3" t="s">
        <v>886</v>
      </c>
      <c r="W339" s="3" t="s">
        <v>753</v>
      </c>
    </row>
    <row r="340" spans="2:23" s="3" customFormat="1" x14ac:dyDescent="0.2">
      <c r="B340" s="3" t="s">
        <v>1036</v>
      </c>
      <c r="C340" s="3" t="s">
        <v>1037</v>
      </c>
      <c r="D340" s="3" t="s">
        <v>172</v>
      </c>
      <c r="E340" s="3">
        <v>2</v>
      </c>
      <c r="F340" s="3">
        <v>400</v>
      </c>
      <c r="G340" s="3" t="b">
        <v>1</v>
      </c>
      <c r="H340" s="3">
        <v>1</v>
      </c>
      <c r="I340" s="3">
        <v>1</v>
      </c>
      <c r="J340" s="3">
        <v>0.5</v>
      </c>
      <c r="K340" s="3">
        <v>1.5</v>
      </c>
      <c r="L340" s="10" t="str">
        <f t="shared" si="6"/>
        <v>Monster_Season2_Challenge5_7_3</v>
      </c>
      <c r="M340" s="3" t="s">
        <v>41</v>
      </c>
      <c r="N340" s="3" t="s">
        <v>42</v>
      </c>
      <c r="O340" s="3" t="s">
        <v>43</v>
      </c>
      <c r="P340" s="3" t="str">
        <f>IF(VLOOKUP(D340,[1]怪物!$C:$I,7,FALSE)="","",VLOOKUP(D340,[1]怪物!$C:$I,7,FALSE))</f>
        <v/>
      </c>
      <c r="U340" s="3" t="s">
        <v>792</v>
      </c>
      <c r="V340" s="3" t="s">
        <v>886</v>
      </c>
      <c r="W340" s="3" t="s">
        <v>760</v>
      </c>
    </row>
    <row r="341" spans="2:23" s="3" customFormat="1" x14ac:dyDescent="0.2">
      <c r="B341" s="3" t="s">
        <v>1038</v>
      </c>
      <c r="C341" s="3" t="s">
        <v>1039</v>
      </c>
      <c r="D341" s="3" t="s">
        <v>724</v>
      </c>
      <c r="E341" s="3">
        <v>2</v>
      </c>
      <c r="F341" s="3">
        <v>400</v>
      </c>
      <c r="G341" s="3" t="b">
        <v>1</v>
      </c>
      <c r="H341" s="3">
        <v>1</v>
      </c>
      <c r="I341" s="3">
        <v>1</v>
      </c>
      <c r="J341" s="3">
        <v>0.5</v>
      </c>
      <c r="K341" s="3">
        <v>1.5</v>
      </c>
      <c r="L341" s="10" t="str">
        <f t="shared" si="6"/>
        <v>Monster_Season2_Challenge5_7_4</v>
      </c>
      <c r="M341" s="3" t="s">
        <v>41</v>
      </c>
      <c r="N341" s="3" t="s">
        <v>42</v>
      </c>
      <c r="O341" s="3" t="s">
        <v>43</v>
      </c>
      <c r="P341" s="3" t="str">
        <f>IF(VLOOKUP(D341,[1]怪物!$C:$I,7,FALSE)="","",VLOOKUP(D341,[1]怪物!$C:$I,7,FALSE))</f>
        <v>Skill_Monster_Long2,NormalAttack</v>
      </c>
      <c r="U341" s="3" t="s">
        <v>792</v>
      </c>
      <c r="V341" s="3" t="s">
        <v>886</v>
      </c>
      <c r="W341" s="3" t="s">
        <v>783</v>
      </c>
    </row>
    <row r="342" spans="2:23" s="3" customFormat="1" x14ac:dyDescent="0.2">
      <c r="B342" s="3" t="s">
        <v>1040</v>
      </c>
      <c r="C342" s="3" t="s">
        <v>1041</v>
      </c>
      <c r="D342" s="3" t="s">
        <v>162</v>
      </c>
      <c r="E342" s="3">
        <v>1.25</v>
      </c>
      <c r="F342" s="3">
        <v>400</v>
      </c>
      <c r="G342" s="3" t="b">
        <v>1</v>
      </c>
      <c r="H342" s="3">
        <v>1</v>
      </c>
      <c r="I342" s="3">
        <v>1</v>
      </c>
      <c r="J342" s="3">
        <v>0.5</v>
      </c>
      <c r="K342" s="3">
        <v>2.5</v>
      </c>
      <c r="L342" s="10" t="str">
        <f t="shared" si="6"/>
        <v>Monster_Season2_Challenge5_8_1</v>
      </c>
      <c r="M342" s="3" t="s">
        <v>41</v>
      </c>
      <c r="N342" s="3" t="s">
        <v>42</v>
      </c>
      <c r="O342" s="3" t="s">
        <v>43</v>
      </c>
      <c r="P342" s="3" t="str">
        <f>IF(VLOOKUP(D342,[1]怪物!$C:$I,7,FALSE)="","",VLOOKUP(D342,[1]怪物!$C:$I,7,FALSE))</f>
        <v>Skill_Monster_Dan3,NormalAttack</v>
      </c>
      <c r="U342" s="3" t="s">
        <v>792</v>
      </c>
      <c r="V342" s="3" t="s">
        <v>895</v>
      </c>
      <c r="W342" s="3" t="s">
        <v>750</v>
      </c>
    </row>
    <row r="343" spans="2:23" s="3" customFormat="1" x14ac:dyDescent="0.2">
      <c r="B343" s="3" t="s">
        <v>1042</v>
      </c>
      <c r="C343" s="3" t="s">
        <v>1043</v>
      </c>
      <c r="D343" s="3" t="s">
        <v>168</v>
      </c>
      <c r="E343" s="3">
        <v>2</v>
      </c>
      <c r="F343" s="3">
        <v>400</v>
      </c>
      <c r="G343" s="3" t="b">
        <v>1</v>
      </c>
      <c r="H343" s="3">
        <v>1</v>
      </c>
      <c r="I343" s="3">
        <v>1</v>
      </c>
      <c r="J343" s="3">
        <v>0.5</v>
      </c>
      <c r="K343" s="3">
        <v>1.5</v>
      </c>
      <c r="L343" s="10" t="str">
        <f t="shared" si="6"/>
        <v>Monster_Season2_Challenge5_8_2</v>
      </c>
      <c r="M343" s="3" t="s">
        <v>41</v>
      </c>
      <c r="N343" s="3" t="s">
        <v>42</v>
      </c>
      <c r="O343" s="3" t="s">
        <v>43</v>
      </c>
      <c r="P343" s="3" t="str">
        <f>IF(VLOOKUP(D343,[1]怪物!$C:$I,7,FALSE)="","",VLOOKUP(D343,[1]怪物!$C:$I,7,FALSE))</f>
        <v>Skill_Monster_Gui2,NormalAttack</v>
      </c>
      <c r="U343" s="3" t="s">
        <v>792</v>
      </c>
      <c r="V343" s="3" t="s">
        <v>895</v>
      </c>
      <c r="W343" s="3" t="s">
        <v>753</v>
      </c>
    </row>
    <row r="344" spans="2:23" s="3" customFormat="1" x14ac:dyDescent="0.2">
      <c r="B344" s="3" t="s">
        <v>1044</v>
      </c>
      <c r="C344" s="3" t="s">
        <v>1045</v>
      </c>
      <c r="D344" s="3" t="s">
        <v>169</v>
      </c>
      <c r="E344" s="3">
        <v>2</v>
      </c>
      <c r="F344" s="3">
        <v>400</v>
      </c>
      <c r="G344" s="3" t="b">
        <v>1</v>
      </c>
      <c r="H344" s="3">
        <v>1</v>
      </c>
      <c r="I344" s="3">
        <v>1</v>
      </c>
      <c r="J344" s="3">
        <v>0.5</v>
      </c>
      <c r="K344" s="3">
        <v>1.5</v>
      </c>
      <c r="L344" s="10" t="str">
        <f t="shared" si="6"/>
        <v>Monster_Season2_Challenge5_8_3</v>
      </c>
      <c r="M344" s="3" t="s">
        <v>41</v>
      </c>
      <c r="N344" s="3" t="s">
        <v>42</v>
      </c>
      <c r="O344" s="3" t="s">
        <v>43</v>
      </c>
      <c r="P344" s="3" t="str">
        <f>IF(VLOOKUP(D344,[1]怪物!$C:$I,7,FALSE)="","",VLOOKUP(D344,[1]怪物!$C:$I,7,FALSE))</f>
        <v>Skill_Monster_ZhongZi2,NormalAttack</v>
      </c>
      <c r="U344" s="3" t="s">
        <v>792</v>
      </c>
      <c r="V344" s="3" t="s">
        <v>895</v>
      </c>
      <c r="W344" s="3" t="s">
        <v>760</v>
      </c>
    </row>
    <row r="345" spans="2:23" s="3" customFormat="1" x14ac:dyDescent="0.2">
      <c r="B345" s="3" t="s">
        <v>1046</v>
      </c>
      <c r="C345" s="3" t="s">
        <v>1047</v>
      </c>
      <c r="D345" s="3" t="s">
        <v>726</v>
      </c>
      <c r="E345" s="3">
        <v>2</v>
      </c>
      <c r="F345" s="3">
        <v>400</v>
      </c>
      <c r="G345" s="3" t="b">
        <v>1</v>
      </c>
      <c r="H345" s="3">
        <v>1</v>
      </c>
      <c r="I345" s="3">
        <v>1</v>
      </c>
      <c r="J345" s="3">
        <v>0.5</v>
      </c>
      <c r="K345" s="3">
        <v>2.5</v>
      </c>
      <c r="L345" s="10" t="str">
        <f t="shared" si="6"/>
        <v>Monster_Season2_Challenge5_8_4</v>
      </c>
      <c r="M345" s="3" t="s">
        <v>41</v>
      </c>
      <c r="N345" s="3" t="s">
        <v>42</v>
      </c>
      <c r="O345" s="3" t="s">
        <v>43</v>
      </c>
      <c r="P345" s="3" t="str">
        <f>IF(VLOOKUP(D345,[1]怪物!$C:$I,7,FALSE)="","",VLOOKUP(D345,[1]怪物!$C:$I,7,FALSE))</f>
        <v>Skill_Monster_Long3,NormalAttack</v>
      </c>
      <c r="U345" s="3" t="s">
        <v>792</v>
      </c>
      <c r="V345" s="3" t="s">
        <v>895</v>
      </c>
      <c r="W345" s="3" t="s">
        <v>783</v>
      </c>
    </row>
    <row r="346" spans="2:23" s="3" customFormat="1" x14ac:dyDescent="0.2"/>
    <row r="347" spans="2:23" s="3" customFormat="1" x14ac:dyDescent="0.2">
      <c r="B347" s="3" t="s">
        <v>1048</v>
      </c>
      <c r="C347" s="3" t="s">
        <v>1049</v>
      </c>
      <c r="D347" s="3" t="s">
        <v>163</v>
      </c>
      <c r="E347" s="3">
        <v>2</v>
      </c>
      <c r="F347" s="3">
        <v>400</v>
      </c>
      <c r="G347" s="3" t="b">
        <v>1</v>
      </c>
      <c r="H347" s="3">
        <v>1</v>
      </c>
      <c r="I347" s="3">
        <v>1</v>
      </c>
      <c r="J347" s="3">
        <v>0.5</v>
      </c>
      <c r="K347" s="3">
        <v>1</v>
      </c>
      <c r="L347" s="10" t="str">
        <f t="shared" ref="L347:L411" si="7">RIGHT(B347,LEN(B347)-5)</f>
        <v>Monster_Season3_Challenge1_1_1</v>
      </c>
      <c r="M347" s="3" t="s">
        <v>41</v>
      </c>
      <c r="N347" s="3" t="s">
        <v>42</v>
      </c>
      <c r="O347" s="3" t="s">
        <v>43</v>
      </c>
      <c r="P347" s="3" t="str">
        <f>IF(VLOOKUP(D347,[1]怪物!$C:$I,7,FALSE)="","",VLOOKUP(D347,[1]怪物!$C:$I,7,FALSE))</f>
        <v/>
      </c>
      <c r="U347" s="3" t="s">
        <v>750</v>
      </c>
      <c r="V347" s="3" t="s">
        <v>750</v>
      </c>
      <c r="W347" s="3" t="s">
        <v>750</v>
      </c>
    </row>
    <row r="348" spans="2:23" s="3" customFormat="1" x14ac:dyDescent="0.2">
      <c r="B348" s="3" t="s">
        <v>1050</v>
      </c>
      <c r="C348" s="3" t="s">
        <v>1051</v>
      </c>
      <c r="D348" s="3" t="s">
        <v>728</v>
      </c>
      <c r="E348" s="3">
        <v>2</v>
      </c>
      <c r="F348" s="3">
        <v>400</v>
      </c>
      <c r="G348" s="3" t="b">
        <v>1</v>
      </c>
      <c r="H348" s="3">
        <v>1</v>
      </c>
      <c r="I348" s="3">
        <v>1</v>
      </c>
      <c r="J348" s="3">
        <v>0.5</v>
      </c>
      <c r="K348" s="3">
        <v>1</v>
      </c>
      <c r="L348" s="10" t="str">
        <f t="shared" si="7"/>
        <v>Monster_Season3_Challenge1_1_2</v>
      </c>
      <c r="M348" s="3" t="s">
        <v>41</v>
      </c>
      <c r="N348" s="3" t="s">
        <v>42</v>
      </c>
      <c r="O348" s="3" t="s">
        <v>43</v>
      </c>
      <c r="P348" s="3" t="str">
        <f>IF(VLOOKUP(D348,[1]怪物!$C:$I,7,FALSE)="","",VLOOKUP(D348,[1]怪物!$C:$I,7,FALSE))</f>
        <v>Skill_Monster_XueRen1,NormalAttack</v>
      </c>
      <c r="U348" s="3" t="s">
        <v>750</v>
      </c>
      <c r="V348" s="3" t="s">
        <v>750</v>
      </c>
      <c r="W348" s="3" t="s">
        <v>753</v>
      </c>
    </row>
    <row r="349" spans="2:23" s="3" customFormat="1" x14ac:dyDescent="0.2">
      <c r="B349" s="3" t="s">
        <v>1052</v>
      </c>
      <c r="C349" s="3" t="s">
        <v>1053</v>
      </c>
      <c r="D349" s="3" t="s">
        <v>163</v>
      </c>
      <c r="E349" s="3">
        <v>2</v>
      </c>
      <c r="F349" s="3">
        <v>400</v>
      </c>
      <c r="G349" s="3" t="b">
        <v>1</v>
      </c>
      <c r="H349" s="3">
        <v>1</v>
      </c>
      <c r="I349" s="3">
        <v>1</v>
      </c>
      <c r="J349" s="3">
        <v>0.5</v>
      </c>
      <c r="K349" s="3">
        <v>1</v>
      </c>
      <c r="L349" s="10" t="str">
        <f t="shared" si="7"/>
        <v>Monster_Season3_Challenge1_2_1</v>
      </c>
      <c r="M349" s="3" t="s">
        <v>41</v>
      </c>
      <c r="N349" s="3" t="s">
        <v>42</v>
      </c>
      <c r="O349" s="3" t="s">
        <v>43</v>
      </c>
      <c r="P349" s="3" t="str">
        <f>IF(VLOOKUP(D349,[1]怪物!$C:$I,7,FALSE)="","",VLOOKUP(D349,[1]怪物!$C:$I,7,FALSE))</f>
        <v/>
      </c>
      <c r="U349" s="3" t="s">
        <v>750</v>
      </c>
      <c r="V349" s="3" t="s">
        <v>753</v>
      </c>
      <c r="W349" s="3" t="s">
        <v>750</v>
      </c>
    </row>
    <row r="350" spans="2:23" s="3" customFormat="1" x14ac:dyDescent="0.2">
      <c r="B350" s="3" t="s">
        <v>1054</v>
      </c>
      <c r="C350" s="3" t="s">
        <v>1055</v>
      </c>
      <c r="D350" s="3" t="s">
        <v>728</v>
      </c>
      <c r="E350" s="3">
        <v>2</v>
      </c>
      <c r="F350" s="3">
        <v>400</v>
      </c>
      <c r="G350" s="3" t="b">
        <v>1</v>
      </c>
      <c r="H350" s="3">
        <v>1</v>
      </c>
      <c r="I350" s="3">
        <v>1</v>
      </c>
      <c r="J350" s="3">
        <v>0.5</v>
      </c>
      <c r="K350" s="3">
        <v>1</v>
      </c>
      <c r="L350" s="10" t="str">
        <f t="shared" si="7"/>
        <v>Monster_Season3_Challenge1_2_2</v>
      </c>
      <c r="M350" s="3" t="s">
        <v>41</v>
      </c>
      <c r="N350" s="3" t="s">
        <v>42</v>
      </c>
      <c r="O350" s="3" t="s">
        <v>43</v>
      </c>
      <c r="P350" s="3" t="str">
        <f>IF(VLOOKUP(D350,[1]怪物!$C:$I,7,FALSE)="","",VLOOKUP(D350,[1]怪物!$C:$I,7,FALSE))</f>
        <v>Skill_Monster_XueRen1,NormalAttack</v>
      </c>
      <c r="U350" s="3" t="s">
        <v>750</v>
      </c>
      <c r="V350" s="3" t="s">
        <v>753</v>
      </c>
      <c r="W350" s="3" t="s">
        <v>753</v>
      </c>
    </row>
    <row r="351" spans="2:23" s="3" customFormat="1" x14ac:dyDescent="0.2">
      <c r="B351" s="3" t="s">
        <v>1056</v>
      </c>
      <c r="C351" s="3" t="s">
        <v>1057</v>
      </c>
      <c r="D351" s="3" t="s">
        <v>163</v>
      </c>
      <c r="E351" s="3">
        <v>2</v>
      </c>
      <c r="F351" s="3">
        <v>400</v>
      </c>
      <c r="G351" s="3" t="b">
        <v>1</v>
      </c>
      <c r="H351" s="3">
        <v>1</v>
      </c>
      <c r="I351" s="3">
        <v>1</v>
      </c>
      <c r="J351" s="3">
        <v>0.5</v>
      </c>
      <c r="K351" s="3">
        <v>1</v>
      </c>
      <c r="L351" s="10" t="str">
        <f t="shared" si="7"/>
        <v>Monster_Season3_Challenge1_3_1</v>
      </c>
      <c r="M351" s="3" t="s">
        <v>41</v>
      </c>
      <c r="N351" s="3" t="s">
        <v>42</v>
      </c>
      <c r="O351" s="3" t="s">
        <v>43</v>
      </c>
      <c r="P351" s="3" t="str">
        <f>IF(VLOOKUP(D351,[1]怪物!$C:$I,7,FALSE)="","",VLOOKUP(D351,[1]怪物!$C:$I,7,FALSE))</f>
        <v/>
      </c>
      <c r="U351" s="3" t="s">
        <v>750</v>
      </c>
      <c r="V351" s="3" t="s">
        <v>760</v>
      </c>
      <c r="W351" s="3" t="s">
        <v>750</v>
      </c>
    </row>
    <row r="352" spans="2:23" s="3" customFormat="1" x14ac:dyDescent="0.2">
      <c r="B352" s="3" t="s">
        <v>1058</v>
      </c>
      <c r="C352" s="3" t="s">
        <v>1059</v>
      </c>
      <c r="D352" s="3" t="s">
        <v>164</v>
      </c>
      <c r="E352" s="3">
        <v>2</v>
      </c>
      <c r="F352" s="3">
        <v>400</v>
      </c>
      <c r="G352" s="3" t="b">
        <v>1</v>
      </c>
      <c r="H352" s="3">
        <v>1</v>
      </c>
      <c r="I352" s="3">
        <v>1</v>
      </c>
      <c r="J352" s="3">
        <v>0.5</v>
      </c>
      <c r="K352" s="3">
        <v>1.5</v>
      </c>
      <c r="L352" s="10" t="str">
        <f t="shared" si="7"/>
        <v>Monster_Season3_Challenge1_3_2</v>
      </c>
      <c r="M352" s="3" t="s">
        <v>41</v>
      </c>
      <c r="N352" s="3" t="s">
        <v>42</v>
      </c>
      <c r="O352" s="3" t="s">
        <v>43</v>
      </c>
      <c r="P352" s="3" t="str">
        <f>IF(VLOOKUP(D352,[1]怪物!$C:$I,7,FALSE)="","",VLOOKUP(D352,[1]怪物!$C:$I,7,FALSE))</f>
        <v/>
      </c>
      <c r="U352" s="3" t="s">
        <v>750</v>
      </c>
      <c r="V352" s="3" t="s">
        <v>760</v>
      </c>
      <c r="W352" s="3" t="s">
        <v>753</v>
      </c>
    </row>
    <row r="353" spans="2:23" s="3" customFormat="1" x14ac:dyDescent="0.2">
      <c r="B353" s="3" t="s">
        <v>1060</v>
      </c>
      <c r="C353" s="3" t="s">
        <v>1061</v>
      </c>
      <c r="D353" s="3" t="s">
        <v>728</v>
      </c>
      <c r="E353" s="3">
        <v>2</v>
      </c>
      <c r="F353" s="3">
        <v>400</v>
      </c>
      <c r="G353" s="3" t="b">
        <v>1</v>
      </c>
      <c r="H353" s="3">
        <v>1</v>
      </c>
      <c r="I353" s="3">
        <v>1</v>
      </c>
      <c r="J353" s="3">
        <v>0.5</v>
      </c>
      <c r="K353" s="3">
        <v>1</v>
      </c>
      <c r="L353" s="10" t="str">
        <f t="shared" si="7"/>
        <v>Monster_Season3_Challenge1_3_3</v>
      </c>
      <c r="M353" s="3" t="s">
        <v>41</v>
      </c>
      <c r="N353" s="3" t="s">
        <v>42</v>
      </c>
      <c r="O353" s="3" t="s">
        <v>43</v>
      </c>
      <c r="P353" s="3" t="str">
        <f>IF(VLOOKUP(D353,[1]怪物!$C:$I,7,FALSE)="","",VLOOKUP(D353,[1]怪物!$C:$I,7,FALSE))</f>
        <v>Skill_Monster_XueRen1,NormalAttack</v>
      </c>
      <c r="U353" s="3" t="s">
        <v>750</v>
      </c>
      <c r="V353" s="3" t="s">
        <v>760</v>
      </c>
      <c r="W353" s="3" t="s">
        <v>760</v>
      </c>
    </row>
    <row r="354" spans="2:23" s="3" customFormat="1" x14ac:dyDescent="0.2">
      <c r="B354" s="3" t="s">
        <v>1062</v>
      </c>
      <c r="C354" s="3" t="s">
        <v>1063</v>
      </c>
      <c r="D354" s="3" t="s">
        <v>159</v>
      </c>
      <c r="E354" s="3">
        <v>3</v>
      </c>
      <c r="F354" s="3">
        <v>400</v>
      </c>
      <c r="G354" s="3" t="b">
        <v>1</v>
      </c>
      <c r="H354" s="3">
        <v>1</v>
      </c>
      <c r="I354" s="3">
        <v>1</v>
      </c>
      <c r="J354" s="3">
        <v>0.5</v>
      </c>
      <c r="K354" s="3">
        <v>1</v>
      </c>
      <c r="L354" s="10" t="str">
        <f t="shared" si="7"/>
        <v>Monster_Season3_Challenge2_1_1</v>
      </c>
      <c r="M354" s="3" t="s">
        <v>41</v>
      </c>
      <c r="N354" s="3" t="s">
        <v>42</v>
      </c>
      <c r="O354" s="3" t="s">
        <v>43</v>
      </c>
      <c r="P354" s="3" t="str">
        <f>IF(VLOOKUP(D354,[1]怪物!$C:$I,7,FALSE)="","",VLOOKUP(D354,[1]怪物!$C:$I,7,FALSE))</f>
        <v/>
      </c>
      <c r="U354" s="3" t="s">
        <v>753</v>
      </c>
      <c r="V354" s="3" t="s">
        <v>750</v>
      </c>
      <c r="W354" s="3" t="s">
        <v>750</v>
      </c>
    </row>
    <row r="355" spans="2:23" s="3" customFormat="1" x14ac:dyDescent="0.2">
      <c r="B355" s="3" t="s">
        <v>1064</v>
      </c>
      <c r="C355" s="3" t="s">
        <v>1065</v>
      </c>
      <c r="D355" s="3" t="s">
        <v>728</v>
      </c>
      <c r="E355" s="3">
        <v>2</v>
      </c>
      <c r="F355" s="3">
        <v>400</v>
      </c>
      <c r="G355" s="3" t="b">
        <v>1</v>
      </c>
      <c r="H355" s="3">
        <v>1</v>
      </c>
      <c r="I355" s="3">
        <v>1</v>
      </c>
      <c r="J355" s="3">
        <v>0.5</v>
      </c>
      <c r="K355" s="3">
        <v>1</v>
      </c>
      <c r="L355" s="10" t="str">
        <f t="shared" si="7"/>
        <v>Monster_Season3_Challenge2_1_2</v>
      </c>
      <c r="M355" s="3" t="s">
        <v>41</v>
      </c>
      <c r="N355" s="3" t="s">
        <v>42</v>
      </c>
      <c r="O355" s="3" t="s">
        <v>43</v>
      </c>
      <c r="P355" s="3" t="str">
        <f>IF(VLOOKUP(D355,[1]怪物!$C:$I,7,FALSE)="","",VLOOKUP(D355,[1]怪物!$C:$I,7,FALSE))</f>
        <v>Skill_Monster_XueRen1,NormalAttack</v>
      </c>
      <c r="U355" s="3" t="s">
        <v>753</v>
      </c>
      <c r="V355" s="3" t="s">
        <v>750</v>
      </c>
      <c r="W355" s="3" t="s">
        <v>753</v>
      </c>
    </row>
    <row r="356" spans="2:23" s="3" customFormat="1" x14ac:dyDescent="0.2">
      <c r="B356" s="3" t="s">
        <v>1066</v>
      </c>
      <c r="C356" s="3" t="s">
        <v>1067</v>
      </c>
      <c r="D356" s="3" t="s">
        <v>159</v>
      </c>
      <c r="E356" s="3">
        <v>3</v>
      </c>
      <c r="F356" s="3">
        <v>400</v>
      </c>
      <c r="G356" s="3" t="b">
        <v>1</v>
      </c>
      <c r="H356" s="3">
        <v>1</v>
      </c>
      <c r="I356" s="3">
        <v>1</v>
      </c>
      <c r="J356" s="3">
        <v>0.5</v>
      </c>
      <c r="K356" s="3">
        <v>1</v>
      </c>
      <c r="L356" s="10" t="str">
        <f t="shared" si="7"/>
        <v>Monster_Season3_Challenge2_2_1</v>
      </c>
      <c r="M356" s="3" t="s">
        <v>41</v>
      </c>
      <c r="N356" s="3" t="s">
        <v>42</v>
      </c>
      <c r="O356" s="3" t="s">
        <v>43</v>
      </c>
      <c r="P356" s="3" t="str">
        <f>IF(VLOOKUP(D356,[1]怪物!$C:$I,7,FALSE)="","",VLOOKUP(D356,[1]怪物!$C:$I,7,FALSE))</f>
        <v/>
      </c>
      <c r="U356" s="3" t="s">
        <v>753</v>
      </c>
      <c r="V356" s="3" t="s">
        <v>753</v>
      </c>
      <c r="W356" s="3" t="s">
        <v>750</v>
      </c>
    </row>
    <row r="357" spans="2:23" s="3" customFormat="1" x14ac:dyDescent="0.2">
      <c r="B357" s="3" t="s">
        <v>1068</v>
      </c>
      <c r="C357" s="3" t="s">
        <v>1069</v>
      </c>
      <c r="D357" s="3" t="s">
        <v>164</v>
      </c>
      <c r="E357" s="3">
        <v>2</v>
      </c>
      <c r="F357" s="3">
        <v>400</v>
      </c>
      <c r="G357" s="3" t="b">
        <v>1</v>
      </c>
      <c r="H357" s="3">
        <v>1</v>
      </c>
      <c r="I357" s="3">
        <v>1</v>
      </c>
      <c r="J357" s="3">
        <v>0.5</v>
      </c>
      <c r="K357" s="3">
        <v>1.5</v>
      </c>
      <c r="L357" s="10" t="str">
        <f t="shared" si="7"/>
        <v>Monster_Season3_Challenge2_2_2</v>
      </c>
      <c r="M357" s="3" t="s">
        <v>41</v>
      </c>
      <c r="N357" s="3" t="s">
        <v>42</v>
      </c>
      <c r="O357" s="3" t="s">
        <v>43</v>
      </c>
      <c r="P357" s="3" t="str">
        <f>IF(VLOOKUP(D357,[1]怪物!$C:$I,7,FALSE)="","",VLOOKUP(D357,[1]怪物!$C:$I,7,FALSE))</f>
        <v/>
      </c>
      <c r="U357" s="3" t="s">
        <v>753</v>
      </c>
      <c r="V357" s="3" t="s">
        <v>753</v>
      </c>
      <c r="W357" s="3" t="s">
        <v>753</v>
      </c>
    </row>
    <row r="358" spans="2:23" s="3" customFormat="1" x14ac:dyDescent="0.2">
      <c r="B358" s="3" t="s">
        <v>1070</v>
      </c>
      <c r="C358" s="3" t="s">
        <v>1071</v>
      </c>
      <c r="D358" s="3" t="s">
        <v>728</v>
      </c>
      <c r="E358" s="3">
        <v>2</v>
      </c>
      <c r="F358" s="3">
        <v>400</v>
      </c>
      <c r="G358" s="3" t="b">
        <v>1</v>
      </c>
      <c r="H358" s="3">
        <v>1</v>
      </c>
      <c r="I358" s="3">
        <v>1</v>
      </c>
      <c r="J358" s="3">
        <v>0.5</v>
      </c>
      <c r="K358" s="3">
        <v>1</v>
      </c>
      <c r="L358" s="10" t="str">
        <f t="shared" si="7"/>
        <v>Monster_Season3_Challenge2_2_3</v>
      </c>
      <c r="M358" s="3" t="s">
        <v>41</v>
      </c>
      <c r="N358" s="3" t="s">
        <v>42</v>
      </c>
      <c r="O358" s="3" t="s">
        <v>43</v>
      </c>
      <c r="P358" s="3" t="str">
        <f>IF(VLOOKUP(D358,[1]怪物!$C:$I,7,FALSE)="","",VLOOKUP(D358,[1]怪物!$C:$I,7,FALSE))</f>
        <v>Skill_Monster_XueRen1,NormalAttack</v>
      </c>
      <c r="U358" s="3" t="s">
        <v>753</v>
      </c>
      <c r="V358" s="3" t="s">
        <v>753</v>
      </c>
      <c r="W358" s="3" t="s">
        <v>760</v>
      </c>
    </row>
    <row r="359" spans="2:23" s="3" customFormat="1" x14ac:dyDescent="0.2">
      <c r="B359" s="3" t="s">
        <v>1072</v>
      </c>
      <c r="C359" s="3" t="s">
        <v>1073</v>
      </c>
      <c r="D359" s="3" t="s">
        <v>159</v>
      </c>
      <c r="E359" s="3">
        <v>3</v>
      </c>
      <c r="F359" s="3">
        <v>400</v>
      </c>
      <c r="G359" s="3" t="b">
        <v>1</v>
      </c>
      <c r="H359" s="3">
        <v>1</v>
      </c>
      <c r="I359" s="3">
        <v>1</v>
      </c>
      <c r="J359" s="3">
        <v>0.5</v>
      </c>
      <c r="K359" s="3">
        <v>1</v>
      </c>
      <c r="L359" s="10" t="str">
        <f t="shared" si="7"/>
        <v>Monster_Season3_Challenge2_3_1</v>
      </c>
      <c r="M359" s="3" t="s">
        <v>41</v>
      </c>
      <c r="N359" s="3" t="s">
        <v>42</v>
      </c>
      <c r="O359" s="3" t="s">
        <v>43</v>
      </c>
      <c r="P359" s="3" t="str">
        <f>IF(VLOOKUP(D359,[1]怪物!$C:$I,7,FALSE)="","",VLOOKUP(D359,[1]怪物!$C:$I,7,FALSE))</f>
        <v/>
      </c>
      <c r="U359" s="3" t="s">
        <v>753</v>
      </c>
      <c r="V359" s="3" t="s">
        <v>760</v>
      </c>
      <c r="W359" s="3" t="s">
        <v>750</v>
      </c>
    </row>
    <row r="360" spans="2:23" s="3" customFormat="1" x14ac:dyDescent="0.2">
      <c r="B360" s="3" t="s">
        <v>1074</v>
      </c>
      <c r="C360" s="3" t="s">
        <v>1075</v>
      </c>
      <c r="D360" s="3" t="s">
        <v>171</v>
      </c>
      <c r="E360" s="3">
        <v>2</v>
      </c>
      <c r="F360" s="3">
        <v>400</v>
      </c>
      <c r="G360" s="3" t="b">
        <v>1</v>
      </c>
      <c r="H360" s="3">
        <v>1</v>
      </c>
      <c r="I360" s="3">
        <v>1</v>
      </c>
      <c r="J360" s="3">
        <v>0.5</v>
      </c>
      <c r="K360" s="3">
        <v>1</v>
      </c>
      <c r="L360" s="10" t="str">
        <f t="shared" si="7"/>
        <v>Monster_Season3_Challenge2_3_2</v>
      </c>
      <c r="M360" s="3" t="s">
        <v>41</v>
      </c>
      <c r="N360" s="3" t="s">
        <v>42</v>
      </c>
      <c r="O360" s="3" t="s">
        <v>43</v>
      </c>
      <c r="P360" s="3" t="str">
        <f>IF(VLOOKUP(D360,[1]怪物!$C:$I,7,FALSE)="","",VLOOKUP(D360,[1]怪物!$C:$I,7,FALSE))</f>
        <v/>
      </c>
      <c r="U360" s="3" t="s">
        <v>753</v>
      </c>
      <c r="V360" s="3" t="s">
        <v>760</v>
      </c>
      <c r="W360" s="3" t="s">
        <v>753</v>
      </c>
    </row>
    <row r="361" spans="2:23" s="3" customFormat="1" x14ac:dyDescent="0.2">
      <c r="B361" s="3" t="s">
        <v>1076</v>
      </c>
      <c r="C361" s="3" t="s">
        <v>1077</v>
      </c>
      <c r="D361" s="3" t="s">
        <v>728</v>
      </c>
      <c r="E361" s="3">
        <v>2</v>
      </c>
      <c r="F361" s="3">
        <v>400</v>
      </c>
      <c r="G361" s="3" t="b">
        <v>1</v>
      </c>
      <c r="H361" s="3">
        <v>1</v>
      </c>
      <c r="I361" s="3">
        <v>1</v>
      </c>
      <c r="J361" s="3">
        <v>0.5</v>
      </c>
      <c r="K361" s="3">
        <v>1</v>
      </c>
      <c r="L361" s="10" t="str">
        <f t="shared" si="7"/>
        <v>Monster_Season3_Challenge2_3_3</v>
      </c>
      <c r="M361" s="3" t="s">
        <v>41</v>
      </c>
      <c r="N361" s="3" t="s">
        <v>42</v>
      </c>
      <c r="O361" s="3" t="s">
        <v>43</v>
      </c>
      <c r="P361" s="3" t="str">
        <f>IF(VLOOKUP(D361,[1]怪物!$C:$I,7,FALSE)="","",VLOOKUP(D361,[1]怪物!$C:$I,7,FALSE))</f>
        <v>Skill_Monster_XueRen1,NormalAttack</v>
      </c>
      <c r="U361" s="3" t="s">
        <v>753</v>
      </c>
      <c r="V361" s="3" t="s">
        <v>760</v>
      </c>
      <c r="W361" s="3" t="s">
        <v>760</v>
      </c>
    </row>
    <row r="362" spans="2:23" s="3" customFormat="1" x14ac:dyDescent="0.2">
      <c r="B362" s="3" t="s">
        <v>1078</v>
      </c>
      <c r="C362" s="3" t="s">
        <v>1079</v>
      </c>
      <c r="D362" s="3" t="s">
        <v>159</v>
      </c>
      <c r="E362" s="3">
        <v>3</v>
      </c>
      <c r="F362" s="3">
        <v>400</v>
      </c>
      <c r="G362" s="3" t="b">
        <v>1</v>
      </c>
      <c r="H362" s="3">
        <v>1</v>
      </c>
      <c r="I362" s="3">
        <v>1</v>
      </c>
      <c r="J362" s="3">
        <v>0.5</v>
      </c>
      <c r="K362" s="3">
        <v>1</v>
      </c>
      <c r="L362" s="10" t="str">
        <f t="shared" si="7"/>
        <v>Monster_Season3_Challenge2_4_1</v>
      </c>
      <c r="M362" s="3" t="s">
        <v>41</v>
      </c>
      <c r="N362" s="3" t="s">
        <v>42</v>
      </c>
      <c r="O362" s="3" t="s">
        <v>43</v>
      </c>
      <c r="P362" s="3" t="str">
        <f>IF(VLOOKUP(D362,[1]怪物!$C:$I,7,FALSE)="","",VLOOKUP(D362,[1]怪物!$C:$I,7,FALSE))</f>
        <v/>
      </c>
      <c r="U362" s="3" t="s">
        <v>753</v>
      </c>
      <c r="V362" s="3" t="s">
        <v>783</v>
      </c>
      <c r="W362" s="3" t="s">
        <v>750</v>
      </c>
    </row>
    <row r="363" spans="2:23" s="3" customFormat="1" x14ac:dyDescent="0.2">
      <c r="B363" s="3" t="s">
        <v>1080</v>
      </c>
      <c r="C363" s="3" t="s">
        <v>1081</v>
      </c>
      <c r="D363" s="3" t="s">
        <v>171</v>
      </c>
      <c r="E363" s="3">
        <v>2</v>
      </c>
      <c r="F363" s="3">
        <v>400</v>
      </c>
      <c r="G363" s="3" t="b">
        <v>1</v>
      </c>
      <c r="H363" s="3">
        <v>1</v>
      </c>
      <c r="I363" s="3">
        <v>1</v>
      </c>
      <c r="J363" s="3">
        <v>0.5</v>
      </c>
      <c r="K363" s="3">
        <v>1</v>
      </c>
      <c r="L363" s="10" t="str">
        <f t="shared" si="7"/>
        <v>Monster_Season3_Challenge2_4_2</v>
      </c>
      <c r="M363" s="3" t="s">
        <v>41</v>
      </c>
      <c r="N363" s="3" t="s">
        <v>42</v>
      </c>
      <c r="O363" s="3" t="s">
        <v>43</v>
      </c>
      <c r="P363" s="3" t="str">
        <f>IF(VLOOKUP(D363,[1]怪物!$C:$I,7,FALSE)="","",VLOOKUP(D363,[1]怪物!$C:$I,7,FALSE))</f>
        <v/>
      </c>
      <c r="U363" s="3" t="s">
        <v>753</v>
      </c>
      <c r="V363" s="3" t="s">
        <v>783</v>
      </c>
      <c r="W363" s="3" t="s">
        <v>753</v>
      </c>
    </row>
    <row r="364" spans="2:23" s="3" customFormat="1" x14ac:dyDescent="0.2">
      <c r="B364" s="3" t="s">
        <v>1082</v>
      </c>
      <c r="C364" s="3" t="s">
        <v>1083</v>
      </c>
      <c r="D364" s="3" t="s">
        <v>164</v>
      </c>
      <c r="E364" s="3">
        <v>2</v>
      </c>
      <c r="F364" s="3">
        <v>400</v>
      </c>
      <c r="G364" s="3" t="b">
        <v>1</v>
      </c>
      <c r="H364" s="3">
        <v>1</v>
      </c>
      <c r="I364" s="3">
        <v>1</v>
      </c>
      <c r="J364" s="3">
        <v>0.5</v>
      </c>
      <c r="K364" s="3">
        <v>1.5</v>
      </c>
      <c r="L364" s="10" t="str">
        <f t="shared" si="7"/>
        <v>Monster_Season3_Challenge2_4_3</v>
      </c>
      <c r="M364" s="3" t="s">
        <v>41</v>
      </c>
      <c r="N364" s="3" t="s">
        <v>42</v>
      </c>
      <c r="O364" s="3" t="s">
        <v>43</v>
      </c>
      <c r="P364" s="3" t="str">
        <f>IF(VLOOKUP(D364,[1]怪物!$C:$I,7,FALSE)="","",VLOOKUP(D364,[1]怪物!$C:$I,7,FALSE))</f>
        <v/>
      </c>
      <c r="U364" s="3" t="s">
        <v>753</v>
      </c>
      <c r="V364" s="3" t="s">
        <v>783</v>
      </c>
      <c r="W364" s="3" t="s">
        <v>760</v>
      </c>
    </row>
    <row r="365" spans="2:23" s="3" customFormat="1" x14ac:dyDescent="0.2">
      <c r="B365" s="3" t="s">
        <v>1084</v>
      </c>
      <c r="C365" s="3" t="s">
        <v>1085</v>
      </c>
      <c r="D365" s="3" t="s">
        <v>728</v>
      </c>
      <c r="E365" s="3">
        <v>2</v>
      </c>
      <c r="F365" s="3">
        <v>400</v>
      </c>
      <c r="G365" s="3" t="b">
        <v>1</v>
      </c>
      <c r="H365" s="3">
        <v>1</v>
      </c>
      <c r="I365" s="3">
        <v>1</v>
      </c>
      <c r="J365" s="3">
        <v>0.5</v>
      </c>
      <c r="K365" s="3">
        <v>1</v>
      </c>
      <c r="L365" s="10" t="str">
        <f t="shared" si="7"/>
        <v>Monster_Season3_Challenge2_4_4</v>
      </c>
      <c r="M365" s="3" t="s">
        <v>41</v>
      </c>
      <c r="N365" s="3" t="s">
        <v>42</v>
      </c>
      <c r="O365" s="3" t="s">
        <v>43</v>
      </c>
      <c r="P365" s="3" t="str">
        <f>IF(VLOOKUP(D365,[1]怪物!$C:$I,7,FALSE)="","",VLOOKUP(D365,[1]怪物!$C:$I,7,FALSE))</f>
        <v>Skill_Monster_XueRen1,NormalAttack</v>
      </c>
      <c r="U365" s="3" t="s">
        <v>753</v>
      </c>
      <c r="V365" s="3" t="s">
        <v>783</v>
      </c>
      <c r="W365" s="3" t="s">
        <v>783</v>
      </c>
    </row>
    <row r="366" spans="2:23" s="3" customFormat="1" x14ac:dyDescent="0.2">
      <c r="B366" s="3" t="s">
        <v>1086</v>
      </c>
      <c r="C366" s="3" t="s">
        <v>1087</v>
      </c>
      <c r="D366" s="3" t="s">
        <v>159</v>
      </c>
      <c r="E366" s="3">
        <v>3</v>
      </c>
      <c r="F366" s="3">
        <v>400</v>
      </c>
      <c r="G366" s="3" t="b">
        <v>1</v>
      </c>
      <c r="H366" s="3">
        <v>1</v>
      </c>
      <c r="I366" s="3">
        <v>1</v>
      </c>
      <c r="J366" s="3">
        <v>0.5</v>
      </c>
      <c r="K366" s="3">
        <v>1</v>
      </c>
      <c r="L366" s="10" t="str">
        <f t="shared" si="7"/>
        <v>Monster_Season3_Challenge2_5_1</v>
      </c>
      <c r="M366" s="3" t="s">
        <v>41</v>
      </c>
      <c r="N366" s="3" t="s">
        <v>42</v>
      </c>
      <c r="O366" s="3" t="s">
        <v>43</v>
      </c>
      <c r="P366" s="3" t="str">
        <f>IF(VLOOKUP(D366,[1]怪物!$C:$I,7,FALSE)="","",VLOOKUP(D366,[1]怪物!$C:$I,7,FALSE))</f>
        <v/>
      </c>
      <c r="U366" s="3" t="s">
        <v>753</v>
      </c>
      <c r="V366" s="3" t="s">
        <v>792</v>
      </c>
      <c r="W366" s="3" t="s">
        <v>750</v>
      </c>
    </row>
    <row r="367" spans="2:23" s="3" customFormat="1" x14ac:dyDescent="0.2">
      <c r="B367" s="3" t="s">
        <v>1088</v>
      </c>
      <c r="C367" s="3" t="s">
        <v>1089</v>
      </c>
      <c r="D367" s="3" t="s">
        <v>171</v>
      </c>
      <c r="E367" s="3">
        <v>2</v>
      </c>
      <c r="F367" s="3">
        <v>400</v>
      </c>
      <c r="G367" s="3" t="b">
        <v>1</v>
      </c>
      <c r="H367" s="3">
        <v>1</v>
      </c>
      <c r="I367" s="3">
        <v>1</v>
      </c>
      <c r="J367" s="3">
        <v>0.5</v>
      </c>
      <c r="K367" s="3">
        <v>1</v>
      </c>
      <c r="L367" s="10" t="str">
        <f t="shared" si="7"/>
        <v>Monster_Season3_Challenge2_5_2</v>
      </c>
      <c r="M367" s="3" t="s">
        <v>41</v>
      </c>
      <c r="N367" s="3" t="s">
        <v>42</v>
      </c>
      <c r="O367" s="3" t="s">
        <v>43</v>
      </c>
      <c r="P367" s="3" t="str">
        <f>IF(VLOOKUP(D367,[1]怪物!$C:$I,7,FALSE)="","",VLOOKUP(D367,[1]怪物!$C:$I,7,FALSE))</f>
        <v/>
      </c>
      <c r="U367" s="3" t="s">
        <v>753</v>
      </c>
      <c r="V367" s="3" t="s">
        <v>792</v>
      </c>
      <c r="W367" s="3" t="s">
        <v>753</v>
      </c>
    </row>
    <row r="368" spans="2:23" s="3" customFormat="1" x14ac:dyDescent="0.2">
      <c r="B368" s="3" t="s">
        <v>1090</v>
      </c>
      <c r="C368" s="3" t="s">
        <v>1091</v>
      </c>
      <c r="D368" s="3" t="s">
        <v>164</v>
      </c>
      <c r="E368" s="3">
        <v>2</v>
      </c>
      <c r="F368" s="3">
        <v>400</v>
      </c>
      <c r="G368" s="3" t="b">
        <v>1</v>
      </c>
      <c r="H368" s="3">
        <v>1</v>
      </c>
      <c r="I368" s="3">
        <v>1</v>
      </c>
      <c r="J368" s="3">
        <v>0.5</v>
      </c>
      <c r="K368" s="3">
        <v>1.5</v>
      </c>
      <c r="L368" s="10" t="str">
        <f t="shared" si="7"/>
        <v>Monster_Season3_Challenge2_5_3</v>
      </c>
      <c r="M368" s="3" t="s">
        <v>41</v>
      </c>
      <c r="N368" s="3" t="s">
        <v>42</v>
      </c>
      <c r="O368" s="3" t="s">
        <v>43</v>
      </c>
      <c r="P368" s="3" t="str">
        <f>IF(VLOOKUP(D368,[1]怪物!$C:$I,7,FALSE)="","",VLOOKUP(D368,[1]怪物!$C:$I,7,FALSE))</f>
        <v/>
      </c>
      <c r="U368" s="3" t="s">
        <v>753</v>
      </c>
      <c r="V368" s="3" t="s">
        <v>792</v>
      </c>
      <c r="W368" s="3" t="s">
        <v>760</v>
      </c>
    </row>
    <row r="369" spans="2:23" s="3" customFormat="1" x14ac:dyDescent="0.2">
      <c r="B369" s="3" t="s">
        <v>1092</v>
      </c>
      <c r="C369" s="3" t="s">
        <v>1093</v>
      </c>
      <c r="D369" s="3" t="s">
        <v>728</v>
      </c>
      <c r="E369" s="3">
        <v>2</v>
      </c>
      <c r="F369" s="3">
        <v>400</v>
      </c>
      <c r="G369" s="3" t="b">
        <v>1</v>
      </c>
      <c r="H369" s="3">
        <v>1</v>
      </c>
      <c r="I369" s="3">
        <v>1</v>
      </c>
      <c r="J369" s="3">
        <v>0.5</v>
      </c>
      <c r="K369" s="3">
        <v>1</v>
      </c>
      <c r="L369" s="10" t="str">
        <f t="shared" si="7"/>
        <v>Monster_Season3_Challenge2_5_4</v>
      </c>
      <c r="M369" s="3" t="s">
        <v>41</v>
      </c>
      <c r="N369" s="3" t="s">
        <v>42</v>
      </c>
      <c r="O369" s="3" t="s">
        <v>43</v>
      </c>
      <c r="P369" s="3" t="str">
        <f>IF(VLOOKUP(D369,[1]怪物!$C:$I,7,FALSE)="","",VLOOKUP(D369,[1]怪物!$C:$I,7,FALSE))</f>
        <v>Skill_Monster_XueRen1,NormalAttack</v>
      </c>
      <c r="U369" s="3" t="s">
        <v>753</v>
      </c>
      <c r="V369" s="3" t="s">
        <v>792</v>
      </c>
      <c r="W369" s="3" t="s">
        <v>783</v>
      </c>
    </row>
    <row r="370" spans="2:23" s="3" customFormat="1" x14ac:dyDescent="0.2">
      <c r="B370" s="3" t="s">
        <v>1094</v>
      </c>
      <c r="C370" s="3" t="s">
        <v>1095</v>
      </c>
      <c r="D370" s="3" t="s">
        <v>165</v>
      </c>
      <c r="E370" s="3">
        <v>2</v>
      </c>
      <c r="F370" s="3">
        <v>400</v>
      </c>
      <c r="G370" s="3" t="b">
        <v>1</v>
      </c>
      <c r="H370" s="3">
        <v>1</v>
      </c>
      <c r="I370" s="3">
        <v>1</v>
      </c>
      <c r="J370" s="3">
        <v>0.5</v>
      </c>
      <c r="K370" s="3">
        <v>1</v>
      </c>
      <c r="L370" s="10" t="str">
        <f t="shared" si="7"/>
        <v>Monster_Season3_Challenge3_1_1</v>
      </c>
      <c r="M370" s="3" t="s">
        <v>41</v>
      </c>
      <c r="N370" s="3" t="s">
        <v>42</v>
      </c>
      <c r="O370" s="3" t="s">
        <v>43</v>
      </c>
      <c r="P370" s="3" t="str">
        <f>IF(VLOOKUP(D370,[1]怪物!$C:$I,7,FALSE)="","",VLOOKUP(D370,[1]怪物!$C:$I,7,FALSE))</f>
        <v>Skill_Monster_ZhongZi1,NormalAttack</v>
      </c>
      <c r="U370" s="3" t="s">
        <v>760</v>
      </c>
      <c r="V370" s="3" t="s">
        <v>750</v>
      </c>
      <c r="W370" s="3" t="s">
        <v>750</v>
      </c>
    </row>
    <row r="371" spans="2:23" s="3" customFormat="1" x14ac:dyDescent="0.2">
      <c r="B371" s="3" t="s">
        <v>1096</v>
      </c>
      <c r="C371" s="3" t="s">
        <v>1097</v>
      </c>
      <c r="D371" s="3" t="s">
        <v>730</v>
      </c>
      <c r="E371" s="3">
        <v>2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1.5</v>
      </c>
      <c r="L371" s="10" t="str">
        <f t="shared" si="7"/>
        <v>Monster_Season3_Challenge3_1_2</v>
      </c>
      <c r="M371" s="3" t="s">
        <v>41</v>
      </c>
      <c r="N371" s="3" t="s">
        <v>42</v>
      </c>
      <c r="O371" s="3" t="s">
        <v>43</v>
      </c>
      <c r="P371" s="3" t="str">
        <f>IF(VLOOKUP(D371,[1]怪物!$C:$I,7,FALSE)="","",VLOOKUP(D371,[1]怪物!$C:$I,7,FALSE))</f>
        <v>Skill_Monster_XueRen2,NormalAttack</v>
      </c>
      <c r="U371" s="3" t="s">
        <v>760</v>
      </c>
      <c r="V371" s="3" t="s">
        <v>750</v>
      </c>
      <c r="W371" s="3" t="s">
        <v>753</v>
      </c>
    </row>
    <row r="372" spans="2:23" s="3" customFormat="1" x14ac:dyDescent="0.2">
      <c r="B372" s="3" t="s">
        <v>1098</v>
      </c>
      <c r="C372" s="3" t="s">
        <v>1099</v>
      </c>
      <c r="D372" s="3" t="s">
        <v>165</v>
      </c>
      <c r="E372" s="3">
        <v>2</v>
      </c>
      <c r="F372" s="3">
        <v>400</v>
      </c>
      <c r="G372" s="3" t="b">
        <v>1</v>
      </c>
      <c r="H372" s="3">
        <v>1</v>
      </c>
      <c r="I372" s="3">
        <v>1</v>
      </c>
      <c r="J372" s="3">
        <v>0.5</v>
      </c>
      <c r="K372" s="3">
        <v>1</v>
      </c>
      <c r="L372" s="10" t="str">
        <f t="shared" si="7"/>
        <v>Monster_Season3_Challenge3_2_1</v>
      </c>
      <c r="M372" s="3" t="s">
        <v>41</v>
      </c>
      <c r="N372" s="3" t="s">
        <v>42</v>
      </c>
      <c r="O372" s="3" t="s">
        <v>43</v>
      </c>
      <c r="P372" s="3" t="str">
        <f>IF(VLOOKUP(D372,[1]怪物!$C:$I,7,FALSE)="","",VLOOKUP(D372,[1]怪物!$C:$I,7,FALSE))</f>
        <v>Skill_Monster_ZhongZi1,NormalAttack</v>
      </c>
      <c r="U372" s="3" t="s">
        <v>760</v>
      </c>
      <c r="V372" s="3" t="s">
        <v>753</v>
      </c>
      <c r="W372" s="3" t="s">
        <v>750</v>
      </c>
    </row>
    <row r="373" spans="2:23" s="3" customFormat="1" x14ac:dyDescent="0.2">
      <c r="B373" s="3" t="s">
        <v>1100</v>
      </c>
      <c r="C373" s="3" t="s">
        <v>1101</v>
      </c>
      <c r="D373" s="3" t="s">
        <v>164</v>
      </c>
      <c r="E373" s="3">
        <v>2</v>
      </c>
      <c r="F373" s="3">
        <v>400</v>
      </c>
      <c r="G373" s="3" t="b">
        <v>1</v>
      </c>
      <c r="H373" s="3">
        <v>1</v>
      </c>
      <c r="I373" s="3">
        <v>1</v>
      </c>
      <c r="J373" s="3">
        <v>0.5</v>
      </c>
      <c r="K373" s="3">
        <v>1.5</v>
      </c>
      <c r="L373" s="10" t="str">
        <f t="shared" si="7"/>
        <v>Monster_Season3_Challenge3_2_2</v>
      </c>
      <c r="M373" s="3" t="s">
        <v>41</v>
      </c>
      <c r="N373" s="3" t="s">
        <v>42</v>
      </c>
      <c r="O373" s="3" t="s">
        <v>43</v>
      </c>
      <c r="P373" s="3" t="str">
        <f>IF(VLOOKUP(D373,[1]怪物!$C:$I,7,FALSE)="","",VLOOKUP(D373,[1]怪物!$C:$I,7,FALSE))</f>
        <v/>
      </c>
      <c r="U373" s="3" t="s">
        <v>760</v>
      </c>
      <c r="V373" s="3" t="s">
        <v>753</v>
      </c>
      <c r="W373" s="3" t="s">
        <v>753</v>
      </c>
    </row>
    <row r="374" spans="2:23" s="3" customFormat="1" x14ac:dyDescent="0.2">
      <c r="B374" s="3" t="s">
        <v>1102</v>
      </c>
      <c r="C374" s="3" t="s">
        <v>1103</v>
      </c>
      <c r="D374" s="3" t="s">
        <v>730</v>
      </c>
      <c r="E374" s="3">
        <v>2</v>
      </c>
      <c r="F374" s="3">
        <v>400</v>
      </c>
      <c r="G374" s="3" t="b">
        <v>1</v>
      </c>
      <c r="H374" s="3">
        <v>1</v>
      </c>
      <c r="I374" s="3">
        <v>1</v>
      </c>
      <c r="J374" s="3">
        <v>0.5</v>
      </c>
      <c r="K374" s="3">
        <v>1.5</v>
      </c>
      <c r="L374" s="10" t="str">
        <f t="shared" si="7"/>
        <v>Monster_Season3_Challenge3_2_3</v>
      </c>
      <c r="M374" s="3" t="s">
        <v>41</v>
      </c>
      <c r="N374" s="3" t="s">
        <v>42</v>
      </c>
      <c r="O374" s="3" t="s">
        <v>43</v>
      </c>
      <c r="P374" s="3" t="str">
        <f>IF(VLOOKUP(D374,[1]怪物!$C:$I,7,FALSE)="","",VLOOKUP(D374,[1]怪物!$C:$I,7,FALSE))</f>
        <v>Skill_Monster_XueRen2,NormalAttack</v>
      </c>
      <c r="U374" s="3" t="s">
        <v>760</v>
      </c>
      <c r="V374" s="3" t="s">
        <v>753</v>
      </c>
      <c r="W374" s="3" t="s">
        <v>760</v>
      </c>
    </row>
    <row r="375" spans="2:23" s="3" customFormat="1" x14ac:dyDescent="0.2">
      <c r="B375" s="3" t="s">
        <v>1104</v>
      </c>
      <c r="C375" s="3" t="s">
        <v>1105</v>
      </c>
      <c r="D375" s="3" t="s">
        <v>165</v>
      </c>
      <c r="E375" s="3">
        <v>2</v>
      </c>
      <c r="F375" s="3">
        <v>400</v>
      </c>
      <c r="G375" s="3" t="b">
        <v>1</v>
      </c>
      <c r="H375" s="3">
        <v>1</v>
      </c>
      <c r="I375" s="3">
        <v>1</v>
      </c>
      <c r="J375" s="3">
        <v>0.5</v>
      </c>
      <c r="K375" s="3">
        <v>1</v>
      </c>
      <c r="L375" s="10" t="str">
        <f t="shared" si="7"/>
        <v>Monster_Season3_Challenge3_3_1</v>
      </c>
      <c r="M375" s="3" t="s">
        <v>41</v>
      </c>
      <c r="N375" s="3" t="s">
        <v>42</v>
      </c>
      <c r="O375" s="3" t="s">
        <v>43</v>
      </c>
      <c r="P375" s="3" t="str">
        <f>IF(VLOOKUP(D375,[1]怪物!$C:$I,7,FALSE)="","",VLOOKUP(D375,[1]怪物!$C:$I,7,FALSE))</f>
        <v>Skill_Monster_ZhongZi1,NormalAttack</v>
      </c>
      <c r="U375" s="3" t="s">
        <v>760</v>
      </c>
      <c r="V375" s="3" t="s">
        <v>760</v>
      </c>
      <c r="W375" s="3" t="s">
        <v>750</v>
      </c>
    </row>
    <row r="376" spans="2:23" s="3" customFormat="1" x14ac:dyDescent="0.2">
      <c r="B376" s="3" t="s">
        <v>1106</v>
      </c>
      <c r="C376" s="3" t="s">
        <v>1107</v>
      </c>
      <c r="D376" s="3" t="s">
        <v>171</v>
      </c>
      <c r="E376" s="3">
        <v>2</v>
      </c>
      <c r="F376" s="3">
        <v>400</v>
      </c>
      <c r="G376" s="3" t="b">
        <v>1</v>
      </c>
      <c r="H376" s="3">
        <v>1</v>
      </c>
      <c r="I376" s="3">
        <v>1</v>
      </c>
      <c r="J376" s="3">
        <v>0.5</v>
      </c>
      <c r="K376" s="3">
        <v>1</v>
      </c>
      <c r="L376" s="10" t="str">
        <f t="shared" si="7"/>
        <v>Monster_Season3_Challenge3_3_2</v>
      </c>
      <c r="M376" s="3" t="s">
        <v>41</v>
      </c>
      <c r="N376" s="3" t="s">
        <v>42</v>
      </c>
      <c r="O376" s="3" t="s">
        <v>43</v>
      </c>
      <c r="P376" s="3" t="str">
        <f>IF(VLOOKUP(D376,[1]怪物!$C:$I,7,FALSE)="","",VLOOKUP(D376,[1]怪物!$C:$I,7,FALSE))</f>
        <v/>
      </c>
      <c r="U376" s="3" t="s">
        <v>760</v>
      </c>
      <c r="V376" s="3" t="s">
        <v>760</v>
      </c>
      <c r="W376" s="3" t="s">
        <v>753</v>
      </c>
    </row>
    <row r="377" spans="2:23" s="3" customFormat="1" x14ac:dyDescent="0.2">
      <c r="B377" s="3" t="s">
        <v>1108</v>
      </c>
      <c r="C377" s="3" t="s">
        <v>1109</v>
      </c>
      <c r="D377" s="3" t="s">
        <v>730</v>
      </c>
      <c r="E377" s="3">
        <v>2</v>
      </c>
      <c r="F377" s="3">
        <v>400</v>
      </c>
      <c r="G377" s="3" t="b">
        <v>1</v>
      </c>
      <c r="H377" s="3">
        <v>1</v>
      </c>
      <c r="I377" s="3">
        <v>1</v>
      </c>
      <c r="J377" s="3">
        <v>0.5</v>
      </c>
      <c r="K377" s="3">
        <v>1.5</v>
      </c>
      <c r="L377" s="10" t="str">
        <f t="shared" si="7"/>
        <v>Monster_Season3_Challenge3_3_3</v>
      </c>
      <c r="M377" s="3" t="s">
        <v>41</v>
      </c>
      <c r="N377" s="3" t="s">
        <v>42</v>
      </c>
      <c r="O377" s="3" t="s">
        <v>43</v>
      </c>
      <c r="P377" s="3" t="str">
        <f>IF(VLOOKUP(D377,[1]怪物!$C:$I,7,FALSE)="","",VLOOKUP(D377,[1]怪物!$C:$I,7,FALSE))</f>
        <v>Skill_Monster_XueRen2,NormalAttack</v>
      </c>
      <c r="U377" s="3" t="s">
        <v>760</v>
      </c>
      <c r="V377" s="3" t="s">
        <v>760</v>
      </c>
      <c r="W377" s="3" t="s">
        <v>760</v>
      </c>
    </row>
    <row r="378" spans="2:23" s="3" customFormat="1" x14ac:dyDescent="0.2">
      <c r="B378" s="3" t="s">
        <v>1110</v>
      </c>
      <c r="C378" s="3" t="s">
        <v>1111</v>
      </c>
      <c r="D378" s="3" t="s">
        <v>167</v>
      </c>
      <c r="E378" s="3">
        <v>2</v>
      </c>
      <c r="F378" s="3">
        <v>400</v>
      </c>
      <c r="G378" s="3" t="b">
        <v>1</v>
      </c>
      <c r="H378" s="3">
        <v>1</v>
      </c>
      <c r="I378" s="3">
        <v>1</v>
      </c>
      <c r="J378" s="3">
        <v>0.5</v>
      </c>
      <c r="K378" s="3">
        <v>1</v>
      </c>
      <c r="L378" s="10" t="str">
        <f t="shared" si="7"/>
        <v>Monster_Season3_Challenge4_1_1</v>
      </c>
      <c r="M378" s="3" t="s">
        <v>41</v>
      </c>
      <c r="N378" s="3" t="s">
        <v>42</v>
      </c>
      <c r="O378" s="3" t="s">
        <v>43</v>
      </c>
      <c r="P378" s="3" t="str">
        <f>IF(VLOOKUP(D378,[1]怪物!$C:$I,7,FALSE)="","",VLOOKUP(D378,[1]怪物!$C:$I,7,FALSE))</f>
        <v>Skill_Monster_Gui1,NormalAttack</v>
      </c>
      <c r="U378" s="3" t="s">
        <v>783</v>
      </c>
      <c r="V378" s="3" t="s">
        <v>750</v>
      </c>
      <c r="W378" s="3" t="s">
        <v>750</v>
      </c>
    </row>
    <row r="379" spans="2:23" s="3" customFormat="1" x14ac:dyDescent="0.2">
      <c r="B379" s="3" t="s">
        <v>1112</v>
      </c>
      <c r="C379" s="3" t="s">
        <v>1113</v>
      </c>
      <c r="D379" s="3" t="s">
        <v>730</v>
      </c>
      <c r="E379" s="3">
        <v>2</v>
      </c>
      <c r="F379" s="3">
        <v>400</v>
      </c>
      <c r="G379" s="3" t="b">
        <v>1</v>
      </c>
      <c r="H379" s="3">
        <v>1</v>
      </c>
      <c r="I379" s="3">
        <v>1</v>
      </c>
      <c r="J379" s="3">
        <v>0.5</v>
      </c>
      <c r="K379" s="3">
        <v>1.5</v>
      </c>
      <c r="L379" s="10" t="str">
        <f t="shared" si="7"/>
        <v>Monster_Season3_Challenge4_1_2</v>
      </c>
      <c r="M379" s="3" t="s">
        <v>41</v>
      </c>
      <c r="N379" s="3" t="s">
        <v>42</v>
      </c>
      <c r="O379" s="3" t="s">
        <v>43</v>
      </c>
      <c r="P379" s="3" t="str">
        <f>IF(VLOOKUP(D379,[1]怪物!$C:$I,7,FALSE)="","",VLOOKUP(D379,[1]怪物!$C:$I,7,FALSE))</f>
        <v>Skill_Monster_XueRen2,NormalAttack</v>
      </c>
      <c r="U379" s="3" t="s">
        <v>783</v>
      </c>
      <c r="V379" s="3" t="s">
        <v>750</v>
      </c>
      <c r="W379" s="3" t="s">
        <v>753</v>
      </c>
    </row>
    <row r="380" spans="2:23" s="3" customFormat="1" x14ac:dyDescent="0.2">
      <c r="B380" s="3" t="s">
        <v>1114</v>
      </c>
      <c r="C380" s="3" t="s">
        <v>1115</v>
      </c>
      <c r="D380" s="3" t="s">
        <v>167</v>
      </c>
      <c r="E380" s="3">
        <v>2</v>
      </c>
      <c r="F380" s="3">
        <v>400</v>
      </c>
      <c r="G380" s="3" t="b">
        <v>1</v>
      </c>
      <c r="H380" s="3">
        <v>1</v>
      </c>
      <c r="I380" s="3">
        <v>1</v>
      </c>
      <c r="J380" s="3">
        <v>0.5</v>
      </c>
      <c r="K380" s="3">
        <v>1</v>
      </c>
      <c r="L380" s="10" t="str">
        <f t="shared" si="7"/>
        <v>Monster_Season3_Challenge4_2_1</v>
      </c>
      <c r="M380" s="3" t="s">
        <v>41</v>
      </c>
      <c r="N380" s="3" t="s">
        <v>42</v>
      </c>
      <c r="O380" s="3" t="s">
        <v>43</v>
      </c>
      <c r="P380" s="3" t="str">
        <f>IF(VLOOKUP(D380,[1]怪物!$C:$I,7,FALSE)="","",VLOOKUP(D380,[1]怪物!$C:$I,7,FALSE))</f>
        <v>Skill_Monster_Gui1,NormalAttack</v>
      </c>
      <c r="U380" s="3" t="s">
        <v>783</v>
      </c>
      <c r="V380" s="3" t="s">
        <v>753</v>
      </c>
      <c r="W380" s="3" t="s">
        <v>750</v>
      </c>
    </row>
    <row r="381" spans="2:23" s="3" customFormat="1" x14ac:dyDescent="0.2">
      <c r="B381" s="3" t="s">
        <v>1116</v>
      </c>
      <c r="C381" s="3" t="s">
        <v>1117</v>
      </c>
      <c r="D381" s="3" t="s">
        <v>164</v>
      </c>
      <c r="E381" s="3">
        <v>2</v>
      </c>
      <c r="F381" s="3">
        <v>400</v>
      </c>
      <c r="G381" s="3" t="b">
        <v>1</v>
      </c>
      <c r="H381" s="3">
        <v>1</v>
      </c>
      <c r="I381" s="3">
        <v>1</v>
      </c>
      <c r="J381" s="3">
        <v>0.5</v>
      </c>
      <c r="K381" s="3">
        <v>1.5</v>
      </c>
      <c r="L381" s="10" t="str">
        <f t="shared" si="7"/>
        <v>Monster_Season3_Challenge4_2_2</v>
      </c>
      <c r="M381" s="3" t="s">
        <v>41</v>
      </c>
      <c r="N381" s="3" t="s">
        <v>42</v>
      </c>
      <c r="O381" s="3" t="s">
        <v>43</v>
      </c>
      <c r="P381" s="3" t="str">
        <f>IF(VLOOKUP(D381,[1]怪物!$C:$I,7,FALSE)="","",VLOOKUP(D381,[1]怪物!$C:$I,7,FALSE))</f>
        <v/>
      </c>
      <c r="U381" s="3" t="s">
        <v>783</v>
      </c>
      <c r="V381" s="3" t="s">
        <v>753</v>
      </c>
      <c r="W381" s="3" t="s">
        <v>753</v>
      </c>
    </row>
    <row r="382" spans="2:23" s="3" customFormat="1" x14ac:dyDescent="0.2">
      <c r="B382" s="3" t="s">
        <v>1118</v>
      </c>
      <c r="C382" s="3" t="s">
        <v>1119</v>
      </c>
      <c r="D382" s="3" t="s">
        <v>730</v>
      </c>
      <c r="E382" s="3">
        <v>2</v>
      </c>
      <c r="F382" s="3">
        <v>400</v>
      </c>
      <c r="G382" s="3" t="b">
        <v>1</v>
      </c>
      <c r="H382" s="3">
        <v>1</v>
      </c>
      <c r="I382" s="3">
        <v>1</v>
      </c>
      <c r="J382" s="3">
        <v>0.5</v>
      </c>
      <c r="K382" s="3">
        <v>1.5</v>
      </c>
      <c r="L382" s="10" t="str">
        <f t="shared" si="7"/>
        <v>Monster_Season3_Challenge4_2_3</v>
      </c>
      <c r="M382" s="3" t="s">
        <v>41</v>
      </c>
      <c r="N382" s="3" t="s">
        <v>42</v>
      </c>
      <c r="O382" s="3" t="s">
        <v>43</v>
      </c>
      <c r="P382" s="3" t="str">
        <f>IF(VLOOKUP(D382,[1]怪物!$C:$I,7,FALSE)="","",VLOOKUP(D382,[1]怪物!$C:$I,7,FALSE))</f>
        <v>Skill_Monster_XueRen2,NormalAttack</v>
      </c>
      <c r="U382" s="3" t="s">
        <v>783</v>
      </c>
      <c r="V382" s="3" t="s">
        <v>753</v>
      </c>
      <c r="W382" s="3" t="s">
        <v>760</v>
      </c>
    </row>
    <row r="383" spans="2:23" s="3" customFormat="1" x14ac:dyDescent="0.2">
      <c r="B383" s="3" t="s">
        <v>1120</v>
      </c>
      <c r="C383" s="3" t="s">
        <v>1121</v>
      </c>
      <c r="D383" s="3" t="s">
        <v>167</v>
      </c>
      <c r="E383" s="3">
        <v>2</v>
      </c>
      <c r="F383" s="3">
        <v>400</v>
      </c>
      <c r="G383" s="3" t="b">
        <v>1</v>
      </c>
      <c r="H383" s="3">
        <v>1</v>
      </c>
      <c r="I383" s="3">
        <v>1</v>
      </c>
      <c r="J383" s="3">
        <v>0.5</v>
      </c>
      <c r="K383" s="3">
        <v>1</v>
      </c>
      <c r="L383" s="10" t="str">
        <f t="shared" si="7"/>
        <v>Monster_Season3_Challenge4_3_1</v>
      </c>
      <c r="M383" s="3" t="s">
        <v>41</v>
      </c>
      <c r="N383" s="3" t="s">
        <v>42</v>
      </c>
      <c r="O383" s="3" t="s">
        <v>43</v>
      </c>
      <c r="P383" s="3" t="str">
        <f>IF(VLOOKUP(D383,[1]怪物!$C:$I,7,FALSE)="","",VLOOKUP(D383,[1]怪物!$C:$I,7,FALSE))</f>
        <v>Skill_Monster_Gui1,NormalAttack</v>
      </c>
      <c r="U383" s="3" t="s">
        <v>783</v>
      </c>
      <c r="V383" s="3" t="s">
        <v>760</v>
      </c>
      <c r="W383" s="3" t="s">
        <v>750</v>
      </c>
    </row>
    <row r="384" spans="2:23" s="3" customFormat="1" x14ac:dyDescent="0.2">
      <c r="B384" s="3" t="s">
        <v>1122</v>
      </c>
      <c r="C384" s="3" t="s">
        <v>1123</v>
      </c>
      <c r="D384" s="3" t="s">
        <v>171</v>
      </c>
      <c r="E384" s="3">
        <v>2</v>
      </c>
      <c r="F384" s="3">
        <v>400</v>
      </c>
      <c r="G384" s="3" t="b">
        <v>1</v>
      </c>
      <c r="H384" s="3">
        <v>1</v>
      </c>
      <c r="I384" s="3">
        <v>1</v>
      </c>
      <c r="J384" s="3">
        <v>0.5</v>
      </c>
      <c r="K384" s="3">
        <v>1</v>
      </c>
      <c r="L384" s="10" t="str">
        <f t="shared" si="7"/>
        <v>Monster_Season3_Challenge4_3_2</v>
      </c>
      <c r="M384" s="3" t="s">
        <v>41</v>
      </c>
      <c r="N384" s="3" t="s">
        <v>42</v>
      </c>
      <c r="O384" s="3" t="s">
        <v>43</v>
      </c>
      <c r="P384" s="3" t="str">
        <f>IF(VLOOKUP(D384,[1]怪物!$C:$I,7,FALSE)="","",VLOOKUP(D384,[1]怪物!$C:$I,7,FALSE))</f>
        <v/>
      </c>
      <c r="U384" s="3" t="s">
        <v>783</v>
      </c>
      <c r="V384" s="3" t="s">
        <v>760</v>
      </c>
      <c r="W384" s="3" t="s">
        <v>753</v>
      </c>
    </row>
    <row r="385" spans="2:23" s="3" customFormat="1" x14ac:dyDescent="0.2">
      <c r="B385" s="3" t="s">
        <v>1124</v>
      </c>
      <c r="C385" s="3" t="s">
        <v>1125</v>
      </c>
      <c r="D385" s="3" t="s">
        <v>730</v>
      </c>
      <c r="E385" s="3">
        <v>2</v>
      </c>
      <c r="F385" s="3">
        <v>400</v>
      </c>
      <c r="G385" s="3" t="b">
        <v>1</v>
      </c>
      <c r="H385" s="3">
        <v>1</v>
      </c>
      <c r="I385" s="3">
        <v>1</v>
      </c>
      <c r="J385" s="3">
        <v>0.5</v>
      </c>
      <c r="K385" s="3">
        <v>1.5</v>
      </c>
      <c r="L385" s="10" t="str">
        <f t="shared" si="7"/>
        <v>Monster_Season3_Challenge4_3_3</v>
      </c>
      <c r="M385" s="3" t="s">
        <v>41</v>
      </c>
      <c r="N385" s="3" t="s">
        <v>42</v>
      </c>
      <c r="O385" s="3" t="s">
        <v>43</v>
      </c>
      <c r="P385" s="3" t="str">
        <f>IF(VLOOKUP(D385,[1]怪物!$C:$I,7,FALSE)="","",VLOOKUP(D385,[1]怪物!$C:$I,7,FALSE))</f>
        <v>Skill_Monster_XueRen2,NormalAttack</v>
      </c>
      <c r="U385" s="3" t="s">
        <v>783</v>
      </c>
      <c r="V385" s="3" t="s">
        <v>760</v>
      </c>
      <c r="W385" s="3" t="s">
        <v>760</v>
      </c>
    </row>
    <row r="386" spans="2:23" s="3" customFormat="1" x14ac:dyDescent="0.2">
      <c r="B386" s="3" t="s">
        <v>1126</v>
      </c>
      <c r="C386" s="3" t="s">
        <v>1127</v>
      </c>
      <c r="D386" s="3" t="s">
        <v>167</v>
      </c>
      <c r="E386" s="3">
        <v>2</v>
      </c>
      <c r="F386" s="3">
        <v>400</v>
      </c>
      <c r="G386" s="3" t="b">
        <v>1</v>
      </c>
      <c r="H386" s="3">
        <v>1</v>
      </c>
      <c r="I386" s="3">
        <v>1</v>
      </c>
      <c r="J386" s="3">
        <v>0.5</v>
      </c>
      <c r="K386" s="3">
        <v>1</v>
      </c>
      <c r="L386" s="10" t="str">
        <f t="shared" si="7"/>
        <v>Monster_Season3_Challenge4_4_1</v>
      </c>
      <c r="M386" s="3" t="s">
        <v>41</v>
      </c>
      <c r="N386" s="3" t="s">
        <v>42</v>
      </c>
      <c r="O386" s="3" t="s">
        <v>43</v>
      </c>
      <c r="P386" s="3" t="str">
        <f>IF(VLOOKUP(D386,[1]怪物!$C:$I,7,FALSE)="","",VLOOKUP(D386,[1]怪物!$C:$I,7,FALSE))</f>
        <v>Skill_Monster_Gui1,NormalAttack</v>
      </c>
      <c r="U386" s="3" t="s">
        <v>783</v>
      </c>
      <c r="V386" s="3" t="s">
        <v>783</v>
      </c>
      <c r="W386" s="3" t="s">
        <v>750</v>
      </c>
    </row>
    <row r="387" spans="2:23" s="3" customFormat="1" x14ac:dyDescent="0.2">
      <c r="B387" s="3" t="s">
        <v>1128</v>
      </c>
      <c r="C387" s="3" t="s">
        <v>1129</v>
      </c>
      <c r="D387" s="3" t="s">
        <v>159</v>
      </c>
      <c r="E387" s="3">
        <v>3</v>
      </c>
      <c r="F387" s="3">
        <v>400</v>
      </c>
      <c r="G387" s="3" t="b">
        <v>1</v>
      </c>
      <c r="H387" s="3">
        <v>1</v>
      </c>
      <c r="I387" s="3">
        <v>1</v>
      </c>
      <c r="J387" s="3">
        <v>0.5</v>
      </c>
      <c r="K387" s="3">
        <v>1</v>
      </c>
      <c r="L387" s="10" t="str">
        <f t="shared" si="7"/>
        <v>Monster_Season3_Challenge4_4_2</v>
      </c>
      <c r="M387" s="3" t="s">
        <v>41</v>
      </c>
      <c r="N387" s="3" t="s">
        <v>42</v>
      </c>
      <c r="O387" s="3" t="s">
        <v>43</v>
      </c>
      <c r="P387" s="3" t="str">
        <f>IF(VLOOKUP(D387,[1]怪物!$C:$I,7,FALSE)="","",VLOOKUP(D387,[1]怪物!$C:$I,7,FALSE))</f>
        <v/>
      </c>
      <c r="U387" s="3" t="s">
        <v>783</v>
      </c>
      <c r="V387" s="3" t="s">
        <v>783</v>
      </c>
      <c r="W387" s="3" t="s">
        <v>753</v>
      </c>
    </row>
    <row r="388" spans="2:23" s="3" customFormat="1" x14ac:dyDescent="0.2">
      <c r="B388" s="3" t="s">
        <v>1130</v>
      </c>
      <c r="C388" s="3" t="s">
        <v>1131</v>
      </c>
      <c r="D388" s="3" t="s">
        <v>730</v>
      </c>
      <c r="E388" s="3">
        <v>2</v>
      </c>
      <c r="F388" s="3">
        <v>400</v>
      </c>
      <c r="G388" s="3" t="b">
        <v>1</v>
      </c>
      <c r="H388" s="3">
        <v>1</v>
      </c>
      <c r="I388" s="3">
        <v>1</v>
      </c>
      <c r="J388" s="3">
        <v>0.5</v>
      </c>
      <c r="K388" s="3">
        <v>1.5</v>
      </c>
      <c r="L388" s="10" t="str">
        <f t="shared" si="7"/>
        <v>Monster_Season3_Challenge4_4_3</v>
      </c>
      <c r="M388" s="3" t="s">
        <v>41</v>
      </c>
      <c r="N388" s="3" t="s">
        <v>42</v>
      </c>
      <c r="O388" s="3" t="s">
        <v>43</v>
      </c>
      <c r="P388" s="3" t="str">
        <f>IF(VLOOKUP(D388,[1]怪物!$C:$I,7,FALSE)="","",VLOOKUP(D388,[1]怪物!$C:$I,7,FALSE))</f>
        <v>Skill_Monster_XueRen2,NormalAttack</v>
      </c>
      <c r="U388" s="3" t="s">
        <v>783</v>
      </c>
      <c r="V388" s="3" t="s">
        <v>783</v>
      </c>
      <c r="W388" s="3" t="s">
        <v>760</v>
      </c>
    </row>
    <row r="389" spans="2:23" s="3" customFormat="1" x14ac:dyDescent="0.2">
      <c r="B389" s="3" t="s">
        <v>1132</v>
      </c>
      <c r="C389" s="3" t="s">
        <v>1133</v>
      </c>
      <c r="D389" s="3" t="s">
        <v>167</v>
      </c>
      <c r="E389" s="3">
        <v>2</v>
      </c>
      <c r="F389" s="3">
        <v>400</v>
      </c>
      <c r="G389" s="3" t="b">
        <v>1</v>
      </c>
      <c r="H389" s="3">
        <v>1</v>
      </c>
      <c r="I389" s="3">
        <v>1</v>
      </c>
      <c r="J389" s="3">
        <v>0.5</v>
      </c>
      <c r="K389" s="3">
        <v>1</v>
      </c>
      <c r="L389" s="10" t="str">
        <f t="shared" si="7"/>
        <v>Monster_Season3_Challenge4_5_1</v>
      </c>
      <c r="M389" s="3" t="s">
        <v>41</v>
      </c>
      <c r="N389" s="3" t="s">
        <v>42</v>
      </c>
      <c r="O389" s="3" t="s">
        <v>43</v>
      </c>
      <c r="P389" s="3" t="str">
        <f>IF(VLOOKUP(D389,[1]怪物!$C:$I,7,FALSE)="","",VLOOKUP(D389,[1]怪物!$C:$I,7,FALSE))</f>
        <v>Skill_Monster_Gui1,NormalAttack</v>
      </c>
      <c r="U389" s="3" t="s">
        <v>783</v>
      </c>
      <c r="V389" s="3" t="s">
        <v>792</v>
      </c>
      <c r="W389" s="3" t="s">
        <v>750</v>
      </c>
    </row>
    <row r="390" spans="2:23" s="3" customFormat="1" x14ac:dyDescent="0.2">
      <c r="B390" s="3" t="s">
        <v>1134</v>
      </c>
      <c r="C390" s="3" t="s">
        <v>1135</v>
      </c>
      <c r="D390" s="3" t="s">
        <v>165</v>
      </c>
      <c r="E390" s="3">
        <v>2</v>
      </c>
      <c r="F390" s="3">
        <v>400</v>
      </c>
      <c r="G390" s="3" t="b">
        <v>1</v>
      </c>
      <c r="H390" s="3">
        <v>1</v>
      </c>
      <c r="I390" s="3">
        <v>1</v>
      </c>
      <c r="J390" s="3">
        <v>0.5</v>
      </c>
      <c r="K390" s="3">
        <v>1</v>
      </c>
      <c r="L390" s="10" t="str">
        <f t="shared" si="7"/>
        <v>Monster_Season3_Challenge4_5_2</v>
      </c>
      <c r="M390" s="3" t="s">
        <v>41</v>
      </c>
      <c r="N390" s="3" t="s">
        <v>42</v>
      </c>
      <c r="O390" s="3" t="s">
        <v>43</v>
      </c>
      <c r="P390" s="3" t="str">
        <f>IF(VLOOKUP(D390,[1]怪物!$C:$I,7,FALSE)="","",VLOOKUP(D390,[1]怪物!$C:$I,7,FALSE))</f>
        <v>Skill_Monster_ZhongZi1,NormalAttack</v>
      </c>
      <c r="U390" s="3" t="s">
        <v>783</v>
      </c>
      <c r="V390" s="3" t="s">
        <v>792</v>
      </c>
      <c r="W390" s="3" t="s">
        <v>753</v>
      </c>
    </row>
    <row r="391" spans="2:23" s="3" customFormat="1" x14ac:dyDescent="0.2">
      <c r="B391" s="3" t="s">
        <v>1136</v>
      </c>
      <c r="C391" s="3" t="s">
        <v>1137</v>
      </c>
      <c r="D391" s="3" t="s">
        <v>730</v>
      </c>
      <c r="E391" s="3">
        <v>2</v>
      </c>
      <c r="F391" s="3">
        <v>400</v>
      </c>
      <c r="G391" s="3" t="b">
        <v>1</v>
      </c>
      <c r="H391" s="3">
        <v>1</v>
      </c>
      <c r="I391" s="3">
        <v>1</v>
      </c>
      <c r="J391" s="3">
        <v>0.5</v>
      </c>
      <c r="K391" s="3">
        <v>1.5</v>
      </c>
      <c r="L391" s="10" t="str">
        <f t="shared" si="7"/>
        <v>Monster_Season3_Challenge4_5_3</v>
      </c>
      <c r="M391" s="3" t="s">
        <v>41</v>
      </c>
      <c r="N391" s="3" t="s">
        <v>42</v>
      </c>
      <c r="O391" s="3" t="s">
        <v>43</v>
      </c>
      <c r="P391" s="3" t="str">
        <f>IF(VLOOKUP(D391,[1]怪物!$C:$I,7,FALSE)="","",VLOOKUP(D391,[1]怪物!$C:$I,7,FALSE))</f>
        <v>Skill_Monster_XueRen2,NormalAttack</v>
      </c>
      <c r="U391" s="3" t="s">
        <v>783</v>
      </c>
      <c r="V391" s="3" t="s">
        <v>792</v>
      </c>
      <c r="W391" s="3" t="s">
        <v>760</v>
      </c>
    </row>
    <row r="392" spans="2:23" s="3" customFormat="1" x14ac:dyDescent="0.2">
      <c r="B392" s="3" t="s">
        <v>1138</v>
      </c>
      <c r="C392" s="3" t="s">
        <v>1139</v>
      </c>
      <c r="D392" s="3" t="s">
        <v>160</v>
      </c>
      <c r="E392" s="3">
        <v>2</v>
      </c>
      <c r="F392" s="3">
        <v>400</v>
      </c>
      <c r="G392" s="3" t="b">
        <v>1</v>
      </c>
      <c r="H392" s="3">
        <v>1</v>
      </c>
      <c r="I392" s="3">
        <v>1</v>
      </c>
      <c r="J392" s="3">
        <v>0.5</v>
      </c>
      <c r="K392" s="3">
        <v>1.5</v>
      </c>
      <c r="L392" s="10" t="str">
        <f t="shared" si="7"/>
        <v>Monster_Season3_Challenge5_1_1</v>
      </c>
      <c r="M392" s="3" t="s">
        <v>41</v>
      </c>
      <c r="N392" s="3" t="s">
        <v>42</v>
      </c>
      <c r="O392" s="3" t="s">
        <v>43</v>
      </c>
      <c r="P392" s="3" t="str">
        <f>IF(VLOOKUP(D392,[1]怪物!$C:$I,7,FALSE)="","",VLOOKUP(D392,[1]怪物!$C:$I,7,FALSE))</f>
        <v>Skill_Monster_Dan2,NormalAttack</v>
      </c>
      <c r="U392" s="3" t="s">
        <v>792</v>
      </c>
      <c r="V392" s="3" t="s">
        <v>750</v>
      </c>
      <c r="W392" s="3" t="s">
        <v>750</v>
      </c>
    </row>
    <row r="393" spans="2:23" s="3" customFormat="1" x14ac:dyDescent="0.2">
      <c r="B393" s="3" t="s">
        <v>1140</v>
      </c>
      <c r="C393" s="3" t="s">
        <v>1141</v>
      </c>
      <c r="D393" s="3" t="s">
        <v>730</v>
      </c>
      <c r="E393" s="3">
        <v>2</v>
      </c>
      <c r="F393" s="3">
        <v>400</v>
      </c>
      <c r="G393" s="3" t="b">
        <v>1</v>
      </c>
      <c r="H393" s="3">
        <v>1</v>
      </c>
      <c r="I393" s="3">
        <v>1</v>
      </c>
      <c r="J393" s="3">
        <v>0.5</v>
      </c>
      <c r="K393" s="3">
        <v>1.5</v>
      </c>
      <c r="L393" s="10" t="str">
        <f t="shared" si="7"/>
        <v>Monster_Season3_Challenge5_1_2</v>
      </c>
      <c r="M393" s="3" t="s">
        <v>41</v>
      </c>
      <c r="N393" s="3" t="s">
        <v>42</v>
      </c>
      <c r="O393" s="3" t="s">
        <v>43</v>
      </c>
      <c r="P393" s="3" t="str">
        <f>IF(VLOOKUP(D393,[1]怪物!$C:$I,7,FALSE)="","",VLOOKUP(D393,[1]怪物!$C:$I,7,FALSE))</f>
        <v>Skill_Monster_XueRen2,NormalAttack</v>
      </c>
      <c r="U393" s="3" t="s">
        <v>792</v>
      </c>
      <c r="V393" s="3" t="s">
        <v>750</v>
      </c>
      <c r="W393" s="3" t="s">
        <v>753</v>
      </c>
    </row>
    <row r="394" spans="2:23" s="3" customFormat="1" x14ac:dyDescent="0.2">
      <c r="B394" s="3" t="s">
        <v>1142</v>
      </c>
      <c r="C394" s="3" t="s">
        <v>1143</v>
      </c>
      <c r="D394" s="3" t="s">
        <v>160</v>
      </c>
      <c r="E394" s="3">
        <v>2</v>
      </c>
      <c r="F394" s="3">
        <v>400</v>
      </c>
      <c r="G394" s="3" t="b">
        <v>1</v>
      </c>
      <c r="H394" s="3">
        <v>1</v>
      </c>
      <c r="I394" s="3">
        <v>1</v>
      </c>
      <c r="J394" s="3">
        <v>0.5</v>
      </c>
      <c r="K394" s="3">
        <v>1.5</v>
      </c>
      <c r="L394" s="10" t="str">
        <f t="shared" si="7"/>
        <v>Monster_Season3_Challenge5_2_1</v>
      </c>
      <c r="M394" s="3" t="s">
        <v>41</v>
      </c>
      <c r="N394" s="3" t="s">
        <v>42</v>
      </c>
      <c r="O394" s="3" t="s">
        <v>43</v>
      </c>
      <c r="P394" s="3" t="str">
        <f>IF(VLOOKUP(D394,[1]怪物!$C:$I,7,FALSE)="","",VLOOKUP(D394,[1]怪物!$C:$I,7,FALSE))</f>
        <v>Skill_Monster_Dan2,NormalAttack</v>
      </c>
      <c r="U394" s="3" t="s">
        <v>792</v>
      </c>
      <c r="V394" s="3" t="s">
        <v>753</v>
      </c>
      <c r="W394" s="3" t="s">
        <v>750</v>
      </c>
    </row>
    <row r="395" spans="2:23" s="3" customFormat="1" x14ac:dyDescent="0.2">
      <c r="B395" s="3" t="s">
        <v>1144</v>
      </c>
      <c r="C395" s="3" t="s">
        <v>1145</v>
      </c>
      <c r="D395" s="3" t="s">
        <v>171</v>
      </c>
      <c r="E395" s="3">
        <v>2</v>
      </c>
      <c r="F395" s="3">
        <v>400</v>
      </c>
      <c r="G395" s="3" t="b">
        <v>1</v>
      </c>
      <c r="H395" s="3">
        <v>1</v>
      </c>
      <c r="I395" s="3">
        <v>1</v>
      </c>
      <c r="J395" s="3">
        <v>0.5</v>
      </c>
      <c r="K395" s="3">
        <v>1</v>
      </c>
      <c r="L395" s="10" t="str">
        <f t="shared" si="7"/>
        <v>Monster_Season3_Challenge5_2_2</v>
      </c>
      <c r="M395" s="3" t="s">
        <v>41</v>
      </c>
      <c r="N395" s="3" t="s">
        <v>42</v>
      </c>
      <c r="O395" s="3" t="s">
        <v>43</v>
      </c>
      <c r="P395" s="3" t="str">
        <f>IF(VLOOKUP(D395,[1]怪物!$C:$I,7,FALSE)="","",VLOOKUP(D395,[1]怪物!$C:$I,7,FALSE))</f>
        <v/>
      </c>
      <c r="U395" s="3" t="s">
        <v>792</v>
      </c>
      <c r="V395" s="3" t="s">
        <v>753</v>
      </c>
      <c r="W395" s="3" t="s">
        <v>753</v>
      </c>
    </row>
    <row r="396" spans="2:23" s="3" customFormat="1" x14ac:dyDescent="0.2">
      <c r="B396" s="3" t="s">
        <v>1146</v>
      </c>
      <c r="C396" s="3" t="s">
        <v>1147</v>
      </c>
      <c r="D396" s="3" t="s">
        <v>730</v>
      </c>
      <c r="E396" s="3">
        <v>2</v>
      </c>
      <c r="F396" s="3">
        <v>400</v>
      </c>
      <c r="G396" s="3" t="b">
        <v>1</v>
      </c>
      <c r="H396" s="3">
        <v>1</v>
      </c>
      <c r="I396" s="3">
        <v>1</v>
      </c>
      <c r="J396" s="3">
        <v>0.5</v>
      </c>
      <c r="K396" s="3">
        <v>1.5</v>
      </c>
      <c r="L396" s="10" t="str">
        <f t="shared" si="7"/>
        <v>Monster_Season3_Challenge5_2_3</v>
      </c>
      <c r="M396" s="3" t="s">
        <v>41</v>
      </c>
      <c r="N396" s="3" t="s">
        <v>42</v>
      </c>
      <c r="O396" s="3" t="s">
        <v>43</v>
      </c>
      <c r="P396" s="3" t="str">
        <f>IF(VLOOKUP(D396,[1]怪物!$C:$I,7,FALSE)="","",VLOOKUP(D396,[1]怪物!$C:$I,7,FALSE))</f>
        <v>Skill_Monster_XueRen2,NormalAttack</v>
      </c>
      <c r="U396" s="3" t="s">
        <v>792</v>
      </c>
      <c r="V396" s="3" t="s">
        <v>753</v>
      </c>
      <c r="W396" s="3" t="s">
        <v>760</v>
      </c>
    </row>
    <row r="397" spans="2:23" s="3" customFormat="1" x14ac:dyDescent="0.2">
      <c r="B397" s="3" t="s">
        <v>1148</v>
      </c>
      <c r="C397" s="3" t="s">
        <v>1149</v>
      </c>
      <c r="D397" s="3" t="s">
        <v>160</v>
      </c>
      <c r="E397" s="3">
        <v>2</v>
      </c>
      <c r="F397" s="3">
        <v>400</v>
      </c>
      <c r="G397" s="3" t="b">
        <v>1</v>
      </c>
      <c r="H397" s="3">
        <v>1</v>
      </c>
      <c r="I397" s="3">
        <v>1</v>
      </c>
      <c r="J397" s="3">
        <v>0.5</v>
      </c>
      <c r="K397" s="3">
        <v>1.5</v>
      </c>
      <c r="L397" s="10" t="str">
        <f t="shared" si="7"/>
        <v>Monster_Season3_Challenge5_3_1</v>
      </c>
      <c r="M397" s="3" t="s">
        <v>41</v>
      </c>
      <c r="N397" s="3" t="s">
        <v>42</v>
      </c>
      <c r="O397" s="3" t="s">
        <v>43</v>
      </c>
      <c r="P397" s="3" t="str">
        <f>IF(VLOOKUP(D397,[1]怪物!$C:$I,7,FALSE)="","",VLOOKUP(D397,[1]怪物!$C:$I,7,FALSE))</f>
        <v>Skill_Monster_Dan2,NormalAttack</v>
      </c>
      <c r="U397" s="3" t="s">
        <v>792</v>
      </c>
      <c r="V397" s="3" t="s">
        <v>760</v>
      </c>
      <c r="W397" s="3" t="s">
        <v>750</v>
      </c>
    </row>
    <row r="398" spans="2:23" s="3" customFormat="1" x14ac:dyDescent="0.2">
      <c r="B398" s="3" t="s">
        <v>1150</v>
      </c>
      <c r="C398" s="3" t="s">
        <v>1151</v>
      </c>
      <c r="D398" s="3" t="s">
        <v>159</v>
      </c>
      <c r="E398" s="3">
        <v>3</v>
      </c>
      <c r="F398" s="3">
        <v>400</v>
      </c>
      <c r="G398" s="3" t="b">
        <v>1</v>
      </c>
      <c r="H398" s="3">
        <v>1</v>
      </c>
      <c r="I398" s="3">
        <v>1</v>
      </c>
      <c r="J398" s="3">
        <v>0.5</v>
      </c>
      <c r="K398" s="3">
        <v>1</v>
      </c>
      <c r="L398" s="10" t="str">
        <f t="shared" si="7"/>
        <v>Monster_Season3_Challenge5_3_2</v>
      </c>
      <c r="M398" s="3" t="s">
        <v>41</v>
      </c>
      <c r="N398" s="3" t="s">
        <v>42</v>
      </c>
      <c r="O398" s="3" t="s">
        <v>43</v>
      </c>
      <c r="P398" s="3" t="str">
        <f>IF(VLOOKUP(D398,[1]怪物!$C:$I,7,FALSE)="","",VLOOKUP(D398,[1]怪物!$C:$I,7,FALSE))</f>
        <v/>
      </c>
      <c r="U398" s="3" t="s">
        <v>792</v>
      </c>
      <c r="V398" s="3" t="s">
        <v>760</v>
      </c>
      <c r="W398" s="3" t="s">
        <v>753</v>
      </c>
    </row>
    <row r="399" spans="2:23" s="3" customFormat="1" x14ac:dyDescent="0.2">
      <c r="B399" s="3" t="s">
        <v>1152</v>
      </c>
      <c r="C399" s="3" t="s">
        <v>1153</v>
      </c>
      <c r="D399" s="3" t="s">
        <v>167</v>
      </c>
      <c r="E399" s="3">
        <v>2</v>
      </c>
      <c r="F399" s="3">
        <v>400</v>
      </c>
      <c r="G399" s="3" t="b">
        <v>1</v>
      </c>
      <c r="H399" s="3">
        <v>1</v>
      </c>
      <c r="I399" s="3">
        <v>1</v>
      </c>
      <c r="J399" s="3">
        <v>0.5</v>
      </c>
      <c r="K399" s="3">
        <v>1</v>
      </c>
      <c r="L399" s="10" t="str">
        <f t="shared" si="7"/>
        <v>Monster_Season3_Challenge5_3_3</v>
      </c>
      <c r="M399" s="3" t="s">
        <v>41</v>
      </c>
      <c r="N399" s="3" t="s">
        <v>42</v>
      </c>
      <c r="O399" s="3" t="s">
        <v>43</v>
      </c>
      <c r="P399" s="3" t="str">
        <f>IF(VLOOKUP(D399,[1]怪物!$C:$I,7,FALSE)="","",VLOOKUP(D399,[1]怪物!$C:$I,7,FALSE))</f>
        <v>Skill_Monster_Gui1,NormalAttack</v>
      </c>
      <c r="U399" s="3" t="s">
        <v>792</v>
      </c>
      <c r="V399" s="3" t="s">
        <v>760</v>
      </c>
      <c r="W399" s="3" t="s">
        <v>760</v>
      </c>
    </row>
    <row r="400" spans="2:23" s="3" customFormat="1" x14ac:dyDescent="0.2">
      <c r="B400" s="3" t="s">
        <v>1154</v>
      </c>
      <c r="C400" s="3" t="s">
        <v>1155</v>
      </c>
      <c r="D400" s="3" t="s">
        <v>730</v>
      </c>
      <c r="E400" s="3">
        <v>2</v>
      </c>
      <c r="F400" s="3">
        <v>400</v>
      </c>
      <c r="G400" s="3" t="b">
        <v>1</v>
      </c>
      <c r="H400" s="3">
        <v>1</v>
      </c>
      <c r="I400" s="3">
        <v>1</v>
      </c>
      <c r="J400" s="3">
        <v>0.5</v>
      </c>
      <c r="K400" s="3">
        <v>1.5</v>
      </c>
      <c r="L400" s="10" t="str">
        <f t="shared" si="7"/>
        <v>Monster_Season3_Challenge5_3_4</v>
      </c>
      <c r="M400" s="3" t="s">
        <v>41</v>
      </c>
      <c r="N400" s="3" t="s">
        <v>42</v>
      </c>
      <c r="O400" s="3" t="s">
        <v>43</v>
      </c>
      <c r="P400" s="3" t="str">
        <f>IF(VLOOKUP(D400,[1]怪物!$C:$I,7,FALSE)="","",VLOOKUP(D400,[1]怪物!$C:$I,7,FALSE))</f>
        <v>Skill_Monster_XueRen2,NormalAttack</v>
      </c>
      <c r="U400" s="3" t="s">
        <v>792</v>
      </c>
      <c r="V400" s="3" t="s">
        <v>760</v>
      </c>
      <c r="W400" s="3" t="s">
        <v>783</v>
      </c>
    </row>
    <row r="401" spans="2:23" s="3" customFormat="1" x14ac:dyDescent="0.2">
      <c r="B401" s="3" t="s">
        <v>1156</v>
      </c>
      <c r="C401" s="3" t="s">
        <v>1157</v>
      </c>
      <c r="D401" s="3" t="s">
        <v>160</v>
      </c>
      <c r="E401" s="3">
        <v>2</v>
      </c>
      <c r="F401" s="3">
        <v>400</v>
      </c>
      <c r="G401" s="3" t="b">
        <v>1</v>
      </c>
      <c r="H401" s="3">
        <v>1</v>
      </c>
      <c r="I401" s="3">
        <v>1</v>
      </c>
      <c r="J401" s="3">
        <v>0.5</v>
      </c>
      <c r="K401" s="3">
        <v>1.5</v>
      </c>
      <c r="L401" s="10" t="str">
        <f t="shared" si="7"/>
        <v>Monster_Season3_Challenge5_4_1</v>
      </c>
      <c r="M401" s="3" t="s">
        <v>41</v>
      </c>
      <c r="N401" s="3" t="s">
        <v>42</v>
      </c>
      <c r="O401" s="3" t="s">
        <v>43</v>
      </c>
      <c r="P401" s="3" t="str">
        <f>IF(VLOOKUP(D401,[1]怪物!$C:$I,7,FALSE)="","",VLOOKUP(D401,[1]怪物!$C:$I,7,FALSE))</f>
        <v>Skill_Monster_Dan2,NormalAttack</v>
      </c>
      <c r="U401" s="3" t="s">
        <v>792</v>
      </c>
      <c r="V401" s="3" t="s">
        <v>783</v>
      </c>
      <c r="W401" s="3" t="s">
        <v>750</v>
      </c>
    </row>
    <row r="402" spans="2:23" s="3" customFormat="1" x14ac:dyDescent="0.2">
      <c r="B402" s="3" t="s">
        <v>1158</v>
      </c>
      <c r="C402" s="3" t="s">
        <v>1159</v>
      </c>
      <c r="D402" s="3" t="s">
        <v>167</v>
      </c>
      <c r="E402" s="3">
        <v>2</v>
      </c>
      <c r="F402" s="3">
        <v>400</v>
      </c>
      <c r="G402" s="3" t="b">
        <v>1</v>
      </c>
      <c r="H402" s="3">
        <v>1</v>
      </c>
      <c r="I402" s="3">
        <v>1</v>
      </c>
      <c r="J402" s="3">
        <v>0.5</v>
      </c>
      <c r="K402" s="3">
        <v>1</v>
      </c>
      <c r="L402" s="10" t="str">
        <f t="shared" si="7"/>
        <v>Monster_Season3_Challenge5_4_2</v>
      </c>
      <c r="M402" s="3" t="s">
        <v>41</v>
      </c>
      <c r="N402" s="3" t="s">
        <v>42</v>
      </c>
      <c r="O402" s="3" t="s">
        <v>43</v>
      </c>
      <c r="P402" s="3" t="str">
        <f>IF(VLOOKUP(D402,[1]怪物!$C:$I,7,FALSE)="","",VLOOKUP(D402,[1]怪物!$C:$I,7,FALSE))</f>
        <v>Skill_Monster_Gui1,NormalAttack</v>
      </c>
      <c r="U402" s="3" t="s">
        <v>792</v>
      </c>
      <c r="V402" s="3" t="s">
        <v>783</v>
      </c>
      <c r="W402" s="3" t="s">
        <v>753</v>
      </c>
    </row>
    <row r="403" spans="2:23" s="3" customFormat="1" x14ac:dyDescent="0.2">
      <c r="B403" s="3" t="s">
        <v>1160</v>
      </c>
      <c r="C403" s="3" t="s">
        <v>1161</v>
      </c>
      <c r="D403" s="3" t="s">
        <v>730</v>
      </c>
      <c r="E403" s="3">
        <v>2</v>
      </c>
      <c r="F403" s="3">
        <v>400</v>
      </c>
      <c r="G403" s="3" t="b">
        <v>1</v>
      </c>
      <c r="H403" s="3">
        <v>1</v>
      </c>
      <c r="I403" s="3">
        <v>1</v>
      </c>
      <c r="J403" s="3">
        <v>0.5</v>
      </c>
      <c r="K403" s="3">
        <v>1.5</v>
      </c>
      <c r="L403" s="10" t="str">
        <f t="shared" si="7"/>
        <v>Monster_Season3_Challenge5_4_3</v>
      </c>
      <c r="M403" s="3" t="s">
        <v>41</v>
      </c>
      <c r="N403" s="3" t="s">
        <v>42</v>
      </c>
      <c r="O403" s="3" t="s">
        <v>43</v>
      </c>
      <c r="P403" s="3" t="str">
        <f>IF(VLOOKUP(D403,[1]怪物!$C:$I,7,FALSE)="","",VLOOKUP(D403,[1]怪物!$C:$I,7,FALSE))</f>
        <v>Skill_Monster_XueRen2,NormalAttack</v>
      </c>
      <c r="U403" s="3" t="s">
        <v>792</v>
      </c>
      <c r="V403" s="3" t="s">
        <v>783</v>
      </c>
      <c r="W403" s="3" t="s">
        <v>760</v>
      </c>
    </row>
    <row r="404" spans="2:23" s="3" customFormat="1" x14ac:dyDescent="0.2">
      <c r="B404" s="3" t="s">
        <v>1162</v>
      </c>
      <c r="C404" s="3" t="s">
        <v>1163</v>
      </c>
      <c r="D404" s="3" t="s">
        <v>160</v>
      </c>
      <c r="E404" s="3">
        <v>2</v>
      </c>
      <c r="F404" s="3">
        <v>400</v>
      </c>
      <c r="G404" s="3" t="b">
        <v>1</v>
      </c>
      <c r="H404" s="3">
        <v>1</v>
      </c>
      <c r="I404" s="3">
        <v>1</v>
      </c>
      <c r="J404" s="3">
        <v>0.5</v>
      </c>
      <c r="K404" s="3">
        <v>1.5</v>
      </c>
      <c r="L404" s="10" t="str">
        <f t="shared" si="7"/>
        <v>Monster_Season3_Challenge5_5_1</v>
      </c>
      <c r="M404" s="3" t="s">
        <v>41</v>
      </c>
      <c r="N404" s="3" t="s">
        <v>42</v>
      </c>
      <c r="O404" s="3" t="s">
        <v>43</v>
      </c>
      <c r="P404" s="3" t="str">
        <f>IF(VLOOKUP(D404,[1]怪物!$C:$I,7,FALSE)="","",VLOOKUP(D404,[1]怪物!$C:$I,7,FALSE))</f>
        <v>Skill_Monster_Dan2,NormalAttack</v>
      </c>
      <c r="U404" s="3" t="s">
        <v>792</v>
      </c>
      <c r="V404" s="3" t="s">
        <v>792</v>
      </c>
      <c r="W404" s="3" t="s">
        <v>750</v>
      </c>
    </row>
    <row r="405" spans="2:23" s="3" customFormat="1" x14ac:dyDescent="0.2">
      <c r="B405" s="3" t="s">
        <v>1164</v>
      </c>
      <c r="C405" s="3" t="s">
        <v>1165</v>
      </c>
      <c r="D405" s="3" t="s">
        <v>167</v>
      </c>
      <c r="E405" s="3">
        <v>2</v>
      </c>
      <c r="F405" s="3">
        <v>400</v>
      </c>
      <c r="G405" s="3" t="b">
        <v>1</v>
      </c>
      <c r="H405" s="3">
        <v>1</v>
      </c>
      <c r="I405" s="3">
        <v>1</v>
      </c>
      <c r="J405" s="3">
        <v>0.5</v>
      </c>
      <c r="K405" s="3">
        <v>1</v>
      </c>
      <c r="L405" s="10" t="str">
        <f t="shared" si="7"/>
        <v>Monster_Season3_Challenge5_5_2</v>
      </c>
      <c r="M405" s="3" t="s">
        <v>41</v>
      </c>
      <c r="N405" s="3" t="s">
        <v>42</v>
      </c>
      <c r="O405" s="3" t="s">
        <v>43</v>
      </c>
      <c r="P405" s="3" t="str">
        <f>IF(VLOOKUP(D405,[1]怪物!$C:$I,7,FALSE)="","",VLOOKUP(D405,[1]怪物!$C:$I,7,FALSE))</f>
        <v>Skill_Monster_Gui1,NormalAttack</v>
      </c>
      <c r="U405" s="3" t="s">
        <v>792</v>
      </c>
      <c r="V405" s="3" t="s">
        <v>792</v>
      </c>
      <c r="W405" s="3" t="s">
        <v>753</v>
      </c>
    </row>
    <row r="406" spans="2:23" s="3" customFormat="1" x14ac:dyDescent="0.2">
      <c r="B406" s="3" t="s">
        <v>1166</v>
      </c>
      <c r="C406" s="3" t="s">
        <v>1167</v>
      </c>
      <c r="D406" s="3" t="s">
        <v>165</v>
      </c>
      <c r="E406" s="3">
        <v>2</v>
      </c>
      <c r="F406" s="3">
        <v>400</v>
      </c>
      <c r="G406" s="3" t="b">
        <v>1</v>
      </c>
      <c r="H406" s="3">
        <v>1</v>
      </c>
      <c r="I406" s="3">
        <v>1</v>
      </c>
      <c r="J406" s="3">
        <v>0.5</v>
      </c>
      <c r="K406" s="3">
        <v>1</v>
      </c>
      <c r="L406" s="10" t="str">
        <f t="shared" si="7"/>
        <v>Monster_Season3_Challenge5_5_3</v>
      </c>
      <c r="M406" s="3" t="s">
        <v>41</v>
      </c>
      <c r="N406" s="3" t="s">
        <v>42</v>
      </c>
      <c r="O406" s="3" t="s">
        <v>43</v>
      </c>
      <c r="P406" s="3" t="str">
        <f>IF(VLOOKUP(D406,[1]怪物!$C:$I,7,FALSE)="","",VLOOKUP(D406,[1]怪物!$C:$I,7,FALSE))</f>
        <v>Skill_Monster_ZhongZi1,NormalAttack</v>
      </c>
      <c r="U406" s="3" t="s">
        <v>792</v>
      </c>
      <c r="V406" s="3" t="s">
        <v>792</v>
      </c>
      <c r="W406" s="3" t="s">
        <v>760</v>
      </c>
    </row>
    <row r="407" spans="2:23" s="3" customFormat="1" x14ac:dyDescent="0.2">
      <c r="B407" s="3" t="s">
        <v>1168</v>
      </c>
      <c r="C407" s="3" t="s">
        <v>1169</v>
      </c>
      <c r="D407" s="3" t="s">
        <v>730</v>
      </c>
      <c r="E407" s="3">
        <v>2</v>
      </c>
      <c r="F407" s="3">
        <v>400</v>
      </c>
      <c r="G407" s="3" t="b">
        <v>1</v>
      </c>
      <c r="H407" s="3">
        <v>1</v>
      </c>
      <c r="I407" s="3">
        <v>1</v>
      </c>
      <c r="J407" s="3">
        <v>0.5</v>
      </c>
      <c r="K407" s="3">
        <v>1.5</v>
      </c>
      <c r="L407" s="10" t="str">
        <f t="shared" si="7"/>
        <v>Monster_Season3_Challenge5_5_4</v>
      </c>
      <c r="M407" s="3" t="s">
        <v>41</v>
      </c>
      <c r="N407" s="3" t="s">
        <v>42</v>
      </c>
      <c r="O407" s="3" t="s">
        <v>43</v>
      </c>
      <c r="P407" s="3" t="str">
        <f>IF(VLOOKUP(D407,[1]怪物!$C:$I,7,FALSE)="","",VLOOKUP(D407,[1]怪物!$C:$I,7,FALSE))</f>
        <v>Skill_Monster_XueRen2,NormalAttack</v>
      </c>
      <c r="U407" s="3" t="s">
        <v>792</v>
      </c>
      <c r="V407" s="3" t="s">
        <v>792</v>
      </c>
      <c r="W407" s="3" t="s">
        <v>783</v>
      </c>
    </row>
    <row r="408" spans="2:23" s="3" customFormat="1" x14ac:dyDescent="0.2">
      <c r="B408" s="3" t="s">
        <v>1170</v>
      </c>
      <c r="C408" s="3" t="s">
        <v>1171</v>
      </c>
      <c r="D408" s="3" t="s">
        <v>160</v>
      </c>
      <c r="E408" s="3">
        <v>2</v>
      </c>
      <c r="F408" s="3">
        <v>400</v>
      </c>
      <c r="G408" s="3" t="b">
        <v>1</v>
      </c>
      <c r="H408" s="3">
        <v>1</v>
      </c>
      <c r="I408" s="3">
        <v>1</v>
      </c>
      <c r="J408" s="3">
        <v>0.5</v>
      </c>
      <c r="K408" s="3">
        <v>1.5</v>
      </c>
      <c r="L408" s="10" t="str">
        <f t="shared" si="7"/>
        <v>Monster_Season3_Challenge5_6_1</v>
      </c>
      <c r="M408" s="3" t="s">
        <v>41</v>
      </c>
      <c r="N408" s="3" t="s">
        <v>42</v>
      </c>
      <c r="O408" s="3" t="s">
        <v>43</v>
      </c>
      <c r="P408" s="3" t="str">
        <f>IF(VLOOKUP(D408,[1]怪物!$C:$I,7,FALSE)="","",VLOOKUP(D408,[1]怪物!$C:$I,7,FALSE))</f>
        <v>Skill_Monster_Dan2,NormalAttack</v>
      </c>
      <c r="U408" s="3" t="s">
        <v>792</v>
      </c>
      <c r="V408" s="3" t="s">
        <v>877</v>
      </c>
      <c r="W408" s="3" t="s">
        <v>750</v>
      </c>
    </row>
    <row r="409" spans="2:23" s="3" customFormat="1" x14ac:dyDescent="0.2">
      <c r="B409" s="3" t="s">
        <v>1172</v>
      </c>
      <c r="C409" s="3" t="s">
        <v>1173</v>
      </c>
      <c r="D409" s="3" t="s">
        <v>169</v>
      </c>
      <c r="E409" s="3">
        <v>2</v>
      </c>
      <c r="F409" s="3">
        <v>400</v>
      </c>
      <c r="G409" s="3" t="b">
        <v>1</v>
      </c>
      <c r="H409" s="3">
        <v>1</v>
      </c>
      <c r="I409" s="3">
        <v>1</v>
      </c>
      <c r="J409" s="3">
        <v>0.5</v>
      </c>
      <c r="K409" s="3">
        <v>1.5</v>
      </c>
      <c r="L409" s="10" t="str">
        <f t="shared" si="7"/>
        <v>Monster_Season3_Challenge5_6_2</v>
      </c>
      <c r="M409" s="3" t="s">
        <v>41</v>
      </c>
      <c r="N409" s="3" t="s">
        <v>42</v>
      </c>
      <c r="O409" s="3" t="s">
        <v>43</v>
      </c>
      <c r="P409" s="3" t="str">
        <f>IF(VLOOKUP(D409,[1]怪物!$C:$I,7,FALSE)="","",VLOOKUP(D409,[1]怪物!$C:$I,7,FALSE))</f>
        <v>Skill_Monster_ZhongZi2,NormalAttack</v>
      </c>
      <c r="U409" s="3" t="s">
        <v>792</v>
      </c>
      <c r="V409" s="3" t="s">
        <v>877</v>
      </c>
      <c r="W409" s="3" t="s">
        <v>753</v>
      </c>
    </row>
    <row r="410" spans="2:23" s="3" customFormat="1" x14ac:dyDescent="0.2">
      <c r="B410" s="3" t="s">
        <v>1174</v>
      </c>
      <c r="C410" s="3" t="s">
        <v>1175</v>
      </c>
      <c r="D410" s="3" t="s">
        <v>161</v>
      </c>
      <c r="E410" s="3">
        <v>3</v>
      </c>
      <c r="F410" s="3">
        <v>400</v>
      </c>
      <c r="G410" s="3" t="b">
        <v>1</v>
      </c>
      <c r="H410" s="3">
        <v>1</v>
      </c>
      <c r="I410" s="3">
        <v>1</v>
      </c>
      <c r="J410" s="3">
        <v>0.5</v>
      </c>
      <c r="K410" s="3">
        <v>1.5</v>
      </c>
      <c r="L410" s="10" t="str">
        <f t="shared" si="7"/>
        <v>Monster_Season3_Challenge5_6_3</v>
      </c>
      <c r="M410" s="3" t="s">
        <v>41</v>
      </c>
      <c r="N410" s="3" t="s">
        <v>42</v>
      </c>
      <c r="O410" s="3" t="s">
        <v>43</v>
      </c>
      <c r="P410" s="3" t="str">
        <f>IF(VLOOKUP(D410,[1]怪物!$C:$I,7,FALSE)="","",VLOOKUP(D410,[1]怪物!$C:$I,7,FALSE))</f>
        <v/>
      </c>
      <c r="U410" s="3" t="s">
        <v>792</v>
      </c>
      <c r="V410" s="3" t="s">
        <v>877</v>
      </c>
      <c r="W410" s="3" t="s">
        <v>760</v>
      </c>
    </row>
    <row r="411" spans="2:23" s="3" customFormat="1" x14ac:dyDescent="0.2">
      <c r="B411" s="3" t="s">
        <v>1176</v>
      </c>
      <c r="C411" s="3" t="s">
        <v>1177</v>
      </c>
      <c r="D411" s="3" t="s">
        <v>730</v>
      </c>
      <c r="E411" s="3">
        <v>2</v>
      </c>
      <c r="F411" s="3">
        <v>400</v>
      </c>
      <c r="G411" s="3" t="b">
        <v>1</v>
      </c>
      <c r="H411" s="3">
        <v>1</v>
      </c>
      <c r="I411" s="3">
        <v>1</v>
      </c>
      <c r="J411" s="3">
        <v>0.5</v>
      </c>
      <c r="K411" s="3">
        <v>1.5</v>
      </c>
      <c r="L411" s="10" t="str">
        <f t="shared" si="7"/>
        <v>Monster_Season3_Challenge5_6_4</v>
      </c>
      <c r="M411" s="3" t="s">
        <v>41</v>
      </c>
      <c r="N411" s="3" t="s">
        <v>42</v>
      </c>
      <c r="O411" s="3" t="s">
        <v>43</v>
      </c>
      <c r="P411" s="3" t="str">
        <f>IF(VLOOKUP(D411,[1]怪物!$C:$I,7,FALSE)="","",VLOOKUP(D411,[1]怪物!$C:$I,7,FALSE))</f>
        <v>Skill_Monster_XueRen2,NormalAttack</v>
      </c>
      <c r="U411" s="3" t="s">
        <v>792</v>
      </c>
      <c r="V411" s="3" t="s">
        <v>877</v>
      </c>
      <c r="W411" s="3" t="s">
        <v>783</v>
      </c>
    </row>
    <row r="412" spans="2:23" s="3" customFormat="1" x14ac:dyDescent="0.2">
      <c r="B412" s="3" t="s">
        <v>1178</v>
      </c>
      <c r="C412" s="3" t="s">
        <v>1179</v>
      </c>
      <c r="D412" s="3" t="s">
        <v>160</v>
      </c>
      <c r="E412" s="3">
        <v>2</v>
      </c>
      <c r="F412" s="3">
        <v>400</v>
      </c>
      <c r="G412" s="3" t="b">
        <v>1</v>
      </c>
      <c r="H412" s="3">
        <v>1</v>
      </c>
      <c r="I412" s="3">
        <v>1</v>
      </c>
      <c r="J412" s="3">
        <v>0.5</v>
      </c>
      <c r="K412" s="3">
        <v>1.5</v>
      </c>
      <c r="L412" s="10" t="str">
        <f t="shared" ref="L412:L419" si="8">RIGHT(B412,LEN(B412)-5)</f>
        <v>Monster_Season3_Challenge5_7_1</v>
      </c>
      <c r="M412" s="3" t="s">
        <v>41</v>
      </c>
      <c r="N412" s="3" t="s">
        <v>42</v>
      </c>
      <c r="O412" s="3" t="s">
        <v>43</v>
      </c>
      <c r="P412" s="3" t="str">
        <f>IF(VLOOKUP(D412,[1]怪物!$C:$I,7,FALSE)="","",VLOOKUP(D412,[1]怪物!$C:$I,7,FALSE))</f>
        <v>Skill_Monster_Dan2,NormalAttack</v>
      </c>
      <c r="U412" s="3" t="s">
        <v>792</v>
      </c>
      <c r="V412" s="3" t="s">
        <v>886</v>
      </c>
      <c r="W412" s="3" t="s">
        <v>750</v>
      </c>
    </row>
    <row r="413" spans="2:23" s="3" customFormat="1" x14ac:dyDescent="0.2">
      <c r="B413" s="3" t="s">
        <v>1180</v>
      </c>
      <c r="C413" s="3" t="s">
        <v>1181</v>
      </c>
      <c r="D413" s="3" t="s">
        <v>168</v>
      </c>
      <c r="E413" s="3">
        <v>2</v>
      </c>
      <c r="F413" s="3">
        <v>400</v>
      </c>
      <c r="G413" s="3" t="b">
        <v>1</v>
      </c>
      <c r="H413" s="3">
        <v>1</v>
      </c>
      <c r="I413" s="3">
        <v>1</v>
      </c>
      <c r="J413" s="3">
        <v>0.5</v>
      </c>
      <c r="K413" s="3">
        <v>1.5</v>
      </c>
      <c r="L413" s="10" t="str">
        <f t="shared" si="8"/>
        <v>Monster_Season3_Challenge5_7_2</v>
      </c>
      <c r="M413" s="3" t="s">
        <v>41</v>
      </c>
      <c r="N413" s="3" t="s">
        <v>42</v>
      </c>
      <c r="O413" s="3" t="s">
        <v>43</v>
      </c>
      <c r="P413" s="3" t="str">
        <f>IF(VLOOKUP(D413,[1]怪物!$C:$I,7,FALSE)="","",VLOOKUP(D413,[1]怪物!$C:$I,7,FALSE))</f>
        <v>Skill_Monster_Gui2,NormalAttack</v>
      </c>
      <c r="U413" s="3" t="s">
        <v>792</v>
      </c>
      <c r="V413" s="3" t="s">
        <v>886</v>
      </c>
      <c r="W413" s="3" t="s">
        <v>753</v>
      </c>
    </row>
    <row r="414" spans="2:23" s="3" customFormat="1" x14ac:dyDescent="0.2">
      <c r="B414" s="3" t="s">
        <v>1182</v>
      </c>
      <c r="C414" s="3" t="s">
        <v>1183</v>
      </c>
      <c r="D414" s="3" t="s">
        <v>172</v>
      </c>
      <c r="E414" s="3">
        <v>2</v>
      </c>
      <c r="F414" s="3">
        <v>400</v>
      </c>
      <c r="G414" s="3" t="b">
        <v>1</v>
      </c>
      <c r="H414" s="3">
        <v>1</v>
      </c>
      <c r="I414" s="3">
        <v>1</v>
      </c>
      <c r="J414" s="3">
        <v>0.5</v>
      </c>
      <c r="K414" s="3">
        <v>1.5</v>
      </c>
      <c r="L414" s="10" t="str">
        <f t="shared" si="8"/>
        <v>Monster_Season3_Challenge5_7_3</v>
      </c>
      <c r="M414" s="3" t="s">
        <v>41</v>
      </c>
      <c r="N414" s="3" t="s">
        <v>42</v>
      </c>
      <c r="O414" s="3" t="s">
        <v>43</v>
      </c>
      <c r="P414" s="3" t="str">
        <f>IF(VLOOKUP(D414,[1]怪物!$C:$I,7,FALSE)="","",VLOOKUP(D414,[1]怪物!$C:$I,7,FALSE))</f>
        <v/>
      </c>
      <c r="U414" s="3" t="s">
        <v>792</v>
      </c>
      <c r="V414" s="3" t="s">
        <v>886</v>
      </c>
      <c r="W414" s="3" t="s">
        <v>760</v>
      </c>
    </row>
    <row r="415" spans="2:23" s="3" customFormat="1" x14ac:dyDescent="0.2">
      <c r="B415" s="3" t="s">
        <v>1184</v>
      </c>
      <c r="C415" s="3" t="s">
        <v>1185</v>
      </c>
      <c r="D415" s="3" t="s">
        <v>730</v>
      </c>
      <c r="E415" s="3">
        <v>2</v>
      </c>
      <c r="F415" s="3">
        <v>400</v>
      </c>
      <c r="G415" s="3" t="b">
        <v>1</v>
      </c>
      <c r="H415" s="3">
        <v>1</v>
      </c>
      <c r="I415" s="3">
        <v>1</v>
      </c>
      <c r="J415" s="3">
        <v>0.5</v>
      </c>
      <c r="K415" s="3">
        <v>1.5</v>
      </c>
      <c r="L415" s="10" t="str">
        <f t="shared" si="8"/>
        <v>Monster_Season3_Challenge5_7_4</v>
      </c>
      <c r="M415" s="3" t="s">
        <v>41</v>
      </c>
      <c r="N415" s="3" t="s">
        <v>42</v>
      </c>
      <c r="O415" s="3" t="s">
        <v>43</v>
      </c>
      <c r="P415" s="3" t="str">
        <f>IF(VLOOKUP(D415,[1]怪物!$C:$I,7,FALSE)="","",VLOOKUP(D415,[1]怪物!$C:$I,7,FALSE))</f>
        <v>Skill_Monster_XueRen2,NormalAttack</v>
      </c>
      <c r="U415" s="3" t="s">
        <v>792</v>
      </c>
      <c r="V415" s="3" t="s">
        <v>886</v>
      </c>
      <c r="W415" s="3" t="s">
        <v>783</v>
      </c>
    </row>
    <row r="416" spans="2:23" s="3" customFormat="1" x14ac:dyDescent="0.2">
      <c r="B416" s="3" t="s">
        <v>1186</v>
      </c>
      <c r="C416" s="3" t="s">
        <v>1187</v>
      </c>
      <c r="D416" s="3" t="s">
        <v>162</v>
      </c>
      <c r="E416" s="3">
        <v>1.25</v>
      </c>
      <c r="F416" s="3">
        <v>400</v>
      </c>
      <c r="G416" s="3" t="b">
        <v>1</v>
      </c>
      <c r="H416" s="3">
        <v>1</v>
      </c>
      <c r="I416" s="3">
        <v>1</v>
      </c>
      <c r="J416" s="3">
        <v>0.5</v>
      </c>
      <c r="K416" s="3">
        <v>2.5</v>
      </c>
      <c r="L416" s="10" t="str">
        <f t="shared" si="8"/>
        <v>Monster_Season3_Challenge5_8_1</v>
      </c>
      <c r="M416" s="3" t="s">
        <v>41</v>
      </c>
      <c r="N416" s="3" t="s">
        <v>42</v>
      </c>
      <c r="O416" s="3" t="s">
        <v>43</v>
      </c>
      <c r="P416" s="3" t="str">
        <f>IF(VLOOKUP(D416,[1]怪物!$C:$I,7,FALSE)="","",VLOOKUP(D416,[1]怪物!$C:$I,7,FALSE))</f>
        <v>Skill_Monster_Dan3,NormalAttack</v>
      </c>
      <c r="U416" s="3" t="s">
        <v>792</v>
      </c>
      <c r="V416" s="3" t="s">
        <v>895</v>
      </c>
      <c r="W416" s="3" t="s">
        <v>750</v>
      </c>
    </row>
    <row r="417" spans="2:23" s="3" customFormat="1" x14ac:dyDescent="0.2">
      <c r="B417" s="3" t="s">
        <v>1188</v>
      </c>
      <c r="C417" s="3" t="s">
        <v>1189</v>
      </c>
      <c r="D417" s="3" t="s">
        <v>168</v>
      </c>
      <c r="E417" s="3">
        <v>2</v>
      </c>
      <c r="F417" s="3">
        <v>400</v>
      </c>
      <c r="G417" s="3" t="b">
        <v>1</v>
      </c>
      <c r="H417" s="3">
        <v>1</v>
      </c>
      <c r="I417" s="3">
        <v>1</v>
      </c>
      <c r="J417" s="3">
        <v>0.5</v>
      </c>
      <c r="K417" s="3">
        <v>1.5</v>
      </c>
      <c r="L417" s="10" t="str">
        <f t="shared" si="8"/>
        <v>Monster_Season3_Challenge5_8_2</v>
      </c>
      <c r="M417" s="3" t="s">
        <v>41</v>
      </c>
      <c r="N417" s="3" t="s">
        <v>42</v>
      </c>
      <c r="O417" s="3" t="s">
        <v>43</v>
      </c>
      <c r="P417" s="3" t="str">
        <f>IF(VLOOKUP(D417,[1]怪物!$C:$I,7,FALSE)="","",VLOOKUP(D417,[1]怪物!$C:$I,7,FALSE))</f>
        <v>Skill_Monster_Gui2,NormalAttack</v>
      </c>
      <c r="U417" s="3" t="s">
        <v>792</v>
      </c>
      <c r="V417" s="3" t="s">
        <v>895</v>
      </c>
      <c r="W417" s="3" t="s">
        <v>753</v>
      </c>
    </row>
    <row r="418" spans="2:23" s="3" customFormat="1" x14ac:dyDescent="0.2">
      <c r="B418" s="3" t="s">
        <v>1190</v>
      </c>
      <c r="C418" s="3" t="s">
        <v>1191</v>
      </c>
      <c r="D418" s="3" t="s">
        <v>169</v>
      </c>
      <c r="E418" s="3">
        <v>2</v>
      </c>
      <c r="F418" s="3">
        <v>400</v>
      </c>
      <c r="G418" s="3" t="b">
        <v>1</v>
      </c>
      <c r="H418" s="3">
        <v>1</v>
      </c>
      <c r="I418" s="3">
        <v>1</v>
      </c>
      <c r="J418" s="3">
        <v>0.5</v>
      </c>
      <c r="K418" s="3">
        <v>1.5</v>
      </c>
      <c r="L418" s="10" t="str">
        <f t="shared" si="8"/>
        <v>Monster_Season3_Challenge5_8_3</v>
      </c>
      <c r="M418" s="3" t="s">
        <v>41</v>
      </c>
      <c r="N418" s="3" t="s">
        <v>42</v>
      </c>
      <c r="O418" s="3" t="s">
        <v>43</v>
      </c>
      <c r="P418" s="3" t="str">
        <f>IF(VLOOKUP(D418,[1]怪物!$C:$I,7,FALSE)="","",VLOOKUP(D418,[1]怪物!$C:$I,7,FALSE))</f>
        <v>Skill_Monster_ZhongZi2,NormalAttack</v>
      </c>
      <c r="U418" s="3" t="s">
        <v>792</v>
      </c>
      <c r="V418" s="3" t="s">
        <v>895</v>
      </c>
      <c r="W418" s="3" t="s">
        <v>760</v>
      </c>
    </row>
    <row r="419" spans="2:23" s="3" customFormat="1" x14ac:dyDescent="0.2">
      <c r="B419" s="3" t="s">
        <v>1192</v>
      </c>
      <c r="C419" s="3" t="s">
        <v>1193</v>
      </c>
      <c r="D419" s="3" t="s">
        <v>732</v>
      </c>
      <c r="E419" s="3">
        <v>2</v>
      </c>
      <c r="F419" s="3">
        <v>400</v>
      </c>
      <c r="G419" s="3" t="b">
        <v>1</v>
      </c>
      <c r="H419" s="3">
        <v>1</v>
      </c>
      <c r="I419" s="3">
        <v>1</v>
      </c>
      <c r="J419" s="3">
        <v>0.5</v>
      </c>
      <c r="K419" s="3">
        <v>2.5</v>
      </c>
      <c r="L419" s="10" t="str">
        <f t="shared" si="8"/>
        <v>Monster_Season3_Challenge5_8_4</v>
      </c>
      <c r="M419" s="3" t="s">
        <v>41</v>
      </c>
      <c r="N419" s="3" t="s">
        <v>42</v>
      </c>
      <c r="O419" s="3" t="s">
        <v>43</v>
      </c>
      <c r="P419" s="3" t="str">
        <f>IF(VLOOKUP(D419,[1]怪物!$C:$I,7,FALSE)="","",VLOOKUP(D419,[1]怪物!$C:$I,7,FALSE))</f>
        <v>Skill_Monster_XueRen3,NormalAttack</v>
      </c>
      <c r="U419" s="3" t="s">
        <v>792</v>
      </c>
      <c r="V419" s="3" t="s">
        <v>895</v>
      </c>
      <c r="W419" s="3" t="s">
        <v>783</v>
      </c>
    </row>
    <row r="420" spans="2:23" s="3" customFormat="1" x14ac:dyDescent="0.2"/>
    <row r="421" spans="2:23" s="3" customFormat="1" x14ac:dyDescent="0.2">
      <c r="B421" s="3" t="s">
        <v>1194</v>
      </c>
      <c r="C421" s="3" t="s">
        <v>1195</v>
      </c>
      <c r="D421" s="3" t="s">
        <v>163</v>
      </c>
      <c r="E421" s="3">
        <v>2</v>
      </c>
      <c r="F421" s="3">
        <v>400</v>
      </c>
      <c r="G421" s="3" t="b">
        <v>1</v>
      </c>
      <c r="H421" s="3">
        <v>1</v>
      </c>
      <c r="I421" s="3">
        <v>1</v>
      </c>
      <c r="J421" s="3">
        <v>0.5</v>
      </c>
      <c r="K421" s="3">
        <v>1</v>
      </c>
      <c r="L421" s="10" t="str">
        <f t="shared" ref="L421:L485" si="9">RIGHT(B421,LEN(B421)-5)</f>
        <v>Monster_Season4_Challenge1_1_1</v>
      </c>
      <c r="M421" s="3" t="s">
        <v>41</v>
      </c>
      <c r="N421" s="3" t="s">
        <v>42</v>
      </c>
      <c r="O421" s="3" t="s">
        <v>43</v>
      </c>
      <c r="P421" s="3" t="str">
        <f>IF(VLOOKUP(D421,[1]怪物!$C:$I,7,FALSE)="","",VLOOKUP(D421,[1]怪物!$C:$I,7,FALSE))</f>
        <v/>
      </c>
      <c r="U421" s="3" t="s">
        <v>750</v>
      </c>
      <c r="V421" s="3" t="s">
        <v>750</v>
      </c>
      <c r="W421" s="3" t="s">
        <v>750</v>
      </c>
    </row>
    <row r="422" spans="2:23" s="3" customFormat="1" x14ac:dyDescent="0.2">
      <c r="B422" s="3" t="s">
        <v>1196</v>
      </c>
      <c r="C422" s="3" t="s">
        <v>1197</v>
      </c>
      <c r="D422" s="3" t="s">
        <v>734</v>
      </c>
      <c r="E422" s="3">
        <v>2</v>
      </c>
      <c r="F422" s="3">
        <v>400</v>
      </c>
      <c r="G422" s="3" t="b">
        <v>1</v>
      </c>
      <c r="H422" s="3">
        <v>1</v>
      </c>
      <c r="I422" s="3">
        <v>1</v>
      </c>
      <c r="J422" s="3">
        <v>0.5</v>
      </c>
      <c r="K422" s="3">
        <v>1</v>
      </c>
      <c r="L422" s="10" t="str">
        <f t="shared" si="9"/>
        <v>Monster_Season4_Challenge1_1_2</v>
      </c>
      <c r="M422" s="3" t="s">
        <v>41</v>
      </c>
      <c r="N422" s="3" t="s">
        <v>42</v>
      </c>
      <c r="O422" s="3" t="s">
        <v>43</v>
      </c>
      <c r="P422" s="3" t="str">
        <f>IF(VLOOKUP(D422,[1]怪物!$C:$I,7,FALSE)="","",VLOOKUP(D422,[1]怪物!$C:$I,7,FALSE))</f>
        <v>Skill_Monster_WuGui1,NormalAttack</v>
      </c>
      <c r="U422" s="3" t="s">
        <v>750</v>
      </c>
      <c r="V422" s="3" t="s">
        <v>750</v>
      </c>
      <c r="W422" s="3" t="s">
        <v>753</v>
      </c>
    </row>
    <row r="423" spans="2:23" s="3" customFormat="1" x14ac:dyDescent="0.2">
      <c r="B423" s="3" t="s">
        <v>1198</v>
      </c>
      <c r="C423" s="3" t="s">
        <v>1199</v>
      </c>
      <c r="D423" s="3" t="s">
        <v>163</v>
      </c>
      <c r="E423" s="3">
        <v>2</v>
      </c>
      <c r="F423" s="3">
        <v>400</v>
      </c>
      <c r="G423" s="3" t="b">
        <v>1</v>
      </c>
      <c r="H423" s="3">
        <v>1</v>
      </c>
      <c r="I423" s="3">
        <v>1</v>
      </c>
      <c r="J423" s="3">
        <v>0.5</v>
      </c>
      <c r="K423" s="3">
        <v>1</v>
      </c>
      <c r="L423" s="10" t="str">
        <f t="shared" si="9"/>
        <v>Monster_Season4_Challenge1_2_1</v>
      </c>
      <c r="M423" s="3" t="s">
        <v>41</v>
      </c>
      <c r="N423" s="3" t="s">
        <v>42</v>
      </c>
      <c r="O423" s="3" t="s">
        <v>43</v>
      </c>
      <c r="P423" s="3" t="str">
        <f>IF(VLOOKUP(D423,[1]怪物!$C:$I,7,FALSE)="","",VLOOKUP(D423,[1]怪物!$C:$I,7,FALSE))</f>
        <v/>
      </c>
      <c r="U423" s="3" t="s">
        <v>750</v>
      </c>
      <c r="V423" s="3" t="s">
        <v>753</v>
      </c>
      <c r="W423" s="3" t="s">
        <v>750</v>
      </c>
    </row>
    <row r="424" spans="2:23" s="3" customFormat="1" x14ac:dyDescent="0.2">
      <c r="B424" s="3" t="s">
        <v>1200</v>
      </c>
      <c r="C424" s="3" t="s">
        <v>1201</v>
      </c>
      <c r="D424" s="3" t="s">
        <v>734</v>
      </c>
      <c r="E424" s="3">
        <v>2</v>
      </c>
      <c r="F424" s="3">
        <v>400</v>
      </c>
      <c r="G424" s="3" t="b">
        <v>1</v>
      </c>
      <c r="H424" s="3">
        <v>1</v>
      </c>
      <c r="I424" s="3">
        <v>1</v>
      </c>
      <c r="J424" s="3">
        <v>0.5</v>
      </c>
      <c r="K424" s="3">
        <v>1</v>
      </c>
      <c r="L424" s="10" t="str">
        <f t="shared" si="9"/>
        <v>Monster_Season4_Challenge1_2_2</v>
      </c>
      <c r="M424" s="3" t="s">
        <v>41</v>
      </c>
      <c r="N424" s="3" t="s">
        <v>42</v>
      </c>
      <c r="O424" s="3" t="s">
        <v>43</v>
      </c>
      <c r="P424" s="3" t="str">
        <f>IF(VLOOKUP(D424,[1]怪物!$C:$I,7,FALSE)="","",VLOOKUP(D424,[1]怪物!$C:$I,7,FALSE))</f>
        <v>Skill_Monster_WuGui1,NormalAttack</v>
      </c>
      <c r="U424" s="3" t="s">
        <v>750</v>
      </c>
      <c r="V424" s="3" t="s">
        <v>753</v>
      </c>
      <c r="W424" s="3" t="s">
        <v>753</v>
      </c>
    </row>
    <row r="425" spans="2:23" s="3" customFormat="1" x14ac:dyDescent="0.2">
      <c r="B425" s="3" t="s">
        <v>1202</v>
      </c>
      <c r="C425" s="3" t="s">
        <v>1203</v>
      </c>
      <c r="D425" s="3" t="s">
        <v>163</v>
      </c>
      <c r="E425" s="3">
        <v>2</v>
      </c>
      <c r="F425" s="3">
        <v>400</v>
      </c>
      <c r="G425" s="3" t="b">
        <v>1</v>
      </c>
      <c r="H425" s="3">
        <v>1</v>
      </c>
      <c r="I425" s="3">
        <v>1</v>
      </c>
      <c r="J425" s="3">
        <v>0.5</v>
      </c>
      <c r="K425" s="3">
        <v>1</v>
      </c>
      <c r="L425" s="10" t="str">
        <f t="shared" si="9"/>
        <v>Monster_Season4_Challenge1_3_1</v>
      </c>
      <c r="M425" s="3" t="s">
        <v>41</v>
      </c>
      <c r="N425" s="3" t="s">
        <v>42</v>
      </c>
      <c r="O425" s="3" t="s">
        <v>43</v>
      </c>
      <c r="P425" s="3" t="str">
        <f>IF(VLOOKUP(D425,[1]怪物!$C:$I,7,FALSE)="","",VLOOKUP(D425,[1]怪物!$C:$I,7,FALSE))</f>
        <v/>
      </c>
      <c r="U425" s="3" t="s">
        <v>750</v>
      </c>
      <c r="V425" s="3" t="s">
        <v>760</v>
      </c>
      <c r="W425" s="3" t="s">
        <v>750</v>
      </c>
    </row>
    <row r="426" spans="2:23" s="3" customFormat="1" x14ac:dyDescent="0.2">
      <c r="B426" s="3" t="s">
        <v>1204</v>
      </c>
      <c r="C426" s="3" t="s">
        <v>1205</v>
      </c>
      <c r="D426" s="3" t="s">
        <v>164</v>
      </c>
      <c r="E426" s="3">
        <v>2</v>
      </c>
      <c r="F426" s="3">
        <v>400</v>
      </c>
      <c r="G426" s="3" t="b">
        <v>1</v>
      </c>
      <c r="H426" s="3">
        <v>1</v>
      </c>
      <c r="I426" s="3">
        <v>1</v>
      </c>
      <c r="J426" s="3">
        <v>0.5</v>
      </c>
      <c r="K426" s="3">
        <v>1.5</v>
      </c>
      <c r="L426" s="10" t="str">
        <f t="shared" si="9"/>
        <v>Monster_Season4_Challenge1_3_2</v>
      </c>
      <c r="M426" s="3" t="s">
        <v>41</v>
      </c>
      <c r="N426" s="3" t="s">
        <v>42</v>
      </c>
      <c r="O426" s="3" t="s">
        <v>43</v>
      </c>
      <c r="P426" s="3" t="str">
        <f>IF(VLOOKUP(D426,[1]怪物!$C:$I,7,FALSE)="","",VLOOKUP(D426,[1]怪物!$C:$I,7,FALSE))</f>
        <v/>
      </c>
      <c r="U426" s="3" t="s">
        <v>750</v>
      </c>
      <c r="V426" s="3" t="s">
        <v>760</v>
      </c>
      <c r="W426" s="3" t="s">
        <v>753</v>
      </c>
    </row>
    <row r="427" spans="2:23" s="3" customFormat="1" x14ac:dyDescent="0.2">
      <c r="B427" s="3" t="s">
        <v>1206</v>
      </c>
      <c r="C427" s="3" t="s">
        <v>1207</v>
      </c>
      <c r="D427" s="3" t="s">
        <v>734</v>
      </c>
      <c r="E427" s="3">
        <v>2</v>
      </c>
      <c r="F427" s="3">
        <v>400</v>
      </c>
      <c r="G427" s="3" t="b">
        <v>1</v>
      </c>
      <c r="H427" s="3">
        <v>1</v>
      </c>
      <c r="I427" s="3">
        <v>1</v>
      </c>
      <c r="J427" s="3">
        <v>0.5</v>
      </c>
      <c r="K427" s="3">
        <v>1</v>
      </c>
      <c r="L427" s="10" t="str">
        <f t="shared" si="9"/>
        <v>Monster_Season4_Challenge1_3_3</v>
      </c>
      <c r="M427" s="3" t="s">
        <v>41</v>
      </c>
      <c r="N427" s="3" t="s">
        <v>42</v>
      </c>
      <c r="O427" s="3" t="s">
        <v>43</v>
      </c>
      <c r="P427" s="3" t="str">
        <f>IF(VLOOKUP(D427,[1]怪物!$C:$I,7,FALSE)="","",VLOOKUP(D427,[1]怪物!$C:$I,7,FALSE))</f>
        <v>Skill_Monster_WuGui1,NormalAttack</v>
      </c>
      <c r="U427" s="3" t="s">
        <v>750</v>
      </c>
      <c r="V427" s="3" t="s">
        <v>760</v>
      </c>
      <c r="W427" s="3" t="s">
        <v>760</v>
      </c>
    </row>
    <row r="428" spans="2:23" s="3" customFormat="1" x14ac:dyDescent="0.2">
      <c r="B428" s="3" t="s">
        <v>1208</v>
      </c>
      <c r="C428" s="3" t="s">
        <v>1209</v>
      </c>
      <c r="D428" s="3" t="s">
        <v>159</v>
      </c>
      <c r="E428" s="3">
        <v>3</v>
      </c>
      <c r="F428" s="3">
        <v>400</v>
      </c>
      <c r="G428" s="3" t="b">
        <v>1</v>
      </c>
      <c r="H428" s="3">
        <v>1</v>
      </c>
      <c r="I428" s="3">
        <v>1</v>
      </c>
      <c r="J428" s="3">
        <v>0.5</v>
      </c>
      <c r="K428" s="3">
        <v>1</v>
      </c>
      <c r="L428" s="10" t="str">
        <f t="shared" si="9"/>
        <v>Monster_Season4_Challenge2_1_1</v>
      </c>
      <c r="M428" s="3" t="s">
        <v>41</v>
      </c>
      <c r="N428" s="3" t="s">
        <v>42</v>
      </c>
      <c r="O428" s="3" t="s">
        <v>43</v>
      </c>
      <c r="P428" s="3" t="str">
        <f>IF(VLOOKUP(D428,[1]怪物!$C:$I,7,FALSE)="","",VLOOKUP(D428,[1]怪物!$C:$I,7,FALSE))</f>
        <v/>
      </c>
      <c r="U428" s="3" t="s">
        <v>753</v>
      </c>
      <c r="V428" s="3" t="s">
        <v>750</v>
      </c>
      <c r="W428" s="3" t="s">
        <v>750</v>
      </c>
    </row>
    <row r="429" spans="2:23" s="3" customFormat="1" x14ac:dyDescent="0.2">
      <c r="B429" s="3" t="s">
        <v>1210</v>
      </c>
      <c r="C429" s="3" t="s">
        <v>1211</v>
      </c>
      <c r="D429" s="3" t="s">
        <v>734</v>
      </c>
      <c r="E429" s="3">
        <v>2</v>
      </c>
      <c r="F429" s="3">
        <v>400</v>
      </c>
      <c r="G429" s="3" t="b">
        <v>1</v>
      </c>
      <c r="H429" s="3">
        <v>1</v>
      </c>
      <c r="I429" s="3">
        <v>1</v>
      </c>
      <c r="J429" s="3">
        <v>0.5</v>
      </c>
      <c r="K429" s="3">
        <v>1</v>
      </c>
      <c r="L429" s="10" t="str">
        <f t="shared" si="9"/>
        <v>Monster_Season4_Challenge2_1_2</v>
      </c>
      <c r="M429" s="3" t="s">
        <v>41</v>
      </c>
      <c r="N429" s="3" t="s">
        <v>42</v>
      </c>
      <c r="O429" s="3" t="s">
        <v>43</v>
      </c>
      <c r="P429" s="3" t="str">
        <f>IF(VLOOKUP(D429,[1]怪物!$C:$I,7,FALSE)="","",VLOOKUP(D429,[1]怪物!$C:$I,7,FALSE))</f>
        <v>Skill_Monster_WuGui1,NormalAttack</v>
      </c>
      <c r="U429" s="3" t="s">
        <v>753</v>
      </c>
      <c r="V429" s="3" t="s">
        <v>750</v>
      </c>
      <c r="W429" s="3" t="s">
        <v>753</v>
      </c>
    </row>
    <row r="430" spans="2:23" s="3" customFormat="1" x14ac:dyDescent="0.2">
      <c r="B430" s="3" t="s">
        <v>1212</v>
      </c>
      <c r="C430" s="3" t="s">
        <v>1213</v>
      </c>
      <c r="D430" s="3" t="s">
        <v>159</v>
      </c>
      <c r="E430" s="3">
        <v>3</v>
      </c>
      <c r="F430" s="3">
        <v>400</v>
      </c>
      <c r="G430" s="3" t="b">
        <v>1</v>
      </c>
      <c r="H430" s="3">
        <v>1</v>
      </c>
      <c r="I430" s="3">
        <v>1</v>
      </c>
      <c r="J430" s="3">
        <v>0.5</v>
      </c>
      <c r="K430" s="3">
        <v>1</v>
      </c>
      <c r="L430" s="10" t="str">
        <f t="shared" si="9"/>
        <v>Monster_Season4_Challenge2_2_1</v>
      </c>
      <c r="M430" s="3" t="s">
        <v>41</v>
      </c>
      <c r="N430" s="3" t="s">
        <v>42</v>
      </c>
      <c r="O430" s="3" t="s">
        <v>43</v>
      </c>
      <c r="P430" s="3" t="str">
        <f>IF(VLOOKUP(D430,[1]怪物!$C:$I,7,FALSE)="","",VLOOKUP(D430,[1]怪物!$C:$I,7,FALSE))</f>
        <v/>
      </c>
      <c r="U430" s="3" t="s">
        <v>753</v>
      </c>
      <c r="V430" s="3" t="s">
        <v>753</v>
      </c>
      <c r="W430" s="3" t="s">
        <v>750</v>
      </c>
    </row>
    <row r="431" spans="2:23" s="3" customFormat="1" x14ac:dyDescent="0.2">
      <c r="B431" s="3" t="s">
        <v>1214</v>
      </c>
      <c r="C431" s="3" t="s">
        <v>1215</v>
      </c>
      <c r="D431" s="3" t="s">
        <v>164</v>
      </c>
      <c r="E431" s="3">
        <v>2</v>
      </c>
      <c r="F431" s="3">
        <v>400</v>
      </c>
      <c r="G431" s="3" t="b">
        <v>1</v>
      </c>
      <c r="H431" s="3">
        <v>1</v>
      </c>
      <c r="I431" s="3">
        <v>1</v>
      </c>
      <c r="J431" s="3">
        <v>0.5</v>
      </c>
      <c r="K431" s="3">
        <v>1.5</v>
      </c>
      <c r="L431" s="10" t="str">
        <f t="shared" si="9"/>
        <v>Monster_Season4_Challenge2_2_2</v>
      </c>
      <c r="M431" s="3" t="s">
        <v>41</v>
      </c>
      <c r="N431" s="3" t="s">
        <v>42</v>
      </c>
      <c r="O431" s="3" t="s">
        <v>43</v>
      </c>
      <c r="P431" s="3" t="str">
        <f>IF(VLOOKUP(D431,[1]怪物!$C:$I,7,FALSE)="","",VLOOKUP(D431,[1]怪物!$C:$I,7,FALSE))</f>
        <v/>
      </c>
      <c r="U431" s="3" t="s">
        <v>753</v>
      </c>
      <c r="V431" s="3" t="s">
        <v>753</v>
      </c>
      <c r="W431" s="3" t="s">
        <v>753</v>
      </c>
    </row>
    <row r="432" spans="2:23" s="3" customFormat="1" x14ac:dyDescent="0.2">
      <c r="B432" s="3" t="s">
        <v>1216</v>
      </c>
      <c r="C432" s="3" t="s">
        <v>1217</v>
      </c>
      <c r="D432" s="3" t="s">
        <v>734</v>
      </c>
      <c r="E432" s="3">
        <v>2</v>
      </c>
      <c r="F432" s="3">
        <v>400</v>
      </c>
      <c r="G432" s="3" t="b">
        <v>1</v>
      </c>
      <c r="H432" s="3">
        <v>1</v>
      </c>
      <c r="I432" s="3">
        <v>1</v>
      </c>
      <c r="J432" s="3">
        <v>0.5</v>
      </c>
      <c r="K432" s="3">
        <v>1</v>
      </c>
      <c r="L432" s="10" t="str">
        <f t="shared" si="9"/>
        <v>Monster_Season4_Challenge2_2_3</v>
      </c>
      <c r="M432" s="3" t="s">
        <v>41</v>
      </c>
      <c r="N432" s="3" t="s">
        <v>42</v>
      </c>
      <c r="O432" s="3" t="s">
        <v>43</v>
      </c>
      <c r="P432" s="3" t="str">
        <f>IF(VLOOKUP(D432,[1]怪物!$C:$I,7,FALSE)="","",VLOOKUP(D432,[1]怪物!$C:$I,7,FALSE))</f>
        <v>Skill_Monster_WuGui1,NormalAttack</v>
      </c>
      <c r="U432" s="3" t="s">
        <v>753</v>
      </c>
      <c r="V432" s="3" t="s">
        <v>753</v>
      </c>
      <c r="W432" s="3" t="s">
        <v>760</v>
      </c>
    </row>
    <row r="433" spans="2:23" s="3" customFormat="1" x14ac:dyDescent="0.2">
      <c r="B433" s="3" t="s">
        <v>1218</v>
      </c>
      <c r="C433" s="3" t="s">
        <v>1219</v>
      </c>
      <c r="D433" s="3" t="s">
        <v>159</v>
      </c>
      <c r="E433" s="3">
        <v>3</v>
      </c>
      <c r="F433" s="3">
        <v>400</v>
      </c>
      <c r="G433" s="3" t="b">
        <v>1</v>
      </c>
      <c r="H433" s="3">
        <v>1</v>
      </c>
      <c r="I433" s="3">
        <v>1</v>
      </c>
      <c r="J433" s="3">
        <v>0.5</v>
      </c>
      <c r="K433" s="3">
        <v>1</v>
      </c>
      <c r="L433" s="10" t="str">
        <f t="shared" si="9"/>
        <v>Monster_Season4_Challenge2_3_1</v>
      </c>
      <c r="M433" s="3" t="s">
        <v>41</v>
      </c>
      <c r="N433" s="3" t="s">
        <v>42</v>
      </c>
      <c r="O433" s="3" t="s">
        <v>43</v>
      </c>
      <c r="P433" s="3" t="str">
        <f>IF(VLOOKUP(D433,[1]怪物!$C:$I,7,FALSE)="","",VLOOKUP(D433,[1]怪物!$C:$I,7,FALSE))</f>
        <v/>
      </c>
      <c r="U433" s="3" t="s">
        <v>753</v>
      </c>
      <c r="V433" s="3" t="s">
        <v>760</v>
      </c>
      <c r="W433" s="3" t="s">
        <v>750</v>
      </c>
    </row>
    <row r="434" spans="2:23" s="3" customFormat="1" x14ac:dyDescent="0.2">
      <c r="B434" s="3" t="s">
        <v>1220</v>
      </c>
      <c r="C434" s="3" t="s">
        <v>1221</v>
      </c>
      <c r="D434" s="3" t="s">
        <v>171</v>
      </c>
      <c r="E434" s="3">
        <v>2</v>
      </c>
      <c r="F434" s="3">
        <v>400</v>
      </c>
      <c r="G434" s="3" t="b">
        <v>1</v>
      </c>
      <c r="H434" s="3">
        <v>1</v>
      </c>
      <c r="I434" s="3">
        <v>1</v>
      </c>
      <c r="J434" s="3">
        <v>0.5</v>
      </c>
      <c r="K434" s="3">
        <v>1</v>
      </c>
      <c r="L434" s="10" t="str">
        <f t="shared" si="9"/>
        <v>Monster_Season4_Challenge2_3_2</v>
      </c>
      <c r="M434" s="3" t="s">
        <v>41</v>
      </c>
      <c r="N434" s="3" t="s">
        <v>42</v>
      </c>
      <c r="O434" s="3" t="s">
        <v>43</v>
      </c>
      <c r="P434" s="3" t="str">
        <f>IF(VLOOKUP(D434,[1]怪物!$C:$I,7,FALSE)="","",VLOOKUP(D434,[1]怪物!$C:$I,7,FALSE))</f>
        <v/>
      </c>
      <c r="U434" s="3" t="s">
        <v>753</v>
      </c>
      <c r="V434" s="3" t="s">
        <v>760</v>
      </c>
      <c r="W434" s="3" t="s">
        <v>753</v>
      </c>
    </row>
    <row r="435" spans="2:23" s="3" customFormat="1" x14ac:dyDescent="0.2">
      <c r="B435" s="3" t="s">
        <v>1222</v>
      </c>
      <c r="C435" s="3" t="s">
        <v>1223</v>
      </c>
      <c r="D435" s="3" t="s">
        <v>734</v>
      </c>
      <c r="E435" s="3">
        <v>2</v>
      </c>
      <c r="F435" s="3">
        <v>400</v>
      </c>
      <c r="G435" s="3" t="b">
        <v>1</v>
      </c>
      <c r="H435" s="3">
        <v>1</v>
      </c>
      <c r="I435" s="3">
        <v>1</v>
      </c>
      <c r="J435" s="3">
        <v>0.5</v>
      </c>
      <c r="K435" s="3">
        <v>1</v>
      </c>
      <c r="L435" s="10" t="str">
        <f t="shared" si="9"/>
        <v>Monster_Season4_Challenge2_3_3</v>
      </c>
      <c r="M435" s="3" t="s">
        <v>41</v>
      </c>
      <c r="N435" s="3" t="s">
        <v>42</v>
      </c>
      <c r="O435" s="3" t="s">
        <v>43</v>
      </c>
      <c r="P435" s="3" t="str">
        <f>IF(VLOOKUP(D435,[1]怪物!$C:$I,7,FALSE)="","",VLOOKUP(D435,[1]怪物!$C:$I,7,FALSE))</f>
        <v>Skill_Monster_WuGui1,NormalAttack</v>
      </c>
      <c r="U435" s="3" t="s">
        <v>753</v>
      </c>
      <c r="V435" s="3" t="s">
        <v>760</v>
      </c>
      <c r="W435" s="3" t="s">
        <v>760</v>
      </c>
    </row>
    <row r="436" spans="2:23" s="3" customFormat="1" x14ac:dyDescent="0.2">
      <c r="B436" s="3" t="s">
        <v>1224</v>
      </c>
      <c r="C436" s="3" t="s">
        <v>1225</v>
      </c>
      <c r="D436" s="3" t="s">
        <v>159</v>
      </c>
      <c r="E436" s="3">
        <v>3</v>
      </c>
      <c r="F436" s="3">
        <v>400</v>
      </c>
      <c r="G436" s="3" t="b">
        <v>1</v>
      </c>
      <c r="H436" s="3">
        <v>1</v>
      </c>
      <c r="I436" s="3">
        <v>1</v>
      </c>
      <c r="J436" s="3">
        <v>0.5</v>
      </c>
      <c r="K436" s="3">
        <v>1</v>
      </c>
      <c r="L436" s="10" t="str">
        <f t="shared" si="9"/>
        <v>Monster_Season4_Challenge2_4_1</v>
      </c>
      <c r="M436" s="3" t="s">
        <v>41</v>
      </c>
      <c r="N436" s="3" t="s">
        <v>42</v>
      </c>
      <c r="O436" s="3" t="s">
        <v>43</v>
      </c>
      <c r="P436" s="3" t="str">
        <f>IF(VLOOKUP(D436,[1]怪物!$C:$I,7,FALSE)="","",VLOOKUP(D436,[1]怪物!$C:$I,7,FALSE))</f>
        <v/>
      </c>
      <c r="U436" s="3" t="s">
        <v>753</v>
      </c>
      <c r="V436" s="3" t="s">
        <v>783</v>
      </c>
      <c r="W436" s="3" t="s">
        <v>750</v>
      </c>
    </row>
    <row r="437" spans="2:23" s="3" customFormat="1" x14ac:dyDescent="0.2">
      <c r="B437" s="3" t="s">
        <v>1226</v>
      </c>
      <c r="C437" s="3" t="s">
        <v>1227</v>
      </c>
      <c r="D437" s="3" t="s">
        <v>171</v>
      </c>
      <c r="E437" s="3">
        <v>2</v>
      </c>
      <c r="F437" s="3">
        <v>400</v>
      </c>
      <c r="G437" s="3" t="b">
        <v>1</v>
      </c>
      <c r="H437" s="3">
        <v>1</v>
      </c>
      <c r="I437" s="3">
        <v>1</v>
      </c>
      <c r="J437" s="3">
        <v>0.5</v>
      </c>
      <c r="K437" s="3">
        <v>1</v>
      </c>
      <c r="L437" s="10" t="str">
        <f t="shared" si="9"/>
        <v>Monster_Season4_Challenge2_4_2</v>
      </c>
      <c r="M437" s="3" t="s">
        <v>41</v>
      </c>
      <c r="N437" s="3" t="s">
        <v>42</v>
      </c>
      <c r="O437" s="3" t="s">
        <v>43</v>
      </c>
      <c r="P437" s="3" t="str">
        <f>IF(VLOOKUP(D437,[1]怪物!$C:$I,7,FALSE)="","",VLOOKUP(D437,[1]怪物!$C:$I,7,FALSE))</f>
        <v/>
      </c>
      <c r="U437" s="3" t="s">
        <v>753</v>
      </c>
      <c r="V437" s="3" t="s">
        <v>783</v>
      </c>
      <c r="W437" s="3" t="s">
        <v>753</v>
      </c>
    </row>
    <row r="438" spans="2:23" s="3" customFormat="1" x14ac:dyDescent="0.2">
      <c r="B438" s="3" t="s">
        <v>1228</v>
      </c>
      <c r="C438" s="3" t="s">
        <v>1229</v>
      </c>
      <c r="D438" s="3" t="s">
        <v>164</v>
      </c>
      <c r="E438" s="3">
        <v>2</v>
      </c>
      <c r="F438" s="3">
        <v>400</v>
      </c>
      <c r="G438" s="3" t="b">
        <v>1</v>
      </c>
      <c r="H438" s="3">
        <v>1</v>
      </c>
      <c r="I438" s="3">
        <v>1</v>
      </c>
      <c r="J438" s="3">
        <v>0.5</v>
      </c>
      <c r="K438" s="3">
        <v>1.5</v>
      </c>
      <c r="L438" s="10" t="str">
        <f t="shared" si="9"/>
        <v>Monster_Season4_Challenge2_4_3</v>
      </c>
      <c r="M438" s="3" t="s">
        <v>41</v>
      </c>
      <c r="N438" s="3" t="s">
        <v>42</v>
      </c>
      <c r="O438" s="3" t="s">
        <v>43</v>
      </c>
      <c r="P438" s="3" t="str">
        <f>IF(VLOOKUP(D438,[1]怪物!$C:$I,7,FALSE)="","",VLOOKUP(D438,[1]怪物!$C:$I,7,FALSE))</f>
        <v/>
      </c>
      <c r="U438" s="3" t="s">
        <v>753</v>
      </c>
      <c r="V438" s="3" t="s">
        <v>783</v>
      </c>
      <c r="W438" s="3" t="s">
        <v>760</v>
      </c>
    </row>
    <row r="439" spans="2:23" s="3" customFormat="1" x14ac:dyDescent="0.2">
      <c r="B439" s="3" t="s">
        <v>1230</v>
      </c>
      <c r="C439" s="3" t="s">
        <v>1231</v>
      </c>
      <c r="D439" s="3" t="s">
        <v>734</v>
      </c>
      <c r="E439" s="3">
        <v>2</v>
      </c>
      <c r="F439" s="3">
        <v>400</v>
      </c>
      <c r="G439" s="3" t="b">
        <v>1</v>
      </c>
      <c r="H439" s="3">
        <v>1</v>
      </c>
      <c r="I439" s="3">
        <v>1</v>
      </c>
      <c r="J439" s="3">
        <v>0.5</v>
      </c>
      <c r="K439" s="3">
        <v>1</v>
      </c>
      <c r="L439" s="10" t="str">
        <f t="shared" si="9"/>
        <v>Monster_Season4_Challenge2_4_4</v>
      </c>
      <c r="M439" s="3" t="s">
        <v>41</v>
      </c>
      <c r="N439" s="3" t="s">
        <v>42</v>
      </c>
      <c r="O439" s="3" t="s">
        <v>43</v>
      </c>
      <c r="P439" s="3" t="str">
        <f>IF(VLOOKUP(D439,[1]怪物!$C:$I,7,FALSE)="","",VLOOKUP(D439,[1]怪物!$C:$I,7,FALSE))</f>
        <v>Skill_Monster_WuGui1,NormalAttack</v>
      </c>
      <c r="U439" s="3" t="s">
        <v>753</v>
      </c>
      <c r="V439" s="3" t="s">
        <v>783</v>
      </c>
      <c r="W439" s="3" t="s">
        <v>783</v>
      </c>
    </row>
    <row r="440" spans="2:23" s="3" customFormat="1" x14ac:dyDescent="0.2">
      <c r="B440" s="3" t="s">
        <v>1232</v>
      </c>
      <c r="C440" s="3" t="s">
        <v>1233</v>
      </c>
      <c r="D440" s="3" t="s">
        <v>159</v>
      </c>
      <c r="E440" s="3">
        <v>3</v>
      </c>
      <c r="F440" s="3">
        <v>400</v>
      </c>
      <c r="G440" s="3" t="b">
        <v>1</v>
      </c>
      <c r="H440" s="3">
        <v>1</v>
      </c>
      <c r="I440" s="3">
        <v>1</v>
      </c>
      <c r="J440" s="3">
        <v>0.5</v>
      </c>
      <c r="K440" s="3">
        <v>1</v>
      </c>
      <c r="L440" s="10" t="str">
        <f t="shared" si="9"/>
        <v>Monster_Season4_Challenge2_5_1</v>
      </c>
      <c r="M440" s="3" t="s">
        <v>41</v>
      </c>
      <c r="N440" s="3" t="s">
        <v>42</v>
      </c>
      <c r="O440" s="3" t="s">
        <v>43</v>
      </c>
      <c r="P440" s="3" t="str">
        <f>IF(VLOOKUP(D440,[1]怪物!$C:$I,7,FALSE)="","",VLOOKUP(D440,[1]怪物!$C:$I,7,FALSE))</f>
        <v/>
      </c>
      <c r="U440" s="3" t="s">
        <v>753</v>
      </c>
      <c r="V440" s="3" t="s">
        <v>792</v>
      </c>
      <c r="W440" s="3" t="s">
        <v>750</v>
      </c>
    </row>
    <row r="441" spans="2:23" s="3" customFormat="1" x14ac:dyDescent="0.2">
      <c r="B441" s="3" t="s">
        <v>1234</v>
      </c>
      <c r="C441" s="3" t="s">
        <v>1235</v>
      </c>
      <c r="D441" s="3" t="s">
        <v>171</v>
      </c>
      <c r="E441" s="3">
        <v>2</v>
      </c>
      <c r="F441" s="3">
        <v>400</v>
      </c>
      <c r="G441" s="3" t="b">
        <v>1</v>
      </c>
      <c r="H441" s="3">
        <v>1</v>
      </c>
      <c r="I441" s="3">
        <v>1</v>
      </c>
      <c r="J441" s="3">
        <v>0.5</v>
      </c>
      <c r="K441" s="3">
        <v>1</v>
      </c>
      <c r="L441" s="10" t="str">
        <f t="shared" si="9"/>
        <v>Monster_Season4_Challenge2_5_2</v>
      </c>
      <c r="M441" s="3" t="s">
        <v>41</v>
      </c>
      <c r="N441" s="3" t="s">
        <v>42</v>
      </c>
      <c r="O441" s="3" t="s">
        <v>43</v>
      </c>
      <c r="P441" s="3" t="str">
        <f>IF(VLOOKUP(D441,[1]怪物!$C:$I,7,FALSE)="","",VLOOKUP(D441,[1]怪物!$C:$I,7,FALSE))</f>
        <v/>
      </c>
      <c r="U441" s="3" t="s">
        <v>753</v>
      </c>
      <c r="V441" s="3" t="s">
        <v>792</v>
      </c>
      <c r="W441" s="3" t="s">
        <v>753</v>
      </c>
    </row>
    <row r="442" spans="2:23" s="3" customFormat="1" x14ac:dyDescent="0.2">
      <c r="B442" s="3" t="s">
        <v>1236</v>
      </c>
      <c r="C442" s="3" t="s">
        <v>1237</v>
      </c>
      <c r="D442" s="3" t="s">
        <v>164</v>
      </c>
      <c r="E442" s="3">
        <v>2</v>
      </c>
      <c r="F442" s="3">
        <v>400</v>
      </c>
      <c r="G442" s="3" t="b">
        <v>1</v>
      </c>
      <c r="H442" s="3">
        <v>1</v>
      </c>
      <c r="I442" s="3">
        <v>1</v>
      </c>
      <c r="J442" s="3">
        <v>0.5</v>
      </c>
      <c r="K442" s="3">
        <v>1.5</v>
      </c>
      <c r="L442" s="10" t="str">
        <f t="shared" si="9"/>
        <v>Monster_Season4_Challenge2_5_3</v>
      </c>
      <c r="M442" s="3" t="s">
        <v>41</v>
      </c>
      <c r="N442" s="3" t="s">
        <v>42</v>
      </c>
      <c r="O442" s="3" t="s">
        <v>43</v>
      </c>
      <c r="P442" s="3" t="str">
        <f>IF(VLOOKUP(D442,[1]怪物!$C:$I,7,FALSE)="","",VLOOKUP(D442,[1]怪物!$C:$I,7,FALSE))</f>
        <v/>
      </c>
      <c r="U442" s="3" t="s">
        <v>753</v>
      </c>
      <c r="V442" s="3" t="s">
        <v>792</v>
      </c>
      <c r="W442" s="3" t="s">
        <v>760</v>
      </c>
    </row>
    <row r="443" spans="2:23" s="3" customFormat="1" x14ac:dyDescent="0.2">
      <c r="B443" s="3" t="s">
        <v>1238</v>
      </c>
      <c r="C443" s="3" t="s">
        <v>1239</v>
      </c>
      <c r="D443" s="3" t="s">
        <v>734</v>
      </c>
      <c r="E443" s="3">
        <v>2</v>
      </c>
      <c r="F443" s="3">
        <v>400</v>
      </c>
      <c r="G443" s="3" t="b">
        <v>1</v>
      </c>
      <c r="H443" s="3">
        <v>1</v>
      </c>
      <c r="I443" s="3">
        <v>1</v>
      </c>
      <c r="J443" s="3">
        <v>0.5</v>
      </c>
      <c r="K443" s="3">
        <v>1</v>
      </c>
      <c r="L443" s="10" t="str">
        <f t="shared" si="9"/>
        <v>Monster_Season4_Challenge2_5_4</v>
      </c>
      <c r="M443" s="3" t="s">
        <v>41</v>
      </c>
      <c r="N443" s="3" t="s">
        <v>42</v>
      </c>
      <c r="O443" s="3" t="s">
        <v>43</v>
      </c>
      <c r="P443" s="3" t="str">
        <f>IF(VLOOKUP(D443,[1]怪物!$C:$I,7,FALSE)="","",VLOOKUP(D443,[1]怪物!$C:$I,7,FALSE))</f>
        <v>Skill_Monster_WuGui1,NormalAttack</v>
      </c>
      <c r="U443" s="3" t="s">
        <v>753</v>
      </c>
      <c r="V443" s="3" t="s">
        <v>792</v>
      </c>
      <c r="W443" s="3" t="s">
        <v>783</v>
      </c>
    </row>
    <row r="444" spans="2:23" s="3" customFormat="1" x14ac:dyDescent="0.2">
      <c r="B444" s="3" t="s">
        <v>1240</v>
      </c>
      <c r="C444" s="3" t="s">
        <v>1241</v>
      </c>
      <c r="D444" s="3" t="s">
        <v>165</v>
      </c>
      <c r="E444" s="3">
        <v>2</v>
      </c>
      <c r="F444" s="3">
        <v>400</v>
      </c>
      <c r="G444" s="3" t="b">
        <v>1</v>
      </c>
      <c r="H444" s="3">
        <v>1</v>
      </c>
      <c r="I444" s="3">
        <v>1</v>
      </c>
      <c r="J444" s="3">
        <v>0.5</v>
      </c>
      <c r="K444" s="3">
        <v>1</v>
      </c>
      <c r="L444" s="10" t="str">
        <f t="shared" si="9"/>
        <v>Monster_Season4_Challenge3_1_1</v>
      </c>
      <c r="M444" s="3" t="s">
        <v>41</v>
      </c>
      <c r="N444" s="3" t="s">
        <v>42</v>
      </c>
      <c r="O444" s="3" t="s">
        <v>43</v>
      </c>
      <c r="P444" s="3" t="str">
        <f>IF(VLOOKUP(D444,[1]怪物!$C:$I,7,FALSE)="","",VLOOKUP(D444,[1]怪物!$C:$I,7,FALSE))</f>
        <v>Skill_Monster_ZhongZi1,NormalAttack</v>
      </c>
      <c r="U444" s="3" t="s">
        <v>760</v>
      </c>
      <c r="V444" s="3" t="s">
        <v>750</v>
      </c>
      <c r="W444" s="3" t="s">
        <v>750</v>
      </c>
    </row>
    <row r="445" spans="2:23" s="3" customFormat="1" x14ac:dyDescent="0.2">
      <c r="B445" s="3" t="s">
        <v>1242</v>
      </c>
      <c r="C445" s="3" t="s">
        <v>1243</v>
      </c>
      <c r="D445" s="3" t="s">
        <v>736</v>
      </c>
      <c r="E445" s="3">
        <v>2</v>
      </c>
      <c r="F445" s="3">
        <v>400</v>
      </c>
      <c r="G445" s="3" t="b">
        <v>1</v>
      </c>
      <c r="H445" s="3">
        <v>1</v>
      </c>
      <c r="I445" s="3">
        <v>1</v>
      </c>
      <c r="J445" s="3">
        <v>0.5</v>
      </c>
      <c r="K445" s="3">
        <v>1.5</v>
      </c>
      <c r="L445" s="10" t="str">
        <f t="shared" si="9"/>
        <v>Monster_Season4_Challenge3_1_2</v>
      </c>
      <c r="M445" s="3" t="s">
        <v>41</v>
      </c>
      <c r="N445" s="3" t="s">
        <v>42</v>
      </c>
      <c r="O445" s="3" t="s">
        <v>43</v>
      </c>
      <c r="P445" s="3" t="str">
        <f>IF(VLOOKUP(D445,[1]怪物!$C:$I,7,FALSE)="","",VLOOKUP(D445,[1]怪物!$C:$I,7,FALSE))</f>
        <v>Skill_Monster_WuGui2,NormalAttack</v>
      </c>
      <c r="U445" s="3" t="s">
        <v>760</v>
      </c>
      <c r="V445" s="3" t="s">
        <v>750</v>
      </c>
      <c r="W445" s="3" t="s">
        <v>753</v>
      </c>
    </row>
    <row r="446" spans="2:23" s="3" customFormat="1" x14ac:dyDescent="0.2">
      <c r="B446" s="3" t="s">
        <v>1244</v>
      </c>
      <c r="C446" s="3" t="s">
        <v>1245</v>
      </c>
      <c r="D446" s="3" t="s">
        <v>165</v>
      </c>
      <c r="E446" s="3">
        <v>2</v>
      </c>
      <c r="F446" s="3">
        <v>400</v>
      </c>
      <c r="G446" s="3" t="b">
        <v>1</v>
      </c>
      <c r="H446" s="3">
        <v>1</v>
      </c>
      <c r="I446" s="3">
        <v>1</v>
      </c>
      <c r="J446" s="3">
        <v>0.5</v>
      </c>
      <c r="K446" s="3">
        <v>1</v>
      </c>
      <c r="L446" s="10" t="str">
        <f t="shared" si="9"/>
        <v>Monster_Season4_Challenge3_2_1</v>
      </c>
      <c r="M446" s="3" t="s">
        <v>41</v>
      </c>
      <c r="N446" s="3" t="s">
        <v>42</v>
      </c>
      <c r="O446" s="3" t="s">
        <v>43</v>
      </c>
      <c r="P446" s="3" t="str">
        <f>IF(VLOOKUP(D446,[1]怪物!$C:$I,7,FALSE)="","",VLOOKUP(D446,[1]怪物!$C:$I,7,FALSE))</f>
        <v>Skill_Monster_ZhongZi1,NormalAttack</v>
      </c>
      <c r="U446" s="3" t="s">
        <v>760</v>
      </c>
      <c r="V446" s="3" t="s">
        <v>753</v>
      </c>
      <c r="W446" s="3" t="s">
        <v>750</v>
      </c>
    </row>
    <row r="447" spans="2:23" s="3" customFormat="1" x14ac:dyDescent="0.2">
      <c r="B447" s="3" t="s">
        <v>1246</v>
      </c>
      <c r="C447" s="3" t="s">
        <v>1247</v>
      </c>
      <c r="D447" s="3" t="s">
        <v>164</v>
      </c>
      <c r="E447" s="3">
        <v>2</v>
      </c>
      <c r="F447" s="3">
        <v>400</v>
      </c>
      <c r="G447" s="3" t="b">
        <v>1</v>
      </c>
      <c r="H447" s="3">
        <v>1</v>
      </c>
      <c r="I447" s="3">
        <v>1</v>
      </c>
      <c r="J447" s="3">
        <v>0.5</v>
      </c>
      <c r="K447" s="3">
        <v>1.5</v>
      </c>
      <c r="L447" s="10" t="str">
        <f t="shared" si="9"/>
        <v>Monster_Season4_Challenge3_2_2</v>
      </c>
      <c r="M447" s="3" t="s">
        <v>41</v>
      </c>
      <c r="N447" s="3" t="s">
        <v>42</v>
      </c>
      <c r="O447" s="3" t="s">
        <v>43</v>
      </c>
      <c r="P447" s="3" t="str">
        <f>IF(VLOOKUP(D447,[1]怪物!$C:$I,7,FALSE)="","",VLOOKUP(D447,[1]怪物!$C:$I,7,FALSE))</f>
        <v/>
      </c>
      <c r="U447" s="3" t="s">
        <v>760</v>
      </c>
      <c r="V447" s="3" t="s">
        <v>753</v>
      </c>
      <c r="W447" s="3" t="s">
        <v>753</v>
      </c>
    </row>
    <row r="448" spans="2:23" s="3" customFormat="1" x14ac:dyDescent="0.2">
      <c r="B448" s="3" t="s">
        <v>1248</v>
      </c>
      <c r="C448" s="3" t="s">
        <v>1249</v>
      </c>
      <c r="D448" s="3" t="s">
        <v>736</v>
      </c>
      <c r="E448" s="3">
        <v>2</v>
      </c>
      <c r="F448" s="3">
        <v>400</v>
      </c>
      <c r="G448" s="3" t="b">
        <v>1</v>
      </c>
      <c r="H448" s="3">
        <v>1</v>
      </c>
      <c r="I448" s="3">
        <v>1</v>
      </c>
      <c r="J448" s="3">
        <v>0.5</v>
      </c>
      <c r="K448" s="3">
        <v>1.5</v>
      </c>
      <c r="L448" s="10" t="str">
        <f t="shared" si="9"/>
        <v>Monster_Season4_Challenge3_2_3</v>
      </c>
      <c r="M448" s="3" t="s">
        <v>41</v>
      </c>
      <c r="N448" s="3" t="s">
        <v>42</v>
      </c>
      <c r="O448" s="3" t="s">
        <v>43</v>
      </c>
      <c r="P448" s="3" t="str">
        <f>IF(VLOOKUP(D448,[1]怪物!$C:$I,7,FALSE)="","",VLOOKUP(D448,[1]怪物!$C:$I,7,FALSE))</f>
        <v>Skill_Monster_WuGui2,NormalAttack</v>
      </c>
      <c r="U448" s="3" t="s">
        <v>760</v>
      </c>
      <c r="V448" s="3" t="s">
        <v>753</v>
      </c>
      <c r="W448" s="3" t="s">
        <v>760</v>
      </c>
    </row>
    <row r="449" spans="2:23" s="3" customFormat="1" x14ac:dyDescent="0.2">
      <c r="B449" s="3" t="s">
        <v>1250</v>
      </c>
      <c r="C449" s="3" t="s">
        <v>1251</v>
      </c>
      <c r="D449" s="3" t="s">
        <v>165</v>
      </c>
      <c r="E449" s="3">
        <v>2</v>
      </c>
      <c r="F449" s="3">
        <v>400</v>
      </c>
      <c r="G449" s="3" t="b">
        <v>1</v>
      </c>
      <c r="H449" s="3">
        <v>1</v>
      </c>
      <c r="I449" s="3">
        <v>1</v>
      </c>
      <c r="J449" s="3">
        <v>0.5</v>
      </c>
      <c r="K449" s="3">
        <v>1</v>
      </c>
      <c r="L449" s="10" t="str">
        <f t="shared" si="9"/>
        <v>Monster_Season4_Challenge3_3_1</v>
      </c>
      <c r="M449" s="3" t="s">
        <v>41</v>
      </c>
      <c r="N449" s="3" t="s">
        <v>42</v>
      </c>
      <c r="O449" s="3" t="s">
        <v>43</v>
      </c>
      <c r="P449" s="3" t="str">
        <f>IF(VLOOKUP(D449,[1]怪物!$C:$I,7,FALSE)="","",VLOOKUP(D449,[1]怪物!$C:$I,7,FALSE))</f>
        <v>Skill_Monster_ZhongZi1,NormalAttack</v>
      </c>
      <c r="U449" s="3" t="s">
        <v>760</v>
      </c>
      <c r="V449" s="3" t="s">
        <v>760</v>
      </c>
      <c r="W449" s="3" t="s">
        <v>750</v>
      </c>
    </row>
    <row r="450" spans="2:23" s="3" customFormat="1" x14ac:dyDescent="0.2">
      <c r="B450" s="3" t="s">
        <v>1252</v>
      </c>
      <c r="C450" s="3" t="s">
        <v>1253</v>
      </c>
      <c r="D450" s="3" t="s">
        <v>171</v>
      </c>
      <c r="E450" s="3">
        <v>2</v>
      </c>
      <c r="F450" s="3">
        <v>400</v>
      </c>
      <c r="G450" s="3" t="b">
        <v>1</v>
      </c>
      <c r="H450" s="3">
        <v>1</v>
      </c>
      <c r="I450" s="3">
        <v>1</v>
      </c>
      <c r="J450" s="3">
        <v>0.5</v>
      </c>
      <c r="K450" s="3">
        <v>1</v>
      </c>
      <c r="L450" s="10" t="str">
        <f t="shared" si="9"/>
        <v>Monster_Season4_Challenge3_3_2</v>
      </c>
      <c r="M450" s="3" t="s">
        <v>41</v>
      </c>
      <c r="N450" s="3" t="s">
        <v>42</v>
      </c>
      <c r="O450" s="3" t="s">
        <v>43</v>
      </c>
      <c r="P450" s="3" t="str">
        <f>IF(VLOOKUP(D450,[1]怪物!$C:$I,7,FALSE)="","",VLOOKUP(D450,[1]怪物!$C:$I,7,FALSE))</f>
        <v/>
      </c>
      <c r="U450" s="3" t="s">
        <v>760</v>
      </c>
      <c r="V450" s="3" t="s">
        <v>760</v>
      </c>
      <c r="W450" s="3" t="s">
        <v>753</v>
      </c>
    </row>
    <row r="451" spans="2:23" s="3" customFormat="1" x14ac:dyDescent="0.2">
      <c r="B451" s="3" t="s">
        <v>1254</v>
      </c>
      <c r="C451" s="3" t="s">
        <v>1255</v>
      </c>
      <c r="D451" s="3" t="s">
        <v>736</v>
      </c>
      <c r="E451" s="3">
        <v>2</v>
      </c>
      <c r="F451" s="3">
        <v>400</v>
      </c>
      <c r="G451" s="3" t="b">
        <v>1</v>
      </c>
      <c r="H451" s="3">
        <v>1</v>
      </c>
      <c r="I451" s="3">
        <v>1</v>
      </c>
      <c r="J451" s="3">
        <v>0.5</v>
      </c>
      <c r="K451" s="3">
        <v>1.5</v>
      </c>
      <c r="L451" s="10" t="str">
        <f t="shared" si="9"/>
        <v>Monster_Season4_Challenge3_3_3</v>
      </c>
      <c r="M451" s="3" t="s">
        <v>41</v>
      </c>
      <c r="N451" s="3" t="s">
        <v>42</v>
      </c>
      <c r="O451" s="3" t="s">
        <v>43</v>
      </c>
      <c r="P451" s="3" t="str">
        <f>IF(VLOOKUP(D451,[1]怪物!$C:$I,7,FALSE)="","",VLOOKUP(D451,[1]怪物!$C:$I,7,FALSE))</f>
        <v>Skill_Monster_WuGui2,NormalAttack</v>
      </c>
      <c r="U451" s="3" t="s">
        <v>760</v>
      </c>
      <c r="V451" s="3" t="s">
        <v>760</v>
      </c>
      <c r="W451" s="3" t="s">
        <v>760</v>
      </c>
    </row>
    <row r="452" spans="2:23" s="3" customFormat="1" x14ac:dyDescent="0.2">
      <c r="B452" s="3" t="s">
        <v>1256</v>
      </c>
      <c r="C452" s="3" t="s">
        <v>1257</v>
      </c>
      <c r="D452" s="3" t="s">
        <v>167</v>
      </c>
      <c r="E452" s="3">
        <v>2</v>
      </c>
      <c r="F452" s="3">
        <v>400</v>
      </c>
      <c r="G452" s="3" t="b">
        <v>1</v>
      </c>
      <c r="H452" s="3">
        <v>1</v>
      </c>
      <c r="I452" s="3">
        <v>1</v>
      </c>
      <c r="J452" s="3">
        <v>0.5</v>
      </c>
      <c r="K452" s="3">
        <v>1</v>
      </c>
      <c r="L452" s="10" t="str">
        <f t="shared" si="9"/>
        <v>Monster_Season4_Challenge4_1_1</v>
      </c>
      <c r="M452" s="3" t="s">
        <v>41</v>
      </c>
      <c r="N452" s="3" t="s">
        <v>42</v>
      </c>
      <c r="O452" s="3" t="s">
        <v>43</v>
      </c>
      <c r="P452" s="3" t="str">
        <f>IF(VLOOKUP(D452,[1]怪物!$C:$I,7,FALSE)="","",VLOOKUP(D452,[1]怪物!$C:$I,7,FALSE))</f>
        <v>Skill_Monster_Gui1,NormalAttack</v>
      </c>
      <c r="U452" s="3" t="s">
        <v>783</v>
      </c>
      <c r="V452" s="3" t="s">
        <v>750</v>
      </c>
      <c r="W452" s="3" t="s">
        <v>750</v>
      </c>
    </row>
    <row r="453" spans="2:23" s="3" customFormat="1" x14ac:dyDescent="0.2">
      <c r="B453" s="3" t="s">
        <v>1258</v>
      </c>
      <c r="C453" s="3" t="s">
        <v>1259</v>
      </c>
      <c r="D453" s="3" t="s">
        <v>736</v>
      </c>
      <c r="E453" s="3">
        <v>2</v>
      </c>
      <c r="F453" s="3">
        <v>400</v>
      </c>
      <c r="G453" s="3" t="b">
        <v>1</v>
      </c>
      <c r="H453" s="3">
        <v>1</v>
      </c>
      <c r="I453" s="3">
        <v>1</v>
      </c>
      <c r="J453" s="3">
        <v>0.5</v>
      </c>
      <c r="K453" s="3">
        <v>1.5</v>
      </c>
      <c r="L453" s="10" t="str">
        <f t="shared" si="9"/>
        <v>Monster_Season4_Challenge4_1_2</v>
      </c>
      <c r="M453" s="3" t="s">
        <v>41</v>
      </c>
      <c r="N453" s="3" t="s">
        <v>42</v>
      </c>
      <c r="O453" s="3" t="s">
        <v>43</v>
      </c>
      <c r="P453" s="3" t="str">
        <f>IF(VLOOKUP(D453,[1]怪物!$C:$I,7,FALSE)="","",VLOOKUP(D453,[1]怪物!$C:$I,7,FALSE))</f>
        <v>Skill_Monster_WuGui2,NormalAttack</v>
      </c>
      <c r="U453" s="3" t="s">
        <v>783</v>
      </c>
      <c r="V453" s="3" t="s">
        <v>750</v>
      </c>
      <c r="W453" s="3" t="s">
        <v>753</v>
      </c>
    </row>
    <row r="454" spans="2:23" s="3" customFormat="1" x14ac:dyDescent="0.2">
      <c r="B454" s="3" t="s">
        <v>1260</v>
      </c>
      <c r="C454" s="3" t="s">
        <v>1261</v>
      </c>
      <c r="D454" s="3" t="s">
        <v>167</v>
      </c>
      <c r="E454" s="3">
        <v>2</v>
      </c>
      <c r="F454" s="3">
        <v>400</v>
      </c>
      <c r="G454" s="3" t="b">
        <v>1</v>
      </c>
      <c r="H454" s="3">
        <v>1</v>
      </c>
      <c r="I454" s="3">
        <v>1</v>
      </c>
      <c r="J454" s="3">
        <v>0.5</v>
      </c>
      <c r="K454" s="3">
        <v>1</v>
      </c>
      <c r="L454" s="10" t="str">
        <f t="shared" si="9"/>
        <v>Monster_Season4_Challenge4_2_1</v>
      </c>
      <c r="M454" s="3" t="s">
        <v>41</v>
      </c>
      <c r="N454" s="3" t="s">
        <v>42</v>
      </c>
      <c r="O454" s="3" t="s">
        <v>43</v>
      </c>
      <c r="P454" s="3" t="str">
        <f>IF(VLOOKUP(D454,[1]怪物!$C:$I,7,FALSE)="","",VLOOKUP(D454,[1]怪物!$C:$I,7,FALSE))</f>
        <v>Skill_Monster_Gui1,NormalAttack</v>
      </c>
      <c r="U454" s="3" t="s">
        <v>783</v>
      </c>
      <c r="V454" s="3" t="s">
        <v>753</v>
      </c>
      <c r="W454" s="3" t="s">
        <v>750</v>
      </c>
    </row>
    <row r="455" spans="2:23" s="3" customFormat="1" x14ac:dyDescent="0.2">
      <c r="B455" s="3" t="s">
        <v>1262</v>
      </c>
      <c r="C455" s="3" t="s">
        <v>1263</v>
      </c>
      <c r="D455" s="3" t="s">
        <v>164</v>
      </c>
      <c r="E455" s="3">
        <v>2</v>
      </c>
      <c r="F455" s="3">
        <v>400</v>
      </c>
      <c r="G455" s="3" t="b">
        <v>1</v>
      </c>
      <c r="H455" s="3">
        <v>1</v>
      </c>
      <c r="I455" s="3">
        <v>1</v>
      </c>
      <c r="J455" s="3">
        <v>0.5</v>
      </c>
      <c r="K455" s="3">
        <v>1.5</v>
      </c>
      <c r="L455" s="10" t="str">
        <f t="shared" si="9"/>
        <v>Monster_Season4_Challenge4_2_2</v>
      </c>
      <c r="M455" s="3" t="s">
        <v>41</v>
      </c>
      <c r="N455" s="3" t="s">
        <v>42</v>
      </c>
      <c r="O455" s="3" t="s">
        <v>43</v>
      </c>
      <c r="P455" s="3" t="str">
        <f>IF(VLOOKUP(D455,[1]怪物!$C:$I,7,FALSE)="","",VLOOKUP(D455,[1]怪物!$C:$I,7,FALSE))</f>
        <v/>
      </c>
      <c r="U455" s="3" t="s">
        <v>783</v>
      </c>
      <c r="V455" s="3" t="s">
        <v>753</v>
      </c>
      <c r="W455" s="3" t="s">
        <v>753</v>
      </c>
    </row>
    <row r="456" spans="2:23" s="3" customFormat="1" x14ac:dyDescent="0.2">
      <c r="B456" s="3" t="s">
        <v>1264</v>
      </c>
      <c r="C456" s="3" t="s">
        <v>1265</v>
      </c>
      <c r="D456" s="3" t="s">
        <v>736</v>
      </c>
      <c r="E456" s="3">
        <v>2</v>
      </c>
      <c r="F456" s="3">
        <v>400</v>
      </c>
      <c r="G456" s="3" t="b">
        <v>1</v>
      </c>
      <c r="H456" s="3">
        <v>1</v>
      </c>
      <c r="I456" s="3">
        <v>1</v>
      </c>
      <c r="J456" s="3">
        <v>0.5</v>
      </c>
      <c r="K456" s="3">
        <v>1.5</v>
      </c>
      <c r="L456" s="10" t="str">
        <f t="shared" si="9"/>
        <v>Monster_Season4_Challenge4_2_3</v>
      </c>
      <c r="M456" s="3" t="s">
        <v>41</v>
      </c>
      <c r="N456" s="3" t="s">
        <v>42</v>
      </c>
      <c r="O456" s="3" t="s">
        <v>43</v>
      </c>
      <c r="P456" s="3" t="str">
        <f>IF(VLOOKUP(D456,[1]怪物!$C:$I,7,FALSE)="","",VLOOKUP(D456,[1]怪物!$C:$I,7,FALSE))</f>
        <v>Skill_Monster_WuGui2,NormalAttack</v>
      </c>
      <c r="U456" s="3" t="s">
        <v>783</v>
      </c>
      <c r="V456" s="3" t="s">
        <v>753</v>
      </c>
      <c r="W456" s="3" t="s">
        <v>760</v>
      </c>
    </row>
    <row r="457" spans="2:23" s="3" customFormat="1" x14ac:dyDescent="0.2">
      <c r="B457" s="3" t="s">
        <v>1266</v>
      </c>
      <c r="C457" s="3" t="s">
        <v>1267</v>
      </c>
      <c r="D457" s="3" t="s">
        <v>167</v>
      </c>
      <c r="E457" s="3">
        <v>2</v>
      </c>
      <c r="F457" s="3">
        <v>400</v>
      </c>
      <c r="G457" s="3" t="b">
        <v>1</v>
      </c>
      <c r="H457" s="3">
        <v>1</v>
      </c>
      <c r="I457" s="3">
        <v>1</v>
      </c>
      <c r="J457" s="3">
        <v>0.5</v>
      </c>
      <c r="K457" s="3">
        <v>1</v>
      </c>
      <c r="L457" s="10" t="str">
        <f t="shared" si="9"/>
        <v>Monster_Season4_Challenge4_3_1</v>
      </c>
      <c r="M457" s="3" t="s">
        <v>41</v>
      </c>
      <c r="N457" s="3" t="s">
        <v>42</v>
      </c>
      <c r="O457" s="3" t="s">
        <v>43</v>
      </c>
      <c r="P457" s="3" t="str">
        <f>IF(VLOOKUP(D457,[1]怪物!$C:$I,7,FALSE)="","",VLOOKUP(D457,[1]怪物!$C:$I,7,FALSE))</f>
        <v>Skill_Monster_Gui1,NormalAttack</v>
      </c>
      <c r="U457" s="3" t="s">
        <v>783</v>
      </c>
      <c r="V457" s="3" t="s">
        <v>760</v>
      </c>
      <c r="W457" s="3" t="s">
        <v>750</v>
      </c>
    </row>
    <row r="458" spans="2:23" s="3" customFormat="1" x14ac:dyDescent="0.2">
      <c r="B458" s="3" t="s">
        <v>1268</v>
      </c>
      <c r="C458" s="3" t="s">
        <v>1269</v>
      </c>
      <c r="D458" s="3" t="s">
        <v>171</v>
      </c>
      <c r="E458" s="3">
        <v>2</v>
      </c>
      <c r="F458" s="3">
        <v>400</v>
      </c>
      <c r="G458" s="3" t="b">
        <v>1</v>
      </c>
      <c r="H458" s="3">
        <v>1</v>
      </c>
      <c r="I458" s="3">
        <v>1</v>
      </c>
      <c r="J458" s="3">
        <v>0.5</v>
      </c>
      <c r="K458" s="3">
        <v>1</v>
      </c>
      <c r="L458" s="10" t="str">
        <f t="shared" si="9"/>
        <v>Monster_Season4_Challenge4_3_2</v>
      </c>
      <c r="M458" s="3" t="s">
        <v>41</v>
      </c>
      <c r="N458" s="3" t="s">
        <v>42</v>
      </c>
      <c r="O458" s="3" t="s">
        <v>43</v>
      </c>
      <c r="P458" s="3" t="str">
        <f>IF(VLOOKUP(D458,[1]怪物!$C:$I,7,FALSE)="","",VLOOKUP(D458,[1]怪物!$C:$I,7,FALSE))</f>
        <v/>
      </c>
      <c r="U458" s="3" t="s">
        <v>783</v>
      </c>
      <c r="V458" s="3" t="s">
        <v>760</v>
      </c>
      <c r="W458" s="3" t="s">
        <v>753</v>
      </c>
    </row>
    <row r="459" spans="2:23" s="3" customFormat="1" x14ac:dyDescent="0.2">
      <c r="B459" s="3" t="s">
        <v>1270</v>
      </c>
      <c r="C459" s="3" t="s">
        <v>1271</v>
      </c>
      <c r="D459" s="3" t="s">
        <v>736</v>
      </c>
      <c r="E459" s="3">
        <v>2</v>
      </c>
      <c r="F459" s="3">
        <v>400</v>
      </c>
      <c r="G459" s="3" t="b">
        <v>1</v>
      </c>
      <c r="H459" s="3">
        <v>1</v>
      </c>
      <c r="I459" s="3">
        <v>1</v>
      </c>
      <c r="J459" s="3">
        <v>0.5</v>
      </c>
      <c r="K459" s="3">
        <v>1.5</v>
      </c>
      <c r="L459" s="10" t="str">
        <f t="shared" si="9"/>
        <v>Monster_Season4_Challenge4_3_3</v>
      </c>
      <c r="M459" s="3" t="s">
        <v>41</v>
      </c>
      <c r="N459" s="3" t="s">
        <v>42</v>
      </c>
      <c r="O459" s="3" t="s">
        <v>43</v>
      </c>
      <c r="P459" s="3" t="str">
        <f>IF(VLOOKUP(D459,[1]怪物!$C:$I,7,FALSE)="","",VLOOKUP(D459,[1]怪物!$C:$I,7,FALSE))</f>
        <v>Skill_Monster_WuGui2,NormalAttack</v>
      </c>
      <c r="U459" s="3" t="s">
        <v>783</v>
      </c>
      <c r="V459" s="3" t="s">
        <v>760</v>
      </c>
      <c r="W459" s="3" t="s">
        <v>760</v>
      </c>
    </row>
    <row r="460" spans="2:23" s="3" customFormat="1" x14ac:dyDescent="0.2">
      <c r="B460" s="3" t="s">
        <v>1272</v>
      </c>
      <c r="C460" s="3" t="s">
        <v>1273</v>
      </c>
      <c r="D460" s="3" t="s">
        <v>167</v>
      </c>
      <c r="E460" s="3">
        <v>2</v>
      </c>
      <c r="F460" s="3">
        <v>400</v>
      </c>
      <c r="G460" s="3" t="b">
        <v>1</v>
      </c>
      <c r="H460" s="3">
        <v>1</v>
      </c>
      <c r="I460" s="3">
        <v>1</v>
      </c>
      <c r="J460" s="3">
        <v>0.5</v>
      </c>
      <c r="K460" s="3">
        <v>1</v>
      </c>
      <c r="L460" s="10" t="str">
        <f t="shared" si="9"/>
        <v>Monster_Season4_Challenge4_4_1</v>
      </c>
      <c r="M460" s="3" t="s">
        <v>41</v>
      </c>
      <c r="N460" s="3" t="s">
        <v>42</v>
      </c>
      <c r="O460" s="3" t="s">
        <v>43</v>
      </c>
      <c r="P460" s="3" t="str">
        <f>IF(VLOOKUP(D460,[1]怪物!$C:$I,7,FALSE)="","",VLOOKUP(D460,[1]怪物!$C:$I,7,FALSE))</f>
        <v>Skill_Monster_Gui1,NormalAttack</v>
      </c>
      <c r="U460" s="3" t="s">
        <v>783</v>
      </c>
      <c r="V460" s="3" t="s">
        <v>783</v>
      </c>
      <c r="W460" s="3" t="s">
        <v>750</v>
      </c>
    </row>
    <row r="461" spans="2:23" s="3" customFormat="1" x14ac:dyDescent="0.2">
      <c r="B461" s="3" t="s">
        <v>1274</v>
      </c>
      <c r="C461" s="3" t="s">
        <v>1275</v>
      </c>
      <c r="D461" s="3" t="s">
        <v>159</v>
      </c>
      <c r="E461" s="3">
        <v>3</v>
      </c>
      <c r="F461" s="3">
        <v>400</v>
      </c>
      <c r="G461" s="3" t="b">
        <v>1</v>
      </c>
      <c r="H461" s="3">
        <v>1</v>
      </c>
      <c r="I461" s="3">
        <v>1</v>
      </c>
      <c r="J461" s="3">
        <v>0.5</v>
      </c>
      <c r="K461" s="3">
        <v>1</v>
      </c>
      <c r="L461" s="10" t="str">
        <f t="shared" si="9"/>
        <v>Monster_Season4_Challenge4_4_2</v>
      </c>
      <c r="M461" s="3" t="s">
        <v>41</v>
      </c>
      <c r="N461" s="3" t="s">
        <v>42</v>
      </c>
      <c r="O461" s="3" t="s">
        <v>43</v>
      </c>
      <c r="P461" s="3" t="str">
        <f>IF(VLOOKUP(D461,[1]怪物!$C:$I,7,FALSE)="","",VLOOKUP(D461,[1]怪物!$C:$I,7,FALSE))</f>
        <v/>
      </c>
      <c r="U461" s="3" t="s">
        <v>783</v>
      </c>
      <c r="V461" s="3" t="s">
        <v>783</v>
      </c>
      <c r="W461" s="3" t="s">
        <v>753</v>
      </c>
    </row>
    <row r="462" spans="2:23" s="3" customFormat="1" x14ac:dyDescent="0.2">
      <c r="B462" s="3" t="s">
        <v>1276</v>
      </c>
      <c r="C462" s="3" t="s">
        <v>1277</v>
      </c>
      <c r="D462" s="3" t="s">
        <v>736</v>
      </c>
      <c r="E462" s="3">
        <v>2</v>
      </c>
      <c r="F462" s="3">
        <v>400</v>
      </c>
      <c r="G462" s="3" t="b">
        <v>1</v>
      </c>
      <c r="H462" s="3">
        <v>1</v>
      </c>
      <c r="I462" s="3">
        <v>1</v>
      </c>
      <c r="J462" s="3">
        <v>0.5</v>
      </c>
      <c r="K462" s="3">
        <v>1.5</v>
      </c>
      <c r="L462" s="10" t="str">
        <f t="shared" si="9"/>
        <v>Monster_Season4_Challenge4_4_3</v>
      </c>
      <c r="M462" s="3" t="s">
        <v>41</v>
      </c>
      <c r="N462" s="3" t="s">
        <v>42</v>
      </c>
      <c r="O462" s="3" t="s">
        <v>43</v>
      </c>
      <c r="P462" s="3" t="str">
        <f>IF(VLOOKUP(D462,[1]怪物!$C:$I,7,FALSE)="","",VLOOKUP(D462,[1]怪物!$C:$I,7,FALSE))</f>
        <v>Skill_Monster_WuGui2,NormalAttack</v>
      </c>
      <c r="U462" s="3" t="s">
        <v>783</v>
      </c>
      <c r="V462" s="3" t="s">
        <v>783</v>
      </c>
      <c r="W462" s="3" t="s">
        <v>760</v>
      </c>
    </row>
    <row r="463" spans="2:23" s="3" customFormat="1" x14ac:dyDescent="0.2">
      <c r="B463" s="3" t="s">
        <v>1278</v>
      </c>
      <c r="C463" s="3" t="s">
        <v>1279</v>
      </c>
      <c r="D463" s="3" t="s">
        <v>167</v>
      </c>
      <c r="E463" s="3">
        <v>2</v>
      </c>
      <c r="F463" s="3">
        <v>400</v>
      </c>
      <c r="G463" s="3" t="b">
        <v>1</v>
      </c>
      <c r="H463" s="3">
        <v>1</v>
      </c>
      <c r="I463" s="3">
        <v>1</v>
      </c>
      <c r="J463" s="3">
        <v>0.5</v>
      </c>
      <c r="K463" s="3">
        <v>1</v>
      </c>
      <c r="L463" s="10" t="str">
        <f t="shared" si="9"/>
        <v>Monster_Season4_Challenge4_5_1</v>
      </c>
      <c r="M463" s="3" t="s">
        <v>41</v>
      </c>
      <c r="N463" s="3" t="s">
        <v>42</v>
      </c>
      <c r="O463" s="3" t="s">
        <v>43</v>
      </c>
      <c r="P463" s="3" t="str">
        <f>IF(VLOOKUP(D463,[1]怪物!$C:$I,7,FALSE)="","",VLOOKUP(D463,[1]怪物!$C:$I,7,FALSE))</f>
        <v>Skill_Monster_Gui1,NormalAttack</v>
      </c>
      <c r="U463" s="3" t="s">
        <v>783</v>
      </c>
      <c r="V463" s="3" t="s">
        <v>792</v>
      </c>
      <c r="W463" s="3" t="s">
        <v>750</v>
      </c>
    </row>
    <row r="464" spans="2:23" s="3" customFormat="1" x14ac:dyDescent="0.2">
      <c r="B464" s="3" t="s">
        <v>1280</v>
      </c>
      <c r="C464" s="3" t="s">
        <v>1281</v>
      </c>
      <c r="D464" s="3" t="s">
        <v>165</v>
      </c>
      <c r="E464" s="3">
        <v>2</v>
      </c>
      <c r="F464" s="3">
        <v>400</v>
      </c>
      <c r="G464" s="3" t="b">
        <v>1</v>
      </c>
      <c r="H464" s="3">
        <v>1</v>
      </c>
      <c r="I464" s="3">
        <v>1</v>
      </c>
      <c r="J464" s="3">
        <v>0.5</v>
      </c>
      <c r="K464" s="3">
        <v>1</v>
      </c>
      <c r="L464" s="10" t="str">
        <f t="shared" si="9"/>
        <v>Monster_Season4_Challenge4_5_2</v>
      </c>
      <c r="M464" s="3" t="s">
        <v>41</v>
      </c>
      <c r="N464" s="3" t="s">
        <v>42</v>
      </c>
      <c r="O464" s="3" t="s">
        <v>43</v>
      </c>
      <c r="P464" s="3" t="str">
        <f>IF(VLOOKUP(D464,[1]怪物!$C:$I,7,FALSE)="","",VLOOKUP(D464,[1]怪物!$C:$I,7,FALSE))</f>
        <v>Skill_Monster_ZhongZi1,NormalAttack</v>
      </c>
      <c r="U464" s="3" t="s">
        <v>783</v>
      </c>
      <c r="V464" s="3" t="s">
        <v>792</v>
      </c>
      <c r="W464" s="3" t="s">
        <v>753</v>
      </c>
    </row>
    <row r="465" spans="2:23" s="3" customFormat="1" x14ac:dyDescent="0.2">
      <c r="B465" s="3" t="s">
        <v>1282</v>
      </c>
      <c r="C465" s="3" t="s">
        <v>1283</v>
      </c>
      <c r="D465" s="3" t="s">
        <v>736</v>
      </c>
      <c r="E465" s="3">
        <v>2</v>
      </c>
      <c r="F465" s="3">
        <v>400</v>
      </c>
      <c r="G465" s="3" t="b">
        <v>1</v>
      </c>
      <c r="H465" s="3">
        <v>1</v>
      </c>
      <c r="I465" s="3">
        <v>1</v>
      </c>
      <c r="J465" s="3">
        <v>0.5</v>
      </c>
      <c r="K465" s="3">
        <v>1.5</v>
      </c>
      <c r="L465" s="10" t="str">
        <f t="shared" si="9"/>
        <v>Monster_Season4_Challenge4_5_3</v>
      </c>
      <c r="M465" s="3" t="s">
        <v>41</v>
      </c>
      <c r="N465" s="3" t="s">
        <v>42</v>
      </c>
      <c r="O465" s="3" t="s">
        <v>43</v>
      </c>
      <c r="P465" s="3" t="str">
        <f>IF(VLOOKUP(D465,[1]怪物!$C:$I,7,FALSE)="","",VLOOKUP(D465,[1]怪物!$C:$I,7,FALSE))</f>
        <v>Skill_Monster_WuGui2,NormalAttack</v>
      </c>
      <c r="U465" s="3" t="s">
        <v>783</v>
      </c>
      <c r="V465" s="3" t="s">
        <v>792</v>
      </c>
      <c r="W465" s="3" t="s">
        <v>760</v>
      </c>
    </row>
    <row r="466" spans="2:23" s="3" customFormat="1" x14ac:dyDescent="0.2">
      <c r="B466" s="3" t="s">
        <v>1284</v>
      </c>
      <c r="C466" s="3" t="s">
        <v>1285</v>
      </c>
      <c r="D466" s="3" t="s">
        <v>160</v>
      </c>
      <c r="E466" s="3">
        <v>2</v>
      </c>
      <c r="F466" s="3">
        <v>400</v>
      </c>
      <c r="G466" s="3" t="b">
        <v>1</v>
      </c>
      <c r="H466" s="3">
        <v>1</v>
      </c>
      <c r="I466" s="3">
        <v>1</v>
      </c>
      <c r="J466" s="3">
        <v>0.5</v>
      </c>
      <c r="K466" s="3">
        <v>1.5</v>
      </c>
      <c r="L466" s="10" t="str">
        <f t="shared" si="9"/>
        <v>Monster_Season4_Challenge5_1_1</v>
      </c>
      <c r="M466" s="3" t="s">
        <v>41</v>
      </c>
      <c r="N466" s="3" t="s">
        <v>42</v>
      </c>
      <c r="O466" s="3" t="s">
        <v>43</v>
      </c>
      <c r="P466" s="3" t="str">
        <f>IF(VLOOKUP(D466,[1]怪物!$C:$I,7,FALSE)="","",VLOOKUP(D466,[1]怪物!$C:$I,7,FALSE))</f>
        <v>Skill_Monster_Dan2,NormalAttack</v>
      </c>
      <c r="U466" s="3" t="s">
        <v>792</v>
      </c>
      <c r="V466" s="3" t="s">
        <v>750</v>
      </c>
      <c r="W466" s="3" t="s">
        <v>750</v>
      </c>
    </row>
    <row r="467" spans="2:23" s="3" customFormat="1" x14ac:dyDescent="0.2">
      <c r="B467" s="3" t="s">
        <v>1286</v>
      </c>
      <c r="C467" s="3" t="s">
        <v>1287</v>
      </c>
      <c r="D467" s="3" t="s">
        <v>736</v>
      </c>
      <c r="E467" s="3">
        <v>2</v>
      </c>
      <c r="F467" s="3">
        <v>400</v>
      </c>
      <c r="G467" s="3" t="b">
        <v>1</v>
      </c>
      <c r="H467" s="3">
        <v>1</v>
      </c>
      <c r="I467" s="3">
        <v>1</v>
      </c>
      <c r="J467" s="3">
        <v>0.5</v>
      </c>
      <c r="K467" s="3">
        <v>1.5</v>
      </c>
      <c r="L467" s="10" t="str">
        <f t="shared" si="9"/>
        <v>Monster_Season4_Challenge5_1_2</v>
      </c>
      <c r="M467" s="3" t="s">
        <v>41</v>
      </c>
      <c r="N467" s="3" t="s">
        <v>42</v>
      </c>
      <c r="O467" s="3" t="s">
        <v>43</v>
      </c>
      <c r="P467" s="3" t="str">
        <f>IF(VLOOKUP(D467,[1]怪物!$C:$I,7,FALSE)="","",VLOOKUP(D467,[1]怪物!$C:$I,7,FALSE))</f>
        <v>Skill_Monster_WuGui2,NormalAttack</v>
      </c>
      <c r="U467" s="3" t="s">
        <v>792</v>
      </c>
      <c r="V467" s="3" t="s">
        <v>750</v>
      </c>
      <c r="W467" s="3" t="s">
        <v>753</v>
      </c>
    </row>
    <row r="468" spans="2:23" s="3" customFormat="1" x14ac:dyDescent="0.2">
      <c r="B468" s="3" t="s">
        <v>1288</v>
      </c>
      <c r="C468" s="3" t="s">
        <v>1289</v>
      </c>
      <c r="D468" s="3" t="s">
        <v>160</v>
      </c>
      <c r="E468" s="3">
        <v>2</v>
      </c>
      <c r="F468" s="3">
        <v>400</v>
      </c>
      <c r="G468" s="3" t="b">
        <v>1</v>
      </c>
      <c r="H468" s="3">
        <v>1</v>
      </c>
      <c r="I468" s="3">
        <v>1</v>
      </c>
      <c r="J468" s="3">
        <v>0.5</v>
      </c>
      <c r="K468" s="3">
        <v>1.5</v>
      </c>
      <c r="L468" s="10" t="str">
        <f t="shared" si="9"/>
        <v>Monster_Season4_Challenge5_2_1</v>
      </c>
      <c r="M468" s="3" t="s">
        <v>41</v>
      </c>
      <c r="N468" s="3" t="s">
        <v>42</v>
      </c>
      <c r="O468" s="3" t="s">
        <v>43</v>
      </c>
      <c r="P468" s="3" t="str">
        <f>IF(VLOOKUP(D468,[1]怪物!$C:$I,7,FALSE)="","",VLOOKUP(D468,[1]怪物!$C:$I,7,FALSE))</f>
        <v>Skill_Monster_Dan2,NormalAttack</v>
      </c>
      <c r="U468" s="3" t="s">
        <v>792</v>
      </c>
      <c r="V468" s="3" t="s">
        <v>753</v>
      </c>
      <c r="W468" s="3" t="s">
        <v>750</v>
      </c>
    </row>
    <row r="469" spans="2:23" s="3" customFormat="1" x14ac:dyDescent="0.2">
      <c r="B469" s="3" t="s">
        <v>1290</v>
      </c>
      <c r="C469" s="3" t="s">
        <v>1291</v>
      </c>
      <c r="D469" s="3" t="s">
        <v>171</v>
      </c>
      <c r="E469" s="3">
        <v>2</v>
      </c>
      <c r="F469" s="3">
        <v>400</v>
      </c>
      <c r="G469" s="3" t="b">
        <v>1</v>
      </c>
      <c r="H469" s="3">
        <v>1</v>
      </c>
      <c r="I469" s="3">
        <v>1</v>
      </c>
      <c r="J469" s="3">
        <v>0.5</v>
      </c>
      <c r="K469" s="3">
        <v>1</v>
      </c>
      <c r="L469" s="10" t="str">
        <f t="shared" si="9"/>
        <v>Monster_Season4_Challenge5_2_2</v>
      </c>
      <c r="M469" s="3" t="s">
        <v>41</v>
      </c>
      <c r="N469" s="3" t="s">
        <v>42</v>
      </c>
      <c r="O469" s="3" t="s">
        <v>43</v>
      </c>
      <c r="P469" s="3" t="str">
        <f>IF(VLOOKUP(D469,[1]怪物!$C:$I,7,FALSE)="","",VLOOKUP(D469,[1]怪物!$C:$I,7,FALSE))</f>
        <v/>
      </c>
      <c r="U469" s="3" t="s">
        <v>792</v>
      </c>
      <c r="V469" s="3" t="s">
        <v>753</v>
      </c>
      <c r="W469" s="3" t="s">
        <v>753</v>
      </c>
    </row>
    <row r="470" spans="2:23" s="3" customFormat="1" x14ac:dyDescent="0.2">
      <c r="B470" s="3" t="s">
        <v>1292</v>
      </c>
      <c r="C470" s="3" t="s">
        <v>1293</v>
      </c>
      <c r="D470" s="3" t="s">
        <v>736</v>
      </c>
      <c r="E470" s="3">
        <v>2</v>
      </c>
      <c r="F470" s="3">
        <v>400</v>
      </c>
      <c r="G470" s="3" t="b">
        <v>1</v>
      </c>
      <c r="H470" s="3">
        <v>1</v>
      </c>
      <c r="I470" s="3">
        <v>1</v>
      </c>
      <c r="J470" s="3">
        <v>0.5</v>
      </c>
      <c r="K470" s="3">
        <v>1.5</v>
      </c>
      <c r="L470" s="10" t="str">
        <f t="shared" si="9"/>
        <v>Monster_Season4_Challenge5_2_3</v>
      </c>
      <c r="M470" s="3" t="s">
        <v>41</v>
      </c>
      <c r="N470" s="3" t="s">
        <v>42</v>
      </c>
      <c r="O470" s="3" t="s">
        <v>43</v>
      </c>
      <c r="P470" s="3" t="str">
        <f>IF(VLOOKUP(D470,[1]怪物!$C:$I,7,FALSE)="","",VLOOKUP(D470,[1]怪物!$C:$I,7,FALSE))</f>
        <v>Skill_Monster_WuGui2,NormalAttack</v>
      </c>
      <c r="U470" s="3" t="s">
        <v>792</v>
      </c>
      <c r="V470" s="3" t="s">
        <v>753</v>
      </c>
      <c r="W470" s="3" t="s">
        <v>760</v>
      </c>
    </row>
    <row r="471" spans="2:23" s="3" customFormat="1" x14ac:dyDescent="0.2">
      <c r="B471" s="3" t="s">
        <v>1294</v>
      </c>
      <c r="C471" s="3" t="s">
        <v>1295</v>
      </c>
      <c r="D471" s="3" t="s">
        <v>160</v>
      </c>
      <c r="E471" s="3">
        <v>2</v>
      </c>
      <c r="F471" s="3">
        <v>400</v>
      </c>
      <c r="G471" s="3" t="b">
        <v>1</v>
      </c>
      <c r="H471" s="3">
        <v>1</v>
      </c>
      <c r="I471" s="3">
        <v>1</v>
      </c>
      <c r="J471" s="3">
        <v>0.5</v>
      </c>
      <c r="K471" s="3">
        <v>1.5</v>
      </c>
      <c r="L471" s="10" t="str">
        <f t="shared" si="9"/>
        <v>Monster_Season4_Challenge5_3_1</v>
      </c>
      <c r="M471" s="3" t="s">
        <v>41</v>
      </c>
      <c r="N471" s="3" t="s">
        <v>42</v>
      </c>
      <c r="O471" s="3" t="s">
        <v>43</v>
      </c>
      <c r="P471" s="3" t="str">
        <f>IF(VLOOKUP(D471,[1]怪物!$C:$I,7,FALSE)="","",VLOOKUP(D471,[1]怪物!$C:$I,7,FALSE))</f>
        <v>Skill_Monster_Dan2,NormalAttack</v>
      </c>
      <c r="U471" s="3" t="s">
        <v>792</v>
      </c>
      <c r="V471" s="3" t="s">
        <v>760</v>
      </c>
      <c r="W471" s="3" t="s">
        <v>750</v>
      </c>
    </row>
    <row r="472" spans="2:23" s="3" customFormat="1" x14ac:dyDescent="0.2">
      <c r="B472" s="3" t="s">
        <v>1296</v>
      </c>
      <c r="C472" s="3" t="s">
        <v>1297</v>
      </c>
      <c r="D472" s="3" t="s">
        <v>159</v>
      </c>
      <c r="E472" s="3">
        <v>3</v>
      </c>
      <c r="F472" s="3">
        <v>400</v>
      </c>
      <c r="G472" s="3" t="b">
        <v>1</v>
      </c>
      <c r="H472" s="3">
        <v>1</v>
      </c>
      <c r="I472" s="3">
        <v>1</v>
      </c>
      <c r="J472" s="3">
        <v>0.5</v>
      </c>
      <c r="K472" s="3">
        <v>1</v>
      </c>
      <c r="L472" s="10" t="str">
        <f t="shared" si="9"/>
        <v>Monster_Season4_Challenge5_3_2</v>
      </c>
      <c r="M472" s="3" t="s">
        <v>41</v>
      </c>
      <c r="N472" s="3" t="s">
        <v>42</v>
      </c>
      <c r="O472" s="3" t="s">
        <v>43</v>
      </c>
      <c r="P472" s="3" t="str">
        <f>IF(VLOOKUP(D472,[1]怪物!$C:$I,7,FALSE)="","",VLOOKUP(D472,[1]怪物!$C:$I,7,FALSE))</f>
        <v/>
      </c>
      <c r="U472" s="3" t="s">
        <v>792</v>
      </c>
      <c r="V472" s="3" t="s">
        <v>760</v>
      </c>
      <c r="W472" s="3" t="s">
        <v>753</v>
      </c>
    </row>
    <row r="473" spans="2:23" s="3" customFormat="1" x14ac:dyDescent="0.2">
      <c r="B473" s="3" t="s">
        <v>1298</v>
      </c>
      <c r="C473" s="3" t="s">
        <v>1299</v>
      </c>
      <c r="D473" s="3" t="s">
        <v>167</v>
      </c>
      <c r="E473" s="3">
        <v>2</v>
      </c>
      <c r="F473" s="3">
        <v>400</v>
      </c>
      <c r="G473" s="3" t="b">
        <v>1</v>
      </c>
      <c r="H473" s="3">
        <v>1</v>
      </c>
      <c r="I473" s="3">
        <v>1</v>
      </c>
      <c r="J473" s="3">
        <v>0.5</v>
      </c>
      <c r="K473" s="3">
        <v>1</v>
      </c>
      <c r="L473" s="10" t="str">
        <f t="shared" si="9"/>
        <v>Monster_Season4_Challenge5_3_3</v>
      </c>
      <c r="M473" s="3" t="s">
        <v>41</v>
      </c>
      <c r="N473" s="3" t="s">
        <v>42</v>
      </c>
      <c r="O473" s="3" t="s">
        <v>43</v>
      </c>
      <c r="P473" s="3" t="str">
        <f>IF(VLOOKUP(D473,[1]怪物!$C:$I,7,FALSE)="","",VLOOKUP(D473,[1]怪物!$C:$I,7,FALSE))</f>
        <v>Skill_Monster_Gui1,NormalAttack</v>
      </c>
      <c r="U473" s="3" t="s">
        <v>792</v>
      </c>
      <c r="V473" s="3" t="s">
        <v>760</v>
      </c>
      <c r="W473" s="3" t="s">
        <v>760</v>
      </c>
    </row>
    <row r="474" spans="2:23" s="3" customFormat="1" x14ac:dyDescent="0.2">
      <c r="B474" s="3" t="s">
        <v>1300</v>
      </c>
      <c r="C474" s="3" t="s">
        <v>1301</v>
      </c>
      <c r="D474" s="3" t="s">
        <v>736</v>
      </c>
      <c r="E474" s="3">
        <v>2</v>
      </c>
      <c r="F474" s="3">
        <v>400</v>
      </c>
      <c r="G474" s="3" t="b">
        <v>1</v>
      </c>
      <c r="H474" s="3">
        <v>1</v>
      </c>
      <c r="I474" s="3">
        <v>1</v>
      </c>
      <c r="J474" s="3">
        <v>0.5</v>
      </c>
      <c r="K474" s="3">
        <v>1.5</v>
      </c>
      <c r="L474" s="10" t="str">
        <f t="shared" si="9"/>
        <v>Monster_Season4_Challenge5_3_4</v>
      </c>
      <c r="M474" s="3" t="s">
        <v>41</v>
      </c>
      <c r="N474" s="3" t="s">
        <v>42</v>
      </c>
      <c r="O474" s="3" t="s">
        <v>43</v>
      </c>
      <c r="P474" s="3" t="str">
        <f>IF(VLOOKUP(D474,[1]怪物!$C:$I,7,FALSE)="","",VLOOKUP(D474,[1]怪物!$C:$I,7,FALSE))</f>
        <v>Skill_Monster_WuGui2,NormalAttack</v>
      </c>
      <c r="U474" s="3" t="s">
        <v>792</v>
      </c>
      <c r="V474" s="3" t="s">
        <v>760</v>
      </c>
      <c r="W474" s="3" t="s">
        <v>783</v>
      </c>
    </row>
    <row r="475" spans="2:23" s="3" customFormat="1" x14ac:dyDescent="0.2">
      <c r="B475" s="3" t="s">
        <v>1302</v>
      </c>
      <c r="C475" s="3" t="s">
        <v>1303</v>
      </c>
      <c r="D475" s="3" t="s">
        <v>160</v>
      </c>
      <c r="E475" s="3">
        <v>2</v>
      </c>
      <c r="F475" s="3">
        <v>400</v>
      </c>
      <c r="G475" s="3" t="b">
        <v>1</v>
      </c>
      <c r="H475" s="3">
        <v>1</v>
      </c>
      <c r="I475" s="3">
        <v>1</v>
      </c>
      <c r="J475" s="3">
        <v>0.5</v>
      </c>
      <c r="K475" s="3">
        <v>1.5</v>
      </c>
      <c r="L475" s="10" t="str">
        <f t="shared" si="9"/>
        <v>Monster_Season4_Challenge5_4_1</v>
      </c>
      <c r="M475" s="3" t="s">
        <v>41</v>
      </c>
      <c r="N475" s="3" t="s">
        <v>42</v>
      </c>
      <c r="O475" s="3" t="s">
        <v>43</v>
      </c>
      <c r="P475" s="3" t="str">
        <f>IF(VLOOKUP(D475,[1]怪物!$C:$I,7,FALSE)="","",VLOOKUP(D475,[1]怪物!$C:$I,7,FALSE))</f>
        <v>Skill_Monster_Dan2,NormalAttack</v>
      </c>
      <c r="U475" s="3" t="s">
        <v>792</v>
      </c>
      <c r="V475" s="3" t="s">
        <v>783</v>
      </c>
      <c r="W475" s="3" t="s">
        <v>750</v>
      </c>
    </row>
    <row r="476" spans="2:23" s="3" customFormat="1" x14ac:dyDescent="0.2">
      <c r="B476" s="3" t="s">
        <v>1304</v>
      </c>
      <c r="C476" s="3" t="s">
        <v>1305</v>
      </c>
      <c r="D476" s="3" t="s">
        <v>167</v>
      </c>
      <c r="E476" s="3">
        <v>2</v>
      </c>
      <c r="F476" s="3">
        <v>400</v>
      </c>
      <c r="G476" s="3" t="b">
        <v>1</v>
      </c>
      <c r="H476" s="3">
        <v>1</v>
      </c>
      <c r="I476" s="3">
        <v>1</v>
      </c>
      <c r="J476" s="3">
        <v>0.5</v>
      </c>
      <c r="K476" s="3">
        <v>1</v>
      </c>
      <c r="L476" s="10" t="str">
        <f t="shared" si="9"/>
        <v>Monster_Season4_Challenge5_4_2</v>
      </c>
      <c r="M476" s="3" t="s">
        <v>41</v>
      </c>
      <c r="N476" s="3" t="s">
        <v>42</v>
      </c>
      <c r="O476" s="3" t="s">
        <v>43</v>
      </c>
      <c r="P476" s="3" t="str">
        <f>IF(VLOOKUP(D476,[1]怪物!$C:$I,7,FALSE)="","",VLOOKUP(D476,[1]怪物!$C:$I,7,FALSE))</f>
        <v>Skill_Monster_Gui1,NormalAttack</v>
      </c>
      <c r="U476" s="3" t="s">
        <v>792</v>
      </c>
      <c r="V476" s="3" t="s">
        <v>783</v>
      </c>
      <c r="W476" s="3" t="s">
        <v>753</v>
      </c>
    </row>
    <row r="477" spans="2:23" s="3" customFormat="1" x14ac:dyDescent="0.2">
      <c r="B477" s="3" t="s">
        <v>1306</v>
      </c>
      <c r="C477" s="3" t="s">
        <v>1307</v>
      </c>
      <c r="D477" s="3" t="s">
        <v>736</v>
      </c>
      <c r="E477" s="3">
        <v>2</v>
      </c>
      <c r="F477" s="3">
        <v>400</v>
      </c>
      <c r="G477" s="3" t="b">
        <v>1</v>
      </c>
      <c r="H477" s="3">
        <v>1</v>
      </c>
      <c r="I477" s="3">
        <v>1</v>
      </c>
      <c r="J477" s="3">
        <v>0.5</v>
      </c>
      <c r="K477" s="3">
        <v>1.5</v>
      </c>
      <c r="L477" s="10" t="str">
        <f t="shared" si="9"/>
        <v>Monster_Season4_Challenge5_4_3</v>
      </c>
      <c r="M477" s="3" t="s">
        <v>41</v>
      </c>
      <c r="N477" s="3" t="s">
        <v>42</v>
      </c>
      <c r="O477" s="3" t="s">
        <v>43</v>
      </c>
      <c r="P477" s="3" t="str">
        <f>IF(VLOOKUP(D477,[1]怪物!$C:$I,7,FALSE)="","",VLOOKUP(D477,[1]怪物!$C:$I,7,FALSE))</f>
        <v>Skill_Monster_WuGui2,NormalAttack</v>
      </c>
      <c r="U477" s="3" t="s">
        <v>792</v>
      </c>
      <c r="V477" s="3" t="s">
        <v>783</v>
      </c>
      <c r="W477" s="3" t="s">
        <v>760</v>
      </c>
    </row>
    <row r="478" spans="2:23" s="3" customFormat="1" x14ac:dyDescent="0.2">
      <c r="B478" s="3" t="s">
        <v>1308</v>
      </c>
      <c r="C478" s="3" t="s">
        <v>1309</v>
      </c>
      <c r="D478" s="3" t="s">
        <v>160</v>
      </c>
      <c r="E478" s="3">
        <v>2</v>
      </c>
      <c r="F478" s="3">
        <v>400</v>
      </c>
      <c r="G478" s="3" t="b">
        <v>1</v>
      </c>
      <c r="H478" s="3">
        <v>1</v>
      </c>
      <c r="I478" s="3">
        <v>1</v>
      </c>
      <c r="J478" s="3">
        <v>0.5</v>
      </c>
      <c r="K478" s="3">
        <v>1.5</v>
      </c>
      <c r="L478" s="10" t="str">
        <f t="shared" si="9"/>
        <v>Monster_Season4_Challenge5_5_1</v>
      </c>
      <c r="M478" s="3" t="s">
        <v>41</v>
      </c>
      <c r="N478" s="3" t="s">
        <v>42</v>
      </c>
      <c r="O478" s="3" t="s">
        <v>43</v>
      </c>
      <c r="P478" s="3" t="str">
        <f>IF(VLOOKUP(D478,[1]怪物!$C:$I,7,FALSE)="","",VLOOKUP(D478,[1]怪物!$C:$I,7,FALSE))</f>
        <v>Skill_Monster_Dan2,NormalAttack</v>
      </c>
      <c r="U478" s="3" t="s">
        <v>792</v>
      </c>
      <c r="V478" s="3" t="s">
        <v>792</v>
      </c>
      <c r="W478" s="3" t="s">
        <v>750</v>
      </c>
    </row>
    <row r="479" spans="2:23" s="3" customFormat="1" x14ac:dyDescent="0.2">
      <c r="B479" s="3" t="s">
        <v>1310</v>
      </c>
      <c r="C479" s="3" t="s">
        <v>1311</v>
      </c>
      <c r="D479" s="3" t="s">
        <v>167</v>
      </c>
      <c r="E479" s="3">
        <v>2</v>
      </c>
      <c r="F479" s="3">
        <v>400</v>
      </c>
      <c r="G479" s="3" t="b">
        <v>1</v>
      </c>
      <c r="H479" s="3">
        <v>1</v>
      </c>
      <c r="I479" s="3">
        <v>1</v>
      </c>
      <c r="J479" s="3">
        <v>0.5</v>
      </c>
      <c r="K479" s="3">
        <v>1</v>
      </c>
      <c r="L479" s="10" t="str">
        <f t="shared" si="9"/>
        <v>Monster_Season4_Challenge5_5_2</v>
      </c>
      <c r="M479" s="3" t="s">
        <v>41</v>
      </c>
      <c r="N479" s="3" t="s">
        <v>42</v>
      </c>
      <c r="O479" s="3" t="s">
        <v>43</v>
      </c>
      <c r="P479" s="3" t="str">
        <f>IF(VLOOKUP(D479,[1]怪物!$C:$I,7,FALSE)="","",VLOOKUP(D479,[1]怪物!$C:$I,7,FALSE))</f>
        <v>Skill_Monster_Gui1,NormalAttack</v>
      </c>
      <c r="U479" s="3" t="s">
        <v>792</v>
      </c>
      <c r="V479" s="3" t="s">
        <v>792</v>
      </c>
      <c r="W479" s="3" t="s">
        <v>753</v>
      </c>
    </row>
    <row r="480" spans="2:23" s="3" customFormat="1" x14ac:dyDescent="0.2">
      <c r="B480" s="3" t="s">
        <v>1312</v>
      </c>
      <c r="C480" s="3" t="s">
        <v>1313</v>
      </c>
      <c r="D480" s="3" t="s">
        <v>165</v>
      </c>
      <c r="E480" s="3">
        <v>2</v>
      </c>
      <c r="F480" s="3">
        <v>400</v>
      </c>
      <c r="G480" s="3" t="b">
        <v>1</v>
      </c>
      <c r="H480" s="3">
        <v>1</v>
      </c>
      <c r="I480" s="3">
        <v>1</v>
      </c>
      <c r="J480" s="3">
        <v>0.5</v>
      </c>
      <c r="K480" s="3">
        <v>1</v>
      </c>
      <c r="L480" s="10" t="str">
        <f t="shared" si="9"/>
        <v>Monster_Season4_Challenge5_5_3</v>
      </c>
      <c r="M480" s="3" t="s">
        <v>41</v>
      </c>
      <c r="N480" s="3" t="s">
        <v>42</v>
      </c>
      <c r="O480" s="3" t="s">
        <v>43</v>
      </c>
      <c r="P480" s="3" t="str">
        <f>IF(VLOOKUP(D480,[1]怪物!$C:$I,7,FALSE)="","",VLOOKUP(D480,[1]怪物!$C:$I,7,FALSE))</f>
        <v>Skill_Monster_ZhongZi1,NormalAttack</v>
      </c>
      <c r="U480" s="3" t="s">
        <v>792</v>
      </c>
      <c r="V480" s="3" t="s">
        <v>792</v>
      </c>
      <c r="W480" s="3" t="s">
        <v>760</v>
      </c>
    </row>
    <row r="481" spans="2:23" s="3" customFormat="1" x14ac:dyDescent="0.2">
      <c r="B481" s="3" t="s">
        <v>1314</v>
      </c>
      <c r="C481" s="3" t="s">
        <v>1315</v>
      </c>
      <c r="D481" s="3" t="s">
        <v>736</v>
      </c>
      <c r="E481" s="3">
        <v>2</v>
      </c>
      <c r="F481" s="3">
        <v>400</v>
      </c>
      <c r="G481" s="3" t="b">
        <v>1</v>
      </c>
      <c r="H481" s="3">
        <v>1</v>
      </c>
      <c r="I481" s="3">
        <v>1</v>
      </c>
      <c r="J481" s="3">
        <v>0.5</v>
      </c>
      <c r="K481" s="3">
        <v>1.5</v>
      </c>
      <c r="L481" s="10" t="str">
        <f t="shared" si="9"/>
        <v>Monster_Season4_Challenge5_5_4</v>
      </c>
      <c r="M481" s="3" t="s">
        <v>41</v>
      </c>
      <c r="N481" s="3" t="s">
        <v>42</v>
      </c>
      <c r="O481" s="3" t="s">
        <v>43</v>
      </c>
      <c r="P481" s="3" t="str">
        <f>IF(VLOOKUP(D481,[1]怪物!$C:$I,7,FALSE)="","",VLOOKUP(D481,[1]怪物!$C:$I,7,FALSE))</f>
        <v>Skill_Monster_WuGui2,NormalAttack</v>
      </c>
      <c r="U481" s="3" t="s">
        <v>792</v>
      </c>
      <c r="V481" s="3" t="s">
        <v>792</v>
      </c>
      <c r="W481" s="3" t="s">
        <v>783</v>
      </c>
    </row>
    <row r="482" spans="2:23" s="3" customFormat="1" x14ac:dyDescent="0.2">
      <c r="B482" s="3" t="s">
        <v>1316</v>
      </c>
      <c r="C482" s="3" t="s">
        <v>1317</v>
      </c>
      <c r="D482" s="3" t="s">
        <v>160</v>
      </c>
      <c r="E482" s="3">
        <v>2</v>
      </c>
      <c r="F482" s="3">
        <v>400</v>
      </c>
      <c r="G482" s="3" t="b">
        <v>1</v>
      </c>
      <c r="H482" s="3">
        <v>1</v>
      </c>
      <c r="I482" s="3">
        <v>1</v>
      </c>
      <c r="J482" s="3">
        <v>0.5</v>
      </c>
      <c r="K482" s="3">
        <v>1.5</v>
      </c>
      <c r="L482" s="10" t="str">
        <f t="shared" si="9"/>
        <v>Monster_Season4_Challenge5_6_1</v>
      </c>
      <c r="M482" s="3" t="s">
        <v>41</v>
      </c>
      <c r="N482" s="3" t="s">
        <v>42</v>
      </c>
      <c r="O482" s="3" t="s">
        <v>43</v>
      </c>
      <c r="P482" s="3" t="str">
        <f>IF(VLOOKUP(D482,[1]怪物!$C:$I,7,FALSE)="","",VLOOKUP(D482,[1]怪物!$C:$I,7,FALSE))</f>
        <v>Skill_Monster_Dan2,NormalAttack</v>
      </c>
      <c r="U482" s="3" t="s">
        <v>792</v>
      </c>
      <c r="V482" s="3" t="s">
        <v>877</v>
      </c>
      <c r="W482" s="3" t="s">
        <v>750</v>
      </c>
    </row>
    <row r="483" spans="2:23" s="3" customFormat="1" x14ac:dyDescent="0.2">
      <c r="B483" s="3" t="s">
        <v>1318</v>
      </c>
      <c r="C483" s="3" t="s">
        <v>1319</v>
      </c>
      <c r="D483" s="3" t="s">
        <v>169</v>
      </c>
      <c r="E483" s="3">
        <v>2</v>
      </c>
      <c r="F483" s="3">
        <v>400</v>
      </c>
      <c r="G483" s="3" t="b">
        <v>1</v>
      </c>
      <c r="H483" s="3">
        <v>1</v>
      </c>
      <c r="I483" s="3">
        <v>1</v>
      </c>
      <c r="J483" s="3">
        <v>0.5</v>
      </c>
      <c r="K483" s="3">
        <v>1.5</v>
      </c>
      <c r="L483" s="10" t="str">
        <f t="shared" si="9"/>
        <v>Monster_Season4_Challenge5_6_2</v>
      </c>
      <c r="M483" s="3" t="s">
        <v>41</v>
      </c>
      <c r="N483" s="3" t="s">
        <v>42</v>
      </c>
      <c r="O483" s="3" t="s">
        <v>43</v>
      </c>
      <c r="P483" s="3" t="str">
        <f>IF(VLOOKUP(D483,[1]怪物!$C:$I,7,FALSE)="","",VLOOKUP(D483,[1]怪物!$C:$I,7,FALSE))</f>
        <v>Skill_Monster_ZhongZi2,NormalAttack</v>
      </c>
      <c r="U483" s="3" t="s">
        <v>792</v>
      </c>
      <c r="V483" s="3" t="s">
        <v>877</v>
      </c>
      <c r="W483" s="3" t="s">
        <v>753</v>
      </c>
    </row>
    <row r="484" spans="2:23" s="3" customFormat="1" x14ac:dyDescent="0.2">
      <c r="B484" s="3" t="s">
        <v>1320</v>
      </c>
      <c r="C484" s="3" t="s">
        <v>1321</v>
      </c>
      <c r="D484" s="3" t="s">
        <v>161</v>
      </c>
      <c r="E484" s="3">
        <v>3</v>
      </c>
      <c r="F484" s="3">
        <v>400</v>
      </c>
      <c r="G484" s="3" t="b">
        <v>1</v>
      </c>
      <c r="H484" s="3">
        <v>1</v>
      </c>
      <c r="I484" s="3">
        <v>1</v>
      </c>
      <c r="J484" s="3">
        <v>0.5</v>
      </c>
      <c r="K484" s="3">
        <v>1.5</v>
      </c>
      <c r="L484" s="10" t="str">
        <f t="shared" si="9"/>
        <v>Monster_Season4_Challenge5_6_3</v>
      </c>
      <c r="M484" s="3" t="s">
        <v>41</v>
      </c>
      <c r="N484" s="3" t="s">
        <v>42</v>
      </c>
      <c r="O484" s="3" t="s">
        <v>43</v>
      </c>
      <c r="P484" s="3" t="str">
        <f>IF(VLOOKUP(D484,[1]怪物!$C:$I,7,FALSE)="","",VLOOKUP(D484,[1]怪物!$C:$I,7,FALSE))</f>
        <v/>
      </c>
      <c r="U484" s="3" t="s">
        <v>792</v>
      </c>
      <c r="V484" s="3" t="s">
        <v>877</v>
      </c>
      <c r="W484" s="3" t="s">
        <v>760</v>
      </c>
    </row>
    <row r="485" spans="2:23" s="3" customFormat="1" x14ac:dyDescent="0.2">
      <c r="B485" s="3" t="s">
        <v>1322</v>
      </c>
      <c r="C485" s="3" t="s">
        <v>1323</v>
      </c>
      <c r="D485" s="3" t="s">
        <v>736</v>
      </c>
      <c r="E485" s="3">
        <v>2</v>
      </c>
      <c r="F485" s="3">
        <v>400</v>
      </c>
      <c r="G485" s="3" t="b">
        <v>1</v>
      </c>
      <c r="H485" s="3">
        <v>1</v>
      </c>
      <c r="I485" s="3">
        <v>1</v>
      </c>
      <c r="J485" s="3">
        <v>0.5</v>
      </c>
      <c r="K485" s="3">
        <v>1.5</v>
      </c>
      <c r="L485" s="10" t="str">
        <f t="shared" si="9"/>
        <v>Monster_Season4_Challenge5_6_4</v>
      </c>
      <c r="M485" s="3" t="s">
        <v>41</v>
      </c>
      <c r="N485" s="3" t="s">
        <v>42</v>
      </c>
      <c r="O485" s="3" t="s">
        <v>43</v>
      </c>
      <c r="P485" s="3" t="str">
        <f>IF(VLOOKUP(D485,[1]怪物!$C:$I,7,FALSE)="","",VLOOKUP(D485,[1]怪物!$C:$I,7,FALSE))</f>
        <v>Skill_Monster_WuGui2,NormalAttack</v>
      </c>
      <c r="U485" s="3" t="s">
        <v>792</v>
      </c>
      <c r="V485" s="3" t="s">
        <v>877</v>
      </c>
      <c r="W485" s="3" t="s">
        <v>783</v>
      </c>
    </row>
    <row r="486" spans="2:23" s="3" customFormat="1" x14ac:dyDescent="0.2">
      <c r="B486" s="3" t="s">
        <v>1324</v>
      </c>
      <c r="C486" s="3" t="s">
        <v>1325</v>
      </c>
      <c r="D486" s="3" t="s">
        <v>160</v>
      </c>
      <c r="E486" s="3">
        <v>2</v>
      </c>
      <c r="F486" s="3">
        <v>400</v>
      </c>
      <c r="G486" s="3" t="b">
        <v>1</v>
      </c>
      <c r="H486" s="3">
        <v>1</v>
      </c>
      <c r="I486" s="3">
        <v>1</v>
      </c>
      <c r="J486" s="3">
        <v>0.5</v>
      </c>
      <c r="K486" s="3">
        <v>1.5</v>
      </c>
      <c r="L486" s="10" t="str">
        <f t="shared" ref="L486:L544" si="10">RIGHT(B486,LEN(B486)-5)</f>
        <v>Monster_Season4_Challenge5_7_1</v>
      </c>
      <c r="M486" s="3" t="s">
        <v>41</v>
      </c>
      <c r="N486" s="3" t="s">
        <v>42</v>
      </c>
      <c r="O486" s="3" t="s">
        <v>43</v>
      </c>
      <c r="P486" s="3" t="str">
        <f>IF(VLOOKUP(D486,[1]怪物!$C:$I,7,FALSE)="","",VLOOKUP(D486,[1]怪物!$C:$I,7,FALSE))</f>
        <v>Skill_Monster_Dan2,NormalAttack</v>
      </c>
      <c r="U486" s="3" t="s">
        <v>792</v>
      </c>
      <c r="V486" s="3" t="s">
        <v>886</v>
      </c>
      <c r="W486" s="3" t="s">
        <v>750</v>
      </c>
    </row>
    <row r="487" spans="2:23" s="3" customFormat="1" x14ac:dyDescent="0.2">
      <c r="B487" s="3" t="s">
        <v>1326</v>
      </c>
      <c r="C487" s="3" t="s">
        <v>1327</v>
      </c>
      <c r="D487" s="3" t="s">
        <v>168</v>
      </c>
      <c r="E487" s="3">
        <v>2</v>
      </c>
      <c r="F487" s="3">
        <v>400</v>
      </c>
      <c r="G487" s="3" t="b">
        <v>1</v>
      </c>
      <c r="H487" s="3">
        <v>1</v>
      </c>
      <c r="I487" s="3">
        <v>1</v>
      </c>
      <c r="J487" s="3">
        <v>0.5</v>
      </c>
      <c r="K487" s="3">
        <v>1.5</v>
      </c>
      <c r="L487" s="10" t="str">
        <f t="shared" si="10"/>
        <v>Monster_Season4_Challenge5_7_2</v>
      </c>
      <c r="M487" s="3" t="s">
        <v>41</v>
      </c>
      <c r="N487" s="3" t="s">
        <v>42</v>
      </c>
      <c r="O487" s="3" t="s">
        <v>43</v>
      </c>
      <c r="P487" s="3" t="str">
        <f>IF(VLOOKUP(D487,[1]怪物!$C:$I,7,FALSE)="","",VLOOKUP(D487,[1]怪物!$C:$I,7,FALSE))</f>
        <v>Skill_Monster_Gui2,NormalAttack</v>
      </c>
      <c r="U487" s="3" t="s">
        <v>792</v>
      </c>
      <c r="V487" s="3" t="s">
        <v>886</v>
      </c>
      <c r="W487" s="3" t="s">
        <v>753</v>
      </c>
    </row>
    <row r="488" spans="2:23" s="3" customFormat="1" x14ac:dyDescent="0.2">
      <c r="B488" s="3" t="s">
        <v>1328</v>
      </c>
      <c r="C488" s="3" t="s">
        <v>1329</v>
      </c>
      <c r="D488" s="3" t="s">
        <v>172</v>
      </c>
      <c r="E488" s="3">
        <v>2</v>
      </c>
      <c r="F488" s="3">
        <v>400</v>
      </c>
      <c r="G488" s="3" t="b">
        <v>1</v>
      </c>
      <c r="H488" s="3">
        <v>1</v>
      </c>
      <c r="I488" s="3">
        <v>1</v>
      </c>
      <c r="J488" s="3">
        <v>0.5</v>
      </c>
      <c r="K488" s="3">
        <v>1.5</v>
      </c>
      <c r="L488" s="10" t="str">
        <f t="shared" si="10"/>
        <v>Monster_Season4_Challenge5_7_3</v>
      </c>
      <c r="M488" s="3" t="s">
        <v>41</v>
      </c>
      <c r="N488" s="3" t="s">
        <v>42</v>
      </c>
      <c r="O488" s="3" t="s">
        <v>43</v>
      </c>
      <c r="P488" s="3" t="str">
        <f>IF(VLOOKUP(D488,[1]怪物!$C:$I,7,FALSE)="","",VLOOKUP(D488,[1]怪物!$C:$I,7,FALSE))</f>
        <v/>
      </c>
      <c r="U488" s="3" t="s">
        <v>792</v>
      </c>
      <c r="V488" s="3" t="s">
        <v>886</v>
      </c>
      <c r="W488" s="3" t="s">
        <v>760</v>
      </c>
    </row>
    <row r="489" spans="2:23" s="3" customFormat="1" x14ac:dyDescent="0.2">
      <c r="B489" s="3" t="s">
        <v>1330</v>
      </c>
      <c r="C489" s="3" t="s">
        <v>1331</v>
      </c>
      <c r="D489" s="3" t="s">
        <v>736</v>
      </c>
      <c r="E489" s="3">
        <v>2</v>
      </c>
      <c r="F489" s="3">
        <v>400</v>
      </c>
      <c r="G489" s="3" t="b">
        <v>1</v>
      </c>
      <c r="H489" s="3">
        <v>1</v>
      </c>
      <c r="I489" s="3">
        <v>1</v>
      </c>
      <c r="J489" s="3">
        <v>0.5</v>
      </c>
      <c r="K489" s="3">
        <v>1.5</v>
      </c>
      <c r="L489" s="10" t="str">
        <f t="shared" si="10"/>
        <v>Monster_Season4_Challenge5_7_4</v>
      </c>
      <c r="M489" s="3" t="s">
        <v>41</v>
      </c>
      <c r="N489" s="3" t="s">
        <v>42</v>
      </c>
      <c r="O489" s="3" t="s">
        <v>43</v>
      </c>
      <c r="P489" s="3" t="str">
        <f>IF(VLOOKUP(D489,[1]怪物!$C:$I,7,FALSE)="","",VLOOKUP(D489,[1]怪物!$C:$I,7,FALSE))</f>
        <v>Skill_Monster_WuGui2,NormalAttack</v>
      </c>
      <c r="U489" s="3" t="s">
        <v>792</v>
      </c>
      <c r="V489" s="3" t="s">
        <v>886</v>
      </c>
      <c r="W489" s="3" t="s">
        <v>783</v>
      </c>
    </row>
    <row r="490" spans="2:23" s="3" customFormat="1" x14ac:dyDescent="0.2">
      <c r="B490" s="3" t="s">
        <v>1332</v>
      </c>
      <c r="C490" s="3" t="s">
        <v>1333</v>
      </c>
      <c r="D490" s="3" t="s">
        <v>162</v>
      </c>
      <c r="E490" s="3">
        <v>1.25</v>
      </c>
      <c r="F490" s="3">
        <v>400</v>
      </c>
      <c r="G490" s="3" t="b">
        <v>1</v>
      </c>
      <c r="H490" s="3">
        <v>1</v>
      </c>
      <c r="I490" s="3">
        <v>1</v>
      </c>
      <c r="J490" s="3">
        <v>0.5</v>
      </c>
      <c r="K490" s="3">
        <v>2.5</v>
      </c>
      <c r="L490" s="10" t="str">
        <f t="shared" si="10"/>
        <v>Monster_Season4_Challenge5_8_1</v>
      </c>
      <c r="M490" s="3" t="s">
        <v>41</v>
      </c>
      <c r="N490" s="3" t="s">
        <v>42</v>
      </c>
      <c r="O490" s="3" t="s">
        <v>43</v>
      </c>
      <c r="P490" s="3" t="str">
        <f>IF(VLOOKUP(D490,[1]怪物!$C:$I,7,FALSE)="","",VLOOKUP(D490,[1]怪物!$C:$I,7,FALSE))</f>
        <v>Skill_Monster_Dan3,NormalAttack</v>
      </c>
      <c r="U490" s="3" t="s">
        <v>792</v>
      </c>
      <c r="V490" s="3" t="s">
        <v>895</v>
      </c>
      <c r="W490" s="3" t="s">
        <v>750</v>
      </c>
    </row>
    <row r="491" spans="2:23" s="3" customFormat="1" x14ac:dyDescent="0.2">
      <c r="B491" s="3" t="s">
        <v>1334</v>
      </c>
      <c r="C491" s="3" t="s">
        <v>1335</v>
      </c>
      <c r="D491" s="3" t="s">
        <v>168</v>
      </c>
      <c r="E491" s="3">
        <v>2</v>
      </c>
      <c r="F491" s="3">
        <v>400</v>
      </c>
      <c r="G491" s="3" t="b">
        <v>1</v>
      </c>
      <c r="H491" s="3">
        <v>1</v>
      </c>
      <c r="I491" s="3">
        <v>1</v>
      </c>
      <c r="J491" s="3">
        <v>0.5</v>
      </c>
      <c r="K491" s="3">
        <v>1.5</v>
      </c>
      <c r="L491" s="10" t="str">
        <f t="shared" si="10"/>
        <v>Monster_Season4_Challenge5_8_2</v>
      </c>
      <c r="M491" s="3" t="s">
        <v>41</v>
      </c>
      <c r="N491" s="3" t="s">
        <v>42</v>
      </c>
      <c r="O491" s="3" t="s">
        <v>43</v>
      </c>
      <c r="P491" s="3" t="str">
        <f>IF(VLOOKUP(D491,[1]怪物!$C:$I,7,FALSE)="","",VLOOKUP(D491,[1]怪物!$C:$I,7,FALSE))</f>
        <v>Skill_Monster_Gui2,NormalAttack</v>
      </c>
      <c r="U491" s="3" t="s">
        <v>792</v>
      </c>
      <c r="V491" s="3" t="s">
        <v>895</v>
      </c>
      <c r="W491" s="3" t="s">
        <v>753</v>
      </c>
    </row>
    <row r="492" spans="2:23" s="3" customFormat="1" x14ac:dyDescent="0.2">
      <c r="B492" s="3" t="s">
        <v>1336</v>
      </c>
      <c r="C492" s="3" t="s">
        <v>1337</v>
      </c>
      <c r="D492" s="3" t="s">
        <v>169</v>
      </c>
      <c r="E492" s="3">
        <v>2</v>
      </c>
      <c r="F492" s="3">
        <v>400</v>
      </c>
      <c r="G492" s="3" t="b">
        <v>1</v>
      </c>
      <c r="H492" s="3">
        <v>1</v>
      </c>
      <c r="I492" s="3">
        <v>1</v>
      </c>
      <c r="J492" s="3">
        <v>0.5</v>
      </c>
      <c r="K492" s="3">
        <v>1.5</v>
      </c>
      <c r="L492" s="10" t="str">
        <f t="shared" si="10"/>
        <v>Monster_Season4_Challenge5_8_3</v>
      </c>
      <c r="M492" s="3" t="s">
        <v>41</v>
      </c>
      <c r="N492" s="3" t="s">
        <v>42</v>
      </c>
      <c r="O492" s="3" t="s">
        <v>43</v>
      </c>
      <c r="P492" s="3" t="str">
        <f>IF(VLOOKUP(D492,[1]怪物!$C:$I,7,FALSE)="","",VLOOKUP(D492,[1]怪物!$C:$I,7,FALSE))</f>
        <v>Skill_Monster_ZhongZi2,NormalAttack</v>
      </c>
      <c r="U492" s="3" t="s">
        <v>792</v>
      </c>
      <c r="V492" s="3" t="s">
        <v>895</v>
      </c>
      <c r="W492" s="3" t="s">
        <v>760</v>
      </c>
    </row>
    <row r="493" spans="2:23" s="3" customFormat="1" x14ac:dyDescent="0.2">
      <c r="B493" s="3" t="s">
        <v>1338</v>
      </c>
      <c r="C493" s="3" t="s">
        <v>1339</v>
      </c>
      <c r="D493" s="3" t="s">
        <v>738</v>
      </c>
      <c r="E493" s="3">
        <v>2</v>
      </c>
      <c r="F493" s="3">
        <v>400</v>
      </c>
      <c r="G493" s="3" t="b">
        <v>1</v>
      </c>
      <c r="H493" s="3">
        <v>1</v>
      </c>
      <c r="I493" s="3">
        <v>1</v>
      </c>
      <c r="J493" s="3">
        <v>0.5</v>
      </c>
      <c r="K493" s="3">
        <v>2.5</v>
      </c>
      <c r="L493" s="10" t="str">
        <f t="shared" si="10"/>
        <v>Monster_Season4_Challenge5_8_4</v>
      </c>
      <c r="M493" s="3" t="s">
        <v>41</v>
      </c>
      <c r="N493" s="3" t="s">
        <v>42</v>
      </c>
      <c r="O493" s="3" t="s">
        <v>43</v>
      </c>
      <c r="P493" s="3" t="str">
        <f>IF(VLOOKUP(D493,[1]怪物!$C:$I,7,FALSE)="","",VLOOKUP(D493,[1]怪物!$C:$I,7,FALSE))</f>
        <v>Skill_Monster_WuGui3,NormalAttack</v>
      </c>
      <c r="U493" s="3" t="s">
        <v>792</v>
      </c>
      <c r="V493" s="3" t="s">
        <v>895</v>
      </c>
      <c r="W493" s="3" t="s">
        <v>783</v>
      </c>
    </row>
    <row r="494" spans="2:23" s="3" customFormat="1" x14ac:dyDescent="0.2"/>
    <row r="495" spans="2:23" s="3" customFormat="1" x14ac:dyDescent="0.2">
      <c r="B495" s="3" t="s">
        <v>1412</v>
      </c>
      <c r="C495" s="10" t="s">
        <v>1413</v>
      </c>
      <c r="D495" s="3" t="str">
        <f>VLOOKUP(VLOOKUP(U495&amp;"_"&amp;V495,[1]无限模式!$A:$AQ,13+W495,FALSE),[1]怪物!$B:$I,2,FALSE)</f>
        <v>ResUnit_BianFu1</v>
      </c>
      <c r="E495" s="3">
        <f>VLOOKUP(VLOOKUP(U495&amp;"_"&amp;V495,[1]无限模式!$A:$AQ,13+W495,FALSE),[1]怪物!$B:$I,6,FALSE)*VLOOKUP(U495&amp;"_"&amp;V495,[1]无限模式!$A:$AQ,9,FALSE)</f>
        <v>2</v>
      </c>
      <c r="F495" s="3">
        <v>400</v>
      </c>
      <c r="G495" s="3" t="b">
        <v>1</v>
      </c>
      <c r="H495" s="3">
        <v>1</v>
      </c>
      <c r="I495" s="3">
        <v>1</v>
      </c>
      <c r="J495" s="3">
        <v>0.5</v>
      </c>
      <c r="K495" s="3">
        <f>VLOOKUP(D495,[1]怪物!$C:$I,6,FALSE)</f>
        <v>1</v>
      </c>
      <c r="L495" s="10" t="str">
        <f t="shared" si="10"/>
        <v>Monster_Season1_Infinite_1_1</v>
      </c>
      <c r="M495" s="3" t="s">
        <v>41</v>
      </c>
      <c r="N495" s="3" t="s">
        <v>42</v>
      </c>
      <c r="O495" s="3" t="s">
        <v>43</v>
      </c>
      <c r="P495" s="3" t="str">
        <f>IF(VLOOKUP(D495,[1]怪物!$C:$I,7,FALSE)="","",VLOOKUP(D495,[1]怪物!$C:$I,7,FALSE))</f>
        <v/>
      </c>
      <c r="U495" s="3">
        <v>1</v>
      </c>
      <c r="V495" s="3" t="s">
        <v>750</v>
      </c>
      <c r="W495" s="3" t="s">
        <v>750</v>
      </c>
    </row>
    <row r="496" spans="2:23" s="3" customFormat="1" x14ac:dyDescent="0.2">
      <c r="B496" s="3" t="s">
        <v>1414</v>
      </c>
      <c r="C496" s="3" t="s">
        <v>1415</v>
      </c>
      <c r="D496" s="3" t="str">
        <f>VLOOKUP(VLOOKUP(U496&amp;"_"&amp;V496,[1]无限模式!$A:$AQ,13+W496,FALSE),[1]怪物!$B:$I,2,FALSE)</f>
        <v>ResUnit_BianFu1</v>
      </c>
      <c r="E496" s="3">
        <f>VLOOKUP(VLOOKUP(U496&amp;"_"&amp;V496,[1]无限模式!$A:$AQ,13+W496,FALSE),[1]怪物!$B:$I,6,FALSE)*VLOOKUP(U496&amp;"_"&amp;V496,[1]无限模式!$A:$AQ,9,FALSE)</f>
        <v>2.1</v>
      </c>
      <c r="F496" s="3">
        <v>400</v>
      </c>
      <c r="G496" s="3" t="b">
        <v>1</v>
      </c>
      <c r="H496" s="3">
        <v>1</v>
      </c>
      <c r="I496" s="3">
        <v>1</v>
      </c>
      <c r="J496" s="3">
        <v>0.5</v>
      </c>
      <c r="K496" s="3">
        <f>VLOOKUP(D496,[1]怪物!$C:$I,6,FALSE)</f>
        <v>1</v>
      </c>
      <c r="L496" s="10" t="str">
        <f t="shared" si="10"/>
        <v>Monster_Season1_Infinite_2_1</v>
      </c>
      <c r="M496" s="3" t="s">
        <v>41</v>
      </c>
      <c r="N496" s="3" t="s">
        <v>42</v>
      </c>
      <c r="O496" s="3" t="s">
        <v>43</v>
      </c>
      <c r="P496" s="3" t="str">
        <f>IF(VLOOKUP(D496,[1]怪物!$C:$I,7,FALSE)="","",VLOOKUP(D496,[1]怪物!$C:$I,7,FALSE))</f>
        <v/>
      </c>
      <c r="U496" s="3">
        <v>1</v>
      </c>
      <c r="V496" s="3" t="s">
        <v>753</v>
      </c>
      <c r="W496" s="3" t="s">
        <v>750</v>
      </c>
    </row>
    <row r="497" spans="2:23" s="3" customFormat="1" x14ac:dyDescent="0.2">
      <c r="B497" s="3" t="s">
        <v>1416</v>
      </c>
      <c r="C497" s="3" t="s">
        <v>1417</v>
      </c>
      <c r="D497" s="3" t="str">
        <f>VLOOKUP(VLOOKUP(U497&amp;"_"&amp;V497,[1]无限模式!$A:$AQ,13+W497,FALSE),[1]怪物!$B:$I,2,FALSE)</f>
        <v>ResUnit_MiFeng1</v>
      </c>
      <c r="E497" s="3">
        <f>VLOOKUP(VLOOKUP(U497&amp;"_"&amp;V497,[1]无限模式!$A:$AQ,13+W497,FALSE),[1]怪物!$B:$I,6,FALSE)*VLOOKUP(U497&amp;"_"&amp;V497,[1]无限模式!$A:$AQ,9,FALSE)</f>
        <v>2.1</v>
      </c>
      <c r="F497" s="3">
        <v>400</v>
      </c>
      <c r="G497" s="3" t="b">
        <v>1</v>
      </c>
      <c r="H497" s="3">
        <v>1</v>
      </c>
      <c r="I497" s="3">
        <v>1</v>
      </c>
      <c r="J497" s="3">
        <v>0.5</v>
      </c>
      <c r="K497" s="3">
        <f>VLOOKUP(D497,[1]怪物!$C:$I,6,FALSE)</f>
        <v>1</v>
      </c>
      <c r="L497" s="10" t="str">
        <f t="shared" si="10"/>
        <v>Monster_Season1_Infinite_2_2</v>
      </c>
      <c r="M497" s="3" t="s">
        <v>41</v>
      </c>
      <c r="N497" s="3" t="s">
        <v>42</v>
      </c>
      <c r="O497" s="3" t="s">
        <v>43</v>
      </c>
      <c r="P497" s="3" t="str">
        <f>IF(VLOOKUP(D497,[1]怪物!$C:$I,7,FALSE)="","",VLOOKUP(D497,[1]怪物!$C:$I,7,FALSE))</f>
        <v/>
      </c>
      <c r="U497" s="3">
        <v>1</v>
      </c>
      <c r="V497" s="3" t="s">
        <v>753</v>
      </c>
      <c r="W497" s="3" t="s">
        <v>753</v>
      </c>
    </row>
    <row r="498" spans="2:23" s="3" customFormat="1" x14ac:dyDescent="0.2">
      <c r="B498" s="3" t="s">
        <v>1418</v>
      </c>
      <c r="C498" s="3" t="s">
        <v>1419</v>
      </c>
      <c r="D498" s="3" t="str">
        <f>VLOOKUP(VLOOKUP(U498&amp;"_"&amp;V498,[1]无限模式!$A:$AQ,13+W498,FALSE),[1]怪物!$B:$I,2,FALSE)</f>
        <v>ResUnit_BianFu1</v>
      </c>
      <c r="E498" s="3">
        <f>VLOOKUP(VLOOKUP(U498&amp;"_"&amp;V498,[1]无限模式!$A:$AQ,13+W498,FALSE),[1]怪物!$B:$I,6,FALSE)*VLOOKUP(U498&amp;"_"&amp;V498,[1]无限模式!$A:$AQ,9,FALSE)</f>
        <v>2.2000000000000002</v>
      </c>
      <c r="F498" s="3">
        <v>400</v>
      </c>
      <c r="G498" s="3" t="b">
        <v>1</v>
      </c>
      <c r="H498" s="3">
        <v>1</v>
      </c>
      <c r="I498" s="3">
        <v>1</v>
      </c>
      <c r="J498" s="3">
        <v>0.5</v>
      </c>
      <c r="K498" s="3">
        <f>VLOOKUP(D498,[1]怪物!$C:$I,6,FALSE)</f>
        <v>1</v>
      </c>
      <c r="L498" s="10" t="str">
        <f t="shared" si="10"/>
        <v>Monster_Season1_Infinite_3_1</v>
      </c>
      <c r="M498" s="3" t="s">
        <v>41</v>
      </c>
      <c r="N498" s="3" t="s">
        <v>42</v>
      </c>
      <c r="O498" s="3" t="s">
        <v>43</v>
      </c>
      <c r="P498" s="3" t="str">
        <f>IF(VLOOKUP(D498,[1]怪物!$C:$I,7,FALSE)="","",VLOOKUP(D498,[1]怪物!$C:$I,7,FALSE))</f>
        <v/>
      </c>
      <c r="U498" s="3">
        <v>1</v>
      </c>
      <c r="V498" s="3" t="s">
        <v>760</v>
      </c>
      <c r="W498" s="3" t="s">
        <v>750</v>
      </c>
    </row>
    <row r="499" spans="2:23" s="3" customFormat="1" x14ac:dyDescent="0.2">
      <c r="B499" s="3" t="s">
        <v>1420</v>
      </c>
      <c r="C499" s="3" t="s">
        <v>1421</v>
      </c>
      <c r="D499" s="3" t="str">
        <f>VLOOKUP(VLOOKUP(U499&amp;"_"&amp;V499,[1]无限模式!$A:$AQ,13+W499,FALSE),[1]怪物!$B:$I,2,FALSE)</f>
        <v>ResUnit_MiFeng1</v>
      </c>
      <c r="E499" s="3">
        <f>VLOOKUP(VLOOKUP(U499&amp;"_"&amp;V499,[1]无限模式!$A:$AQ,13+W499,FALSE),[1]怪物!$B:$I,6,FALSE)*VLOOKUP(U499&amp;"_"&amp;V499,[1]无限模式!$A:$AQ,9,FALSE)</f>
        <v>2.2000000000000002</v>
      </c>
      <c r="F499" s="3">
        <v>400</v>
      </c>
      <c r="G499" s="3" t="b">
        <v>1</v>
      </c>
      <c r="H499" s="3">
        <v>1</v>
      </c>
      <c r="I499" s="3">
        <v>1</v>
      </c>
      <c r="J499" s="3">
        <v>0.5</v>
      </c>
      <c r="K499" s="3">
        <f>VLOOKUP(D499,[1]怪物!$C:$I,6,FALSE)</f>
        <v>1</v>
      </c>
      <c r="L499" s="10" t="str">
        <f t="shared" si="10"/>
        <v>Monster_Season1_Infinite_3_2</v>
      </c>
      <c r="M499" s="3" t="s">
        <v>41</v>
      </c>
      <c r="N499" s="3" t="s">
        <v>42</v>
      </c>
      <c r="O499" s="3" t="s">
        <v>43</v>
      </c>
      <c r="P499" s="3" t="str">
        <f>IF(VLOOKUP(D499,[1]怪物!$C:$I,7,FALSE)="","",VLOOKUP(D499,[1]怪物!$C:$I,7,FALSE))</f>
        <v/>
      </c>
      <c r="U499" s="3">
        <v>1</v>
      </c>
      <c r="V499" s="3" t="s">
        <v>760</v>
      </c>
      <c r="W499" s="3" t="s">
        <v>753</v>
      </c>
    </row>
    <row r="500" spans="2:23" s="3" customFormat="1" x14ac:dyDescent="0.2">
      <c r="B500" s="3" t="s">
        <v>1740</v>
      </c>
      <c r="C500" s="3" t="s">
        <v>1764</v>
      </c>
      <c r="D500" s="3" t="str">
        <f>VLOOKUP(VLOOKUP(U500&amp;"_"&amp;V500,[1]无限模式!$A:$AQ,13+W500,FALSE),[1]怪物!$B:$I,2,FALSE)</f>
        <v>ResUnit_MiFeng2</v>
      </c>
      <c r="E500" s="3">
        <f>VLOOKUP(VLOOKUP(U500&amp;"_"&amp;V500,[1]无限模式!$A:$AQ,13+W500,FALSE),[1]怪物!$B:$I,6,FALSE)*VLOOKUP(U500&amp;"_"&amp;V500,[1]无限模式!$A:$AQ,9,FALSE)</f>
        <v>2.2000000000000002</v>
      </c>
      <c r="F500" s="3">
        <v>400</v>
      </c>
      <c r="G500" s="3" t="b">
        <v>1</v>
      </c>
      <c r="H500" s="3">
        <v>1</v>
      </c>
      <c r="I500" s="3">
        <v>1</v>
      </c>
      <c r="J500" s="3">
        <v>0.5</v>
      </c>
      <c r="K500" s="3">
        <f>VLOOKUP(D500,[1]怪物!$C:$I,6,FALSE)</f>
        <v>1.5</v>
      </c>
      <c r="L500" s="10" t="str">
        <f t="shared" si="10"/>
        <v>Monster_Season1_Infinite_3_3</v>
      </c>
      <c r="M500" s="3" t="s">
        <v>41</v>
      </c>
      <c r="N500" s="3" t="s">
        <v>42</v>
      </c>
      <c r="O500" s="3" t="s">
        <v>43</v>
      </c>
      <c r="P500" s="3" t="str">
        <f>IF(VLOOKUP(D500,[1]怪物!$C:$I,7,FALSE)="","",VLOOKUP(D500,[1]怪物!$C:$I,7,FALSE))</f>
        <v/>
      </c>
      <c r="U500" s="3">
        <v>1</v>
      </c>
      <c r="V500" s="3" t="s">
        <v>760</v>
      </c>
      <c r="W500" s="3" t="s">
        <v>760</v>
      </c>
    </row>
    <row r="501" spans="2:23" s="3" customFormat="1" x14ac:dyDescent="0.2">
      <c r="B501" s="3" t="s">
        <v>1422</v>
      </c>
      <c r="C501" s="3" t="s">
        <v>1423</v>
      </c>
      <c r="D501" s="3" t="str">
        <f>VLOOKUP(VLOOKUP(U501&amp;"_"&amp;V501,[1]无限模式!$A:$AQ,13+W501,FALSE),[1]怪物!$B:$I,2,FALSE)</f>
        <v>ResUnit_BianFu1</v>
      </c>
      <c r="E501" s="3">
        <f>VLOOKUP(VLOOKUP(U501&amp;"_"&amp;V501,[1]无限模式!$A:$AQ,13+W501,FALSE),[1]怪物!$B:$I,6,FALSE)*VLOOKUP(U501&amp;"_"&amp;V501,[1]无限模式!$A:$AQ,9,FALSE)</f>
        <v>2.2999999999999998</v>
      </c>
      <c r="F501" s="3">
        <v>400</v>
      </c>
      <c r="G501" s="3" t="b">
        <v>1</v>
      </c>
      <c r="H501" s="3">
        <v>1</v>
      </c>
      <c r="I501" s="3">
        <v>1</v>
      </c>
      <c r="J501" s="3">
        <v>0.5</v>
      </c>
      <c r="K501" s="3">
        <f>VLOOKUP(D501,[1]怪物!$C:$I,6,FALSE)</f>
        <v>1</v>
      </c>
      <c r="L501" s="10" t="str">
        <f t="shared" si="10"/>
        <v>Monster_Season1_Infinite_4_1</v>
      </c>
      <c r="M501" s="3" t="s">
        <v>41</v>
      </c>
      <c r="N501" s="3" t="s">
        <v>42</v>
      </c>
      <c r="O501" s="3" t="s">
        <v>43</v>
      </c>
      <c r="P501" s="3" t="str">
        <f>IF(VLOOKUP(D501,[1]怪物!$C:$I,7,FALSE)="","",VLOOKUP(D501,[1]怪物!$C:$I,7,FALSE))</f>
        <v/>
      </c>
      <c r="U501" s="3">
        <v>1</v>
      </c>
      <c r="V501" s="3" t="s">
        <v>783</v>
      </c>
      <c r="W501" s="3" t="s">
        <v>750</v>
      </c>
    </row>
    <row r="502" spans="2:23" s="3" customFormat="1" x14ac:dyDescent="0.2">
      <c r="B502" s="3" t="s">
        <v>1424</v>
      </c>
      <c r="C502" s="3" t="s">
        <v>1425</v>
      </c>
      <c r="D502" s="3" t="str">
        <f>VLOOKUP(VLOOKUP(U502&amp;"_"&amp;V502,[1]无限模式!$A:$AQ,13+W502,FALSE),[1]怪物!$B:$I,2,FALSE)</f>
        <v>ResUnit_MiFeng1</v>
      </c>
      <c r="E502" s="3">
        <f>VLOOKUP(VLOOKUP(U502&amp;"_"&amp;V502,[1]无限模式!$A:$AQ,13+W502,FALSE),[1]怪物!$B:$I,6,FALSE)*VLOOKUP(U502&amp;"_"&amp;V502,[1]无限模式!$A:$AQ,9,FALSE)</f>
        <v>2.2999999999999998</v>
      </c>
      <c r="F502" s="3">
        <v>400</v>
      </c>
      <c r="G502" s="3" t="b">
        <v>1</v>
      </c>
      <c r="H502" s="3">
        <v>1</v>
      </c>
      <c r="I502" s="3">
        <v>1</v>
      </c>
      <c r="J502" s="3">
        <v>0.5</v>
      </c>
      <c r="K502" s="3">
        <f>VLOOKUP(D502,[1]怪物!$C:$I,6,FALSE)</f>
        <v>1</v>
      </c>
      <c r="L502" s="10" t="str">
        <f t="shared" si="10"/>
        <v>Monster_Season1_Infinite_4_2</v>
      </c>
      <c r="M502" s="3" t="s">
        <v>41</v>
      </c>
      <c r="N502" s="3" t="s">
        <v>42</v>
      </c>
      <c r="O502" s="3" t="s">
        <v>43</v>
      </c>
      <c r="P502" s="3" t="str">
        <f>IF(VLOOKUP(D502,[1]怪物!$C:$I,7,FALSE)="","",VLOOKUP(D502,[1]怪物!$C:$I,7,FALSE))</f>
        <v/>
      </c>
      <c r="U502" s="3">
        <v>1</v>
      </c>
      <c r="V502" s="3" t="s">
        <v>783</v>
      </c>
      <c r="W502" s="3" t="s">
        <v>753</v>
      </c>
    </row>
    <row r="503" spans="2:23" s="3" customFormat="1" x14ac:dyDescent="0.2">
      <c r="B503" s="3" t="s">
        <v>1741</v>
      </c>
      <c r="C503" s="3" t="s">
        <v>1765</v>
      </c>
      <c r="D503" s="3" t="str">
        <f>VLOOKUP(VLOOKUP(U503&amp;"_"&amp;V503,[1]无限模式!$A:$AQ,13+W503,FALSE),[1]怪物!$B:$I,2,FALSE)</f>
        <v>ResUnit_MiFeng2</v>
      </c>
      <c r="E503" s="3">
        <f>VLOOKUP(VLOOKUP(U503&amp;"_"&amp;V503,[1]无限模式!$A:$AQ,13+W503,FALSE),[1]怪物!$B:$I,6,FALSE)*VLOOKUP(U503&amp;"_"&amp;V503,[1]无限模式!$A:$AQ,9,FALSE)</f>
        <v>2.2999999999999998</v>
      </c>
      <c r="F503" s="3">
        <v>400</v>
      </c>
      <c r="G503" s="3" t="b">
        <v>1</v>
      </c>
      <c r="H503" s="3">
        <v>1</v>
      </c>
      <c r="I503" s="3">
        <v>1</v>
      </c>
      <c r="J503" s="3">
        <v>0.5</v>
      </c>
      <c r="K503" s="3">
        <f>VLOOKUP(D503,[1]怪物!$C:$I,6,FALSE)</f>
        <v>1.5</v>
      </c>
      <c r="L503" s="10" t="str">
        <f t="shared" si="10"/>
        <v>Monster_Season1_Infinite_4_3</v>
      </c>
      <c r="M503" s="3" t="s">
        <v>41</v>
      </c>
      <c r="N503" s="3" t="s">
        <v>42</v>
      </c>
      <c r="O503" s="3" t="s">
        <v>43</v>
      </c>
      <c r="P503" s="3" t="str">
        <f>IF(VLOOKUP(D503,[1]怪物!$C:$I,7,FALSE)="","",VLOOKUP(D503,[1]怪物!$C:$I,7,FALSE))</f>
        <v/>
      </c>
      <c r="U503" s="3">
        <v>1</v>
      </c>
      <c r="V503" s="3" t="s">
        <v>783</v>
      </c>
      <c r="W503" s="3" t="s">
        <v>760</v>
      </c>
    </row>
    <row r="504" spans="2:23" s="3" customFormat="1" x14ac:dyDescent="0.2">
      <c r="B504" s="3" t="s">
        <v>1742</v>
      </c>
      <c r="C504" s="3" t="s">
        <v>1766</v>
      </c>
      <c r="D504" s="3" t="str">
        <f>VLOOKUP(VLOOKUP(U504&amp;"_"&amp;V504,[1]无限模式!$A:$AQ,13+W504,FALSE),[1]怪物!$B:$I,2,FALSE)</f>
        <v>ResUnit_MiFeng3</v>
      </c>
      <c r="E504" s="3">
        <f>VLOOKUP(VLOOKUP(U504&amp;"_"&amp;V504,[1]无限模式!$A:$AQ,13+W504,FALSE),[1]怪物!$B:$I,6,FALSE)*VLOOKUP(U504&amp;"_"&amp;V504,[1]无限模式!$A:$AQ,9,FALSE)</f>
        <v>1.4375</v>
      </c>
      <c r="F504" s="3">
        <v>400</v>
      </c>
      <c r="G504" s="3" t="b">
        <v>1</v>
      </c>
      <c r="H504" s="3">
        <v>1</v>
      </c>
      <c r="I504" s="3">
        <v>1</v>
      </c>
      <c r="J504" s="3">
        <v>0.5</v>
      </c>
      <c r="K504" s="3">
        <f>VLOOKUP(D504,[1]怪物!$C:$I,6,FALSE)</f>
        <v>2.5</v>
      </c>
      <c r="L504" s="10" t="str">
        <f t="shared" si="10"/>
        <v>Monster_Season1_Infinite_4_4</v>
      </c>
      <c r="M504" s="3" t="s">
        <v>41</v>
      </c>
      <c r="N504" s="3" t="s">
        <v>42</v>
      </c>
      <c r="O504" s="3" t="s">
        <v>43</v>
      </c>
      <c r="P504" s="3" t="str">
        <f>IF(VLOOKUP(D504,[1]怪物!$C:$I,7,FALSE)="","",VLOOKUP(D504,[1]怪物!$C:$I,7,FALSE))</f>
        <v/>
      </c>
      <c r="U504" s="3">
        <v>1</v>
      </c>
      <c r="V504" s="3" t="s">
        <v>783</v>
      </c>
      <c r="W504" s="3" t="s">
        <v>783</v>
      </c>
    </row>
    <row r="505" spans="2:23" s="3" customFormat="1" x14ac:dyDescent="0.2">
      <c r="B505" s="3" t="s">
        <v>1426</v>
      </c>
      <c r="C505" s="3" t="s">
        <v>1427</v>
      </c>
      <c r="D505" s="3" t="str">
        <f>VLOOKUP(VLOOKUP(U505&amp;"_"&amp;V505,[1]无限模式!$A:$AQ,13+W505,FALSE),[1]怪物!$B:$I,2,FALSE)</f>
        <v>ResUnit_Niao1</v>
      </c>
      <c r="E505" s="3">
        <f>VLOOKUP(VLOOKUP(U505&amp;"_"&amp;V505,[1]无限模式!$A:$AQ,13+W505,FALSE),[1]怪物!$B:$I,6,FALSE)*VLOOKUP(U505&amp;"_"&amp;V505,[1]无限模式!$A:$AQ,9,FALSE)</f>
        <v>2.4</v>
      </c>
      <c r="F505" s="3">
        <v>400</v>
      </c>
      <c r="G505" s="3" t="b">
        <v>1</v>
      </c>
      <c r="H505" s="3">
        <v>1</v>
      </c>
      <c r="I505" s="3">
        <v>1</v>
      </c>
      <c r="J505" s="3">
        <v>0.5</v>
      </c>
      <c r="K505" s="3">
        <f>VLOOKUP(D505,[1]怪物!$C:$I,6,FALSE)</f>
        <v>1</v>
      </c>
      <c r="L505" s="10" t="str">
        <f t="shared" si="10"/>
        <v>Monster_Season1_Infinite_5_1</v>
      </c>
      <c r="M505" s="3" t="s">
        <v>41</v>
      </c>
      <c r="N505" s="3" t="s">
        <v>42</v>
      </c>
      <c r="O505" s="3" t="s">
        <v>43</v>
      </c>
      <c r="P505" s="3" t="str">
        <f>IF(VLOOKUP(D505,[1]怪物!$C:$I,7,FALSE)="","",VLOOKUP(D505,[1]怪物!$C:$I,7,FALSE))</f>
        <v>Skill_Monster_Niao1,NormalAttack</v>
      </c>
      <c r="U505" s="3">
        <v>1</v>
      </c>
      <c r="V505" s="3" t="s">
        <v>792</v>
      </c>
      <c r="W505" s="3" t="s">
        <v>750</v>
      </c>
    </row>
    <row r="506" spans="2:23" s="3" customFormat="1" x14ac:dyDescent="0.2">
      <c r="B506" s="3" t="s">
        <v>1428</v>
      </c>
      <c r="C506" s="3" t="s">
        <v>1429</v>
      </c>
      <c r="D506" s="3" t="str">
        <f>VLOOKUP(VLOOKUP(U506&amp;"_"&amp;V506,[1]无限模式!$A:$AQ,13+W506,FALSE),[1]怪物!$B:$I,2,FALSE)</f>
        <v>ResUnit_Niao1</v>
      </c>
      <c r="E506" s="3">
        <f>VLOOKUP(VLOOKUP(U506&amp;"_"&amp;V506,[1]无限模式!$A:$AQ,13+W506,FALSE),[1]怪物!$B:$I,6,FALSE)*VLOOKUP(U506&amp;"_"&amp;V506,[1]无限模式!$A:$AQ,9,FALSE)</f>
        <v>2.5</v>
      </c>
      <c r="F506" s="3">
        <v>400</v>
      </c>
      <c r="G506" s="3" t="b">
        <v>1</v>
      </c>
      <c r="H506" s="3">
        <v>1</v>
      </c>
      <c r="I506" s="3">
        <v>1</v>
      </c>
      <c r="J506" s="3">
        <v>0.5</v>
      </c>
      <c r="K506" s="3">
        <f>VLOOKUP(D506,[1]怪物!$C:$I,6,FALSE)</f>
        <v>1</v>
      </c>
      <c r="L506" s="10" t="str">
        <f t="shared" si="10"/>
        <v>Monster_Season1_Infinite_6_1</v>
      </c>
      <c r="M506" s="3" t="s">
        <v>41</v>
      </c>
      <c r="N506" s="3" t="s">
        <v>42</v>
      </c>
      <c r="O506" s="3" t="s">
        <v>43</v>
      </c>
      <c r="P506" s="3" t="str">
        <f>IF(VLOOKUP(D506,[1]怪物!$C:$I,7,FALSE)="","",VLOOKUP(D506,[1]怪物!$C:$I,7,FALSE))</f>
        <v>Skill_Monster_Niao1,NormalAttack</v>
      </c>
      <c r="U506" s="3">
        <v>1</v>
      </c>
      <c r="V506" s="3" t="s">
        <v>877</v>
      </c>
      <c r="W506" s="3" t="s">
        <v>750</v>
      </c>
    </row>
    <row r="507" spans="2:23" s="3" customFormat="1" x14ac:dyDescent="0.2">
      <c r="B507" s="3" t="s">
        <v>1430</v>
      </c>
      <c r="C507" s="3" t="s">
        <v>1431</v>
      </c>
      <c r="D507" s="3" t="str">
        <f>VLOOKUP(VLOOKUP(U507&amp;"_"&amp;V507,[1]无限模式!$A:$AQ,13+W507,FALSE),[1]怪物!$B:$I,2,FALSE)</f>
        <v>ResUnit_ZhiZhu1</v>
      </c>
      <c r="E507" s="3">
        <f>VLOOKUP(VLOOKUP(U507&amp;"_"&amp;V507,[1]无限模式!$A:$AQ,13+W507,FALSE),[1]怪物!$B:$I,6,FALSE)*VLOOKUP(U507&amp;"_"&amp;V507,[1]无限模式!$A:$AQ,9,FALSE)</f>
        <v>5</v>
      </c>
      <c r="F507" s="3">
        <v>400</v>
      </c>
      <c r="G507" s="3" t="b">
        <v>1</v>
      </c>
      <c r="H507" s="3">
        <v>1</v>
      </c>
      <c r="I507" s="3">
        <v>1</v>
      </c>
      <c r="J507" s="3">
        <v>0.5</v>
      </c>
      <c r="K507" s="3">
        <f>VLOOKUP(D507,[1]怪物!$C:$I,6,FALSE)</f>
        <v>1</v>
      </c>
      <c r="L507" s="10" t="str">
        <f t="shared" si="10"/>
        <v>Monster_Season1_Infinite_6_2</v>
      </c>
      <c r="M507" s="3" t="s">
        <v>41</v>
      </c>
      <c r="N507" s="3" t="s">
        <v>42</v>
      </c>
      <c r="O507" s="3" t="s">
        <v>43</v>
      </c>
      <c r="P507" s="3" t="str">
        <f>IF(VLOOKUP(D507,[1]怪物!$C:$I,7,FALSE)="","",VLOOKUP(D507,[1]怪物!$C:$I,7,FALSE))</f>
        <v/>
      </c>
      <c r="U507" s="3">
        <v>1</v>
      </c>
      <c r="V507" s="3" t="s">
        <v>877</v>
      </c>
      <c r="W507" s="3" t="s">
        <v>753</v>
      </c>
    </row>
    <row r="508" spans="2:23" s="3" customFormat="1" x14ac:dyDescent="0.2">
      <c r="B508" s="3" t="s">
        <v>1432</v>
      </c>
      <c r="C508" s="3" t="s">
        <v>1433</v>
      </c>
      <c r="D508" s="3" t="str">
        <f>VLOOKUP(VLOOKUP(U508&amp;"_"&amp;V508,[1]无限模式!$A:$AQ,13+W508,FALSE),[1]怪物!$B:$I,2,FALSE)</f>
        <v>ResUnit_Niao1</v>
      </c>
      <c r="E508" s="3">
        <f>VLOOKUP(VLOOKUP(U508&amp;"_"&amp;V508,[1]无限模式!$A:$AQ,13+W508,FALSE),[1]怪物!$B:$I,6,FALSE)*VLOOKUP(U508&amp;"_"&amp;V508,[1]无限模式!$A:$AQ,9,FALSE)</f>
        <v>2.6</v>
      </c>
      <c r="F508" s="3">
        <v>400</v>
      </c>
      <c r="G508" s="3" t="b">
        <v>1</v>
      </c>
      <c r="H508" s="3">
        <v>1</v>
      </c>
      <c r="I508" s="3">
        <v>1</v>
      </c>
      <c r="J508" s="3">
        <v>0.5</v>
      </c>
      <c r="K508" s="3">
        <f>VLOOKUP(D508,[1]怪物!$C:$I,6,FALSE)</f>
        <v>1</v>
      </c>
      <c r="L508" s="10" t="str">
        <f t="shared" si="10"/>
        <v>Monster_Season1_Infinite_7_1</v>
      </c>
      <c r="M508" s="3" t="s">
        <v>41</v>
      </c>
      <c r="N508" s="3" t="s">
        <v>42</v>
      </c>
      <c r="O508" s="3" t="s">
        <v>43</v>
      </c>
      <c r="P508" s="3" t="str">
        <f>IF(VLOOKUP(D508,[1]怪物!$C:$I,7,FALSE)="","",VLOOKUP(D508,[1]怪物!$C:$I,7,FALSE))</f>
        <v>Skill_Monster_Niao1,NormalAttack</v>
      </c>
      <c r="U508" s="3">
        <v>1</v>
      </c>
      <c r="V508" s="3" t="s">
        <v>886</v>
      </c>
      <c r="W508" s="3" t="s">
        <v>750</v>
      </c>
    </row>
    <row r="509" spans="2:23" s="3" customFormat="1" x14ac:dyDescent="0.2">
      <c r="B509" s="3" t="s">
        <v>1434</v>
      </c>
      <c r="C509" s="3" t="s">
        <v>1435</v>
      </c>
      <c r="D509" s="3" t="str">
        <f>VLOOKUP(VLOOKUP(U509&amp;"_"&amp;V509,[1]无限模式!$A:$AQ,13+W509,FALSE),[1]怪物!$B:$I,2,FALSE)</f>
        <v>ResUnit_ZhiZhu1</v>
      </c>
      <c r="E509" s="3">
        <f>VLOOKUP(VLOOKUP(U509&amp;"_"&amp;V509,[1]无限模式!$A:$AQ,13+W509,FALSE),[1]怪物!$B:$I,6,FALSE)*VLOOKUP(U509&amp;"_"&amp;V509,[1]无限模式!$A:$AQ,9,FALSE)</f>
        <v>5.2</v>
      </c>
      <c r="F509" s="3">
        <v>400</v>
      </c>
      <c r="G509" s="3" t="b">
        <v>1</v>
      </c>
      <c r="H509" s="3">
        <v>1</v>
      </c>
      <c r="I509" s="3">
        <v>1</v>
      </c>
      <c r="J509" s="3">
        <v>0.5</v>
      </c>
      <c r="K509" s="3">
        <f>VLOOKUP(D509,[1]怪物!$C:$I,6,FALSE)</f>
        <v>1</v>
      </c>
      <c r="L509" s="10" t="str">
        <f t="shared" si="10"/>
        <v>Monster_Season1_Infinite_7_2</v>
      </c>
      <c r="M509" s="3" t="s">
        <v>41</v>
      </c>
      <c r="N509" s="3" t="s">
        <v>42</v>
      </c>
      <c r="O509" s="3" t="s">
        <v>43</v>
      </c>
      <c r="P509" s="3" t="str">
        <f>IF(VLOOKUP(D509,[1]怪物!$C:$I,7,FALSE)="","",VLOOKUP(D509,[1]怪物!$C:$I,7,FALSE))</f>
        <v/>
      </c>
      <c r="U509" s="3">
        <v>1</v>
      </c>
      <c r="V509" s="3" t="s">
        <v>886</v>
      </c>
      <c r="W509" s="3" t="s">
        <v>753</v>
      </c>
    </row>
    <row r="510" spans="2:23" s="3" customFormat="1" x14ac:dyDescent="0.2">
      <c r="B510" s="3" t="s">
        <v>1743</v>
      </c>
      <c r="C510" s="3" t="s">
        <v>1767</v>
      </c>
      <c r="D510" s="3" t="str">
        <f>VLOOKUP(VLOOKUP(U510&amp;"_"&amp;V510,[1]无限模式!$A:$AQ,13+W510,FALSE),[1]怪物!$B:$I,2,FALSE)</f>
        <v>ResUnit_ZhiZhu2</v>
      </c>
      <c r="E510" s="3">
        <f>VLOOKUP(VLOOKUP(U510&amp;"_"&amp;V510,[1]无限模式!$A:$AQ,13+W510,FALSE),[1]怪物!$B:$I,6,FALSE)*VLOOKUP(U510&amp;"_"&amp;V510,[1]无限模式!$A:$AQ,9,FALSE)</f>
        <v>5.2</v>
      </c>
      <c r="F510" s="3">
        <v>400</v>
      </c>
      <c r="G510" s="3" t="b">
        <v>1</v>
      </c>
      <c r="H510" s="3">
        <v>1</v>
      </c>
      <c r="I510" s="3">
        <v>1</v>
      </c>
      <c r="J510" s="3">
        <v>0.5</v>
      </c>
      <c r="K510" s="3">
        <f>VLOOKUP(D510,[1]怪物!$C:$I,6,FALSE)</f>
        <v>1.5</v>
      </c>
      <c r="L510" s="10" t="str">
        <f t="shared" si="10"/>
        <v>Monster_Season1_Infinite_7_3</v>
      </c>
      <c r="M510" s="3" t="s">
        <v>41</v>
      </c>
      <c r="N510" s="3" t="s">
        <v>42</v>
      </c>
      <c r="O510" s="3" t="s">
        <v>43</v>
      </c>
      <c r="P510" s="3" t="str">
        <f>IF(VLOOKUP(D510,[1]怪物!$C:$I,7,FALSE)="","",VLOOKUP(D510,[1]怪物!$C:$I,7,FALSE))</f>
        <v/>
      </c>
      <c r="U510" s="3">
        <v>1</v>
      </c>
      <c r="V510" s="3" t="s">
        <v>886</v>
      </c>
      <c r="W510" s="3" t="s">
        <v>760</v>
      </c>
    </row>
    <row r="511" spans="2:23" s="3" customFormat="1" x14ac:dyDescent="0.2">
      <c r="B511" s="3" t="s">
        <v>1436</v>
      </c>
      <c r="C511" s="3" t="s">
        <v>1437</v>
      </c>
      <c r="D511" s="3" t="str">
        <f>VLOOKUP(VLOOKUP(U511&amp;"_"&amp;V511,[1]无限模式!$A:$AQ,13+W511,FALSE),[1]怪物!$B:$I,2,FALSE)</f>
        <v>ResUnit_Niao1</v>
      </c>
      <c r="E511" s="3">
        <f>VLOOKUP(VLOOKUP(U511&amp;"_"&amp;V511,[1]无限模式!$A:$AQ,13+W511,FALSE),[1]怪物!$B:$I,6,FALSE)*VLOOKUP(U511&amp;"_"&amp;V511,[1]无限模式!$A:$AQ,9,FALSE)</f>
        <v>2.7</v>
      </c>
      <c r="F511" s="3">
        <v>400</v>
      </c>
      <c r="G511" s="3" t="b">
        <v>1</v>
      </c>
      <c r="H511" s="3">
        <v>1</v>
      </c>
      <c r="I511" s="3">
        <v>1</v>
      </c>
      <c r="J511" s="3">
        <v>0.5</v>
      </c>
      <c r="K511" s="3">
        <f>VLOOKUP(D511,[1]怪物!$C:$I,6,FALSE)</f>
        <v>1</v>
      </c>
      <c r="L511" s="10" t="str">
        <f t="shared" si="10"/>
        <v>Monster_Season1_Infinite_8_1</v>
      </c>
      <c r="M511" s="3" t="s">
        <v>41</v>
      </c>
      <c r="N511" s="3" t="s">
        <v>42</v>
      </c>
      <c r="O511" s="3" t="s">
        <v>43</v>
      </c>
      <c r="P511" s="3" t="str">
        <f>IF(VLOOKUP(D511,[1]怪物!$C:$I,7,FALSE)="","",VLOOKUP(D511,[1]怪物!$C:$I,7,FALSE))</f>
        <v>Skill_Monster_Niao1,NormalAttack</v>
      </c>
      <c r="U511" s="3">
        <v>1</v>
      </c>
      <c r="V511" s="3" t="s">
        <v>895</v>
      </c>
      <c r="W511" s="3" t="s">
        <v>750</v>
      </c>
    </row>
    <row r="512" spans="2:23" s="3" customFormat="1" x14ac:dyDescent="0.2">
      <c r="B512" s="3" t="s">
        <v>1438</v>
      </c>
      <c r="C512" s="3" t="s">
        <v>1439</v>
      </c>
      <c r="D512" s="3" t="str">
        <f>VLOOKUP(VLOOKUP(U512&amp;"_"&amp;V512,[1]无限模式!$A:$AQ,13+W512,FALSE),[1]怪物!$B:$I,2,FALSE)</f>
        <v>ResUnit_ZhiZhu1</v>
      </c>
      <c r="E512" s="3">
        <f>VLOOKUP(VLOOKUP(U512&amp;"_"&amp;V512,[1]无限模式!$A:$AQ,13+W512,FALSE),[1]怪物!$B:$I,6,FALSE)*VLOOKUP(U512&amp;"_"&amp;V512,[1]无限模式!$A:$AQ,9,FALSE)</f>
        <v>5.4</v>
      </c>
      <c r="F512" s="3">
        <v>400</v>
      </c>
      <c r="G512" s="3" t="b">
        <v>1</v>
      </c>
      <c r="H512" s="3">
        <v>1</v>
      </c>
      <c r="I512" s="3">
        <v>1</v>
      </c>
      <c r="J512" s="3">
        <v>0.5</v>
      </c>
      <c r="K512" s="3">
        <f>VLOOKUP(D512,[1]怪物!$C:$I,6,FALSE)</f>
        <v>1</v>
      </c>
      <c r="L512" s="10" t="str">
        <f t="shared" si="10"/>
        <v>Monster_Season1_Infinite_8_2</v>
      </c>
      <c r="M512" s="3" t="s">
        <v>41</v>
      </c>
      <c r="N512" s="3" t="s">
        <v>42</v>
      </c>
      <c r="O512" s="3" t="s">
        <v>43</v>
      </c>
      <c r="P512" s="3" t="str">
        <f>IF(VLOOKUP(D512,[1]怪物!$C:$I,7,FALSE)="","",VLOOKUP(D512,[1]怪物!$C:$I,7,FALSE))</f>
        <v/>
      </c>
      <c r="U512" s="3">
        <v>1</v>
      </c>
      <c r="V512" s="3" t="s">
        <v>895</v>
      </c>
      <c r="W512" s="3" t="s">
        <v>753</v>
      </c>
    </row>
    <row r="513" spans="2:23" s="3" customFormat="1" x14ac:dyDescent="0.2">
      <c r="B513" s="3" t="s">
        <v>1744</v>
      </c>
      <c r="C513" s="3" t="s">
        <v>1768</v>
      </c>
      <c r="D513" s="3" t="str">
        <f>VLOOKUP(VLOOKUP(U513&amp;"_"&amp;V513,[1]无限模式!$A:$AQ,13+W513,FALSE),[1]怪物!$B:$I,2,FALSE)</f>
        <v>ResUnit_ZhiZhu2</v>
      </c>
      <c r="E513" s="3">
        <f>VLOOKUP(VLOOKUP(U513&amp;"_"&amp;V513,[1]无限模式!$A:$AQ,13+W513,FALSE),[1]怪物!$B:$I,6,FALSE)*VLOOKUP(U513&amp;"_"&amp;V513,[1]无限模式!$A:$AQ,9,FALSE)</f>
        <v>5.4</v>
      </c>
      <c r="F513" s="3">
        <v>400</v>
      </c>
      <c r="G513" s="3" t="b">
        <v>1</v>
      </c>
      <c r="H513" s="3">
        <v>1</v>
      </c>
      <c r="I513" s="3">
        <v>1</v>
      </c>
      <c r="J513" s="3">
        <v>0.5</v>
      </c>
      <c r="K513" s="3">
        <f>VLOOKUP(D513,[1]怪物!$C:$I,6,FALSE)</f>
        <v>1.5</v>
      </c>
      <c r="L513" s="10" t="str">
        <f t="shared" si="10"/>
        <v>Monster_Season1_Infinite_8_3</v>
      </c>
      <c r="M513" s="3" t="s">
        <v>41</v>
      </c>
      <c r="N513" s="3" t="s">
        <v>42</v>
      </c>
      <c r="O513" s="3" t="s">
        <v>43</v>
      </c>
      <c r="P513" s="3" t="str">
        <f>IF(VLOOKUP(D513,[1]怪物!$C:$I,7,FALSE)="","",VLOOKUP(D513,[1]怪物!$C:$I,7,FALSE))</f>
        <v/>
      </c>
      <c r="U513" s="3">
        <v>1</v>
      </c>
      <c r="V513" s="3" t="s">
        <v>895</v>
      </c>
      <c r="W513" s="3" t="s">
        <v>760</v>
      </c>
    </row>
    <row r="514" spans="2:23" s="3" customFormat="1" x14ac:dyDescent="0.2">
      <c r="B514" s="3" t="s">
        <v>1745</v>
      </c>
      <c r="C514" s="3" t="s">
        <v>1769</v>
      </c>
      <c r="D514" s="3" t="str">
        <f>VLOOKUP(VLOOKUP(U514&amp;"_"&amp;V514,[1]无限模式!$A:$AQ,13+W514,FALSE),[1]怪物!$B:$I,2,FALSE)</f>
        <v>ResUnit_ZhiZhu3</v>
      </c>
      <c r="E514" s="3">
        <f>VLOOKUP(VLOOKUP(U514&amp;"_"&amp;V514,[1]无限模式!$A:$AQ,13+W514,FALSE),[1]怪物!$B:$I,6,FALSE)*VLOOKUP(U514&amp;"_"&amp;V514,[1]无限模式!$A:$AQ,9,FALSE)</f>
        <v>3.375</v>
      </c>
      <c r="F514" s="3">
        <v>400</v>
      </c>
      <c r="G514" s="3" t="b">
        <v>1</v>
      </c>
      <c r="H514" s="3">
        <v>1</v>
      </c>
      <c r="I514" s="3">
        <v>1</v>
      </c>
      <c r="J514" s="3">
        <v>0.5</v>
      </c>
      <c r="K514" s="3">
        <f>VLOOKUP(D514,[1]怪物!$C:$I,6,FALSE)</f>
        <v>2.5</v>
      </c>
      <c r="L514" s="10" t="str">
        <f t="shared" si="10"/>
        <v>Monster_Season1_Infinite_8_4</v>
      </c>
      <c r="M514" s="3" t="s">
        <v>41</v>
      </c>
      <c r="N514" s="3" t="s">
        <v>42</v>
      </c>
      <c r="O514" s="3" t="s">
        <v>43</v>
      </c>
      <c r="P514" s="3" t="str">
        <f>IF(VLOOKUP(D514,[1]怪物!$C:$I,7,FALSE)="","",VLOOKUP(D514,[1]怪物!$C:$I,7,FALSE))</f>
        <v/>
      </c>
      <c r="U514" s="3">
        <v>1</v>
      </c>
      <c r="V514" s="3" t="s">
        <v>895</v>
      </c>
      <c r="W514" s="3" t="s">
        <v>783</v>
      </c>
    </row>
    <row r="515" spans="2:23" s="3" customFormat="1" x14ac:dyDescent="0.2">
      <c r="B515" s="3" t="s">
        <v>1440</v>
      </c>
      <c r="C515" s="3" t="s">
        <v>1441</v>
      </c>
      <c r="D515" s="3" t="str">
        <f>VLOOKUP(VLOOKUP(U515&amp;"_"&amp;V515,[1]无限模式!$A:$AQ,13+W515,FALSE),[1]怪物!$B:$I,2,FALSE)</f>
        <v>ResUnit_Gui1</v>
      </c>
      <c r="E515" s="3">
        <f>VLOOKUP(VLOOKUP(U515&amp;"_"&amp;V515,[1]无限模式!$A:$AQ,13+W515,FALSE),[1]怪物!$B:$I,6,FALSE)*VLOOKUP(U515&amp;"_"&amp;V515,[1]无限模式!$A:$AQ,9,FALSE)</f>
        <v>2.8</v>
      </c>
      <c r="F515" s="3">
        <v>400</v>
      </c>
      <c r="G515" s="3" t="b">
        <v>1</v>
      </c>
      <c r="H515" s="3">
        <v>1</v>
      </c>
      <c r="I515" s="3">
        <v>1</v>
      </c>
      <c r="J515" s="3">
        <v>0.5</v>
      </c>
      <c r="K515" s="3">
        <f>VLOOKUP(D515,[1]怪物!$C:$I,6,FALSE)</f>
        <v>1</v>
      </c>
      <c r="L515" s="10" t="str">
        <f t="shared" si="10"/>
        <v>Monster_Season1_Infinite_9_1</v>
      </c>
      <c r="M515" s="3" t="s">
        <v>41</v>
      </c>
      <c r="N515" s="3" t="s">
        <v>42</v>
      </c>
      <c r="O515" s="3" t="s">
        <v>43</v>
      </c>
      <c r="P515" s="3" t="str">
        <f>IF(VLOOKUP(D515,[1]怪物!$C:$I,7,FALSE)="","",VLOOKUP(D515,[1]怪物!$C:$I,7,FALSE))</f>
        <v>Skill_Monster_Gui1,NormalAttack</v>
      </c>
      <c r="U515" s="3">
        <v>1</v>
      </c>
      <c r="V515" s="3" t="s">
        <v>1752</v>
      </c>
      <c r="W515" s="3" t="s">
        <v>750</v>
      </c>
    </row>
    <row r="516" spans="2:23" s="3" customFormat="1" x14ac:dyDescent="0.2">
      <c r="B516" s="3" t="s">
        <v>1442</v>
      </c>
      <c r="C516" s="3" t="s">
        <v>1443</v>
      </c>
      <c r="D516" s="3" t="str">
        <f>VLOOKUP(VLOOKUP(U516&amp;"_"&amp;V516,[1]无限模式!$A:$AQ,13+W516,FALSE),[1]怪物!$B:$I,2,FALSE)</f>
        <v>ResUnit_Gui1</v>
      </c>
      <c r="E516" s="3">
        <f>VLOOKUP(VLOOKUP(U516&amp;"_"&amp;V516,[1]无限模式!$A:$AQ,13+W516,FALSE),[1]怪物!$B:$I,6,FALSE)*VLOOKUP(U516&amp;"_"&amp;V516,[1]无限模式!$A:$AQ,9,FALSE)</f>
        <v>2.9</v>
      </c>
      <c r="F516" s="3">
        <v>400</v>
      </c>
      <c r="G516" s="3" t="b">
        <v>1</v>
      </c>
      <c r="H516" s="3">
        <v>1</v>
      </c>
      <c r="I516" s="3">
        <v>1</v>
      </c>
      <c r="J516" s="3">
        <v>0.5</v>
      </c>
      <c r="K516" s="3">
        <f>VLOOKUP(D516,[1]怪物!$C:$I,6,FALSE)</f>
        <v>1</v>
      </c>
      <c r="L516" s="10" t="str">
        <f t="shared" si="10"/>
        <v>Monster_Season1_Infinite_10_1</v>
      </c>
      <c r="M516" s="3" t="s">
        <v>41</v>
      </c>
      <c r="N516" s="3" t="s">
        <v>42</v>
      </c>
      <c r="O516" s="3" t="s">
        <v>43</v>
      </c>
      <c r="P516" s="3" t="str">
        <f>IF(VLOOKUP(D516,[1]怪物!$C:$I,7,FALSE)="","",VLOOKUP(D516,[1]怪物!$C:$I,7,FALSE))</f>
        <v>Skill_Monster_Gui1,NormalAttack</v>
      </c>
      <c r="U516" s="3">
        <v>1</v>
      </c>
      <c r="V516" s="3" t="s">
        <v>1753</v>
      </c>
      <c r="W516" s="3" t="s">
        <v>750</v>
      </c>
    </row>
    <row r="517" spans="2:23" s="3" customFormat="1" x14ac:dyDescent="0.2">
      <c r="B517" s="3" t="s">
        <v>1444</v>
      </c>
      <c r="C517" s="3" t="s">
        <v>1445</v>
      </c>
      <c r="D517" s="3" t="str">
        <f>VLOOKUP(VLOOKUP(U517&amp;"_"&amp;V517,[1]无限模式!$A:$AQ,13+W517,FALSE),[1]怪物!$B:$I,2,FALSE)</f>
        <v>ResUnit_Niao2</v>
      </c>
      <c r="E517" s="3">
        <f>VLOOKUP(VLOOKUP(U517&amp;"_"&amp;V517,[1]无限模式!$A:$AQ,13+W517,FALSE),[1]怪物!$B:$I,6,FALSE)*VLOOKUP(U517&amp;"_"&amp;V517,[1]无限模式!$A:$AQ,9,FALSE)</f>
        <v>2.9</v>
      </c>
      <c r="F517" s="3">
        <v>400</v>
      </c>
      <c r="G517" s="3" t="b">
        <v>1</v>
      </c>
      <c r="H517" s="3">
        <v>1</v>
      </c>
      <c r="I517" s="3">
        <v>1</v>
      </c>
      <c r="J517" s="3">
        <v>0.5</v>
      </c>
      <c r="K517" s="3">
        <f>VLOOKUP(D517,[1]怪物!$C:$I,6,FALSE)</f>
        <v>1.5</v>
      </c>
      <c r="L517" s="10" t="str">
        <f t="shared" si="10"/>
        <v>Monster_Season1_Infinite_10_2</v>
      </c>
      <c r="M517" s="3" t="s">
        <v>41</v>
      </c>
      <c r="N517" s="3" t="s">
        <v>42</v>
      </c>
      <c r="O517" s="3" t="s">
        <v>43</v>
      </c>
      <c r="P517" s="3" t="str">
        <f>IF(VLOOKUP(D517,[1]怪物!$C:$I,7,FALSE)="","",VLOOKUP(D517,[1]怪物!$C:$I,7,FALSE))</f>
        <v>Skill_Monster_Niao2,NormalAttack</v>
      </c>
      <c r="U517" s="3">
        <v>1</v>
      </c>
      <c r="V517" s="3" t="s">
        <v>1753</v>
      </c>
      <c r="W517" s="3" t="s">
        <v>753</v>
      </c>
    </row>
    <row r="518" spans="2:23" s="3" customFormat="1" x14ac:dyDescent="0.2">
      <c r="B518" s="3" t="s">
        <v>1446</v>
      </c>
      <c r="C518" s="3" t="s">
        <v>1447</v>
      </c>
      <c r="D518" s="3" t="str">
        <f>VLOOKUP(VLOOKUP(U518&amp;"_"&amp;V518,[1]无限模式!$A:$AQ,13+W518,FALSE),[1]怪物!$B:$I,2,FALSE)</f>
        <v>ResUnit_Gui1</v>
      </c>
      <c r="E518" s="3">
        <f>VLOOKUP(VLOOKUP(U518&amp;"_"&amp;V518,[1]无限模式!$A:$AQ,13+W518,FALSE),[1]怪物!$B:$I,6,FALSE)*VLOOKUP(U518&amp;"_"&amp;V518,[1]无限模式!$A:$AQ,9,FALSE)</f>
        <v>3</v>
      </c>
      <c r="F518" s="3">
        <v>400</v>
      </c>
      <c r="G518" s="3" t="b">
        <v>1</v>
      </c>
      <c r="H518" s="3">
        <v>1</v>
      </c>
      <c r="I518" s="3">
        <v>1</v>
      </c>
      <c r="J518" s="3">
        <v>0.5</v>
      </c>
      <c r="K518" s="3">
        <f>VLOOKUP(D518,[1]怪物!$C:$I,6,FALSE)</f>
        <v>1</v>
      </c>
      <c r="L518" s="10" t="str">
        <f t="shared" si="10"/>
        <v>Monster_Season1_Infinite_11_1</v>
      </c>
      <c r="M518" s="3" t="s">
        <v>41</v>
      </c>
      <c r="N518" s="3" t="s">
        <v>42</v>
      </c>
      <c r="O518" s="3" t="s">
        <v>43</v>
      </c>
      <c r="P518" s="3" t="str">
        <f>IF(VLOOKUP(D518,[1]怪物!$C:$I,7,FALSE)="","",VLOOKUP(D518,[1]怪物!$C:$I,7,FALSE))</f>
        <v>Skill_Monster_Gui1,NormalAttack</v>
      </c>
      <c r="U518" s="3">
        <v>1</v>
      </c>
      <c r="V518" s="3" t="s">
        <v>1754</v>
      </c>
      <c r="W518" s="3" t="s">
        <v>750</v>
      </c>
    </row>
    <row r="519" spans="2:23" s="3" customFormat="1" x14ac:dyDescent="0.2">
      <c r="B519" s="3" t="s">
        <v>1448</v>
      </c>
      <c r="C519" s="3" t="s">
        <v>1449</v>
      </c>
      <c r="D519" s="3" t="str">
        <f>VLOOKUP(VLOOKUP(U519&amp;"_"&amp;V519,[1]无限模式!$A:$AQ,13+W519,FALSE),[1]怪物!$B:$I,2,FALSE)</f>
        <v>ResUnit_Gui2</v>
      </c>
      <c r="E519" s="3">
        <f>VLOOKUP(VLOOKUP(U519&amp;"_"&amp;V519,[1]无限模式!$A:$AQ,13+W519,FALSE),[1]怪物!$B:$I,6,FALSE)*VLOOKUP(U519&amp;"_"&amp;V519,[1]无限模式!$A:$AQ,9,FALSE)</f>
        <v>3</v>
      </c>
      <c r="F519" s="3">
        <v>400</v>
      </c>
      <c r="G519" s="3" t="b">
        <v>1</v>
      </c>
      <c r="H519" s="3">
        <v>1</v>
      </c>
      <c r="I519" s="3">
        <v>1</v>
      </c>
      <c r="J519" s="3">
        <v>0.5</v>
      </c>
      <c r="K519" s="3">
        <f>VLOOKUP(D519,[1]怪物!$C:$I,6,FALSE)</f>
        <v>1.5</v>
      </c>
      <c r="L519" s="10" t="str">
        <f t="shared" si="10"/>
        <v>Monster_Season1_Infinite_11_2</v>
      </c>
      <c r="M519" s="3" t="s">
        <v>41</v>
      </c>
      <c r="N519" s="3" t="s">
        <v>42</v>
      </c>
      <c r="O519" s="3" t="s">
        <v>43</v>
      </c>
      <c r="P519" s="3" t="str">
        <f>IF(VLOOKUP(D519,[1]怪物!$C:$I,7,FALSE)="","",VLOOKUP(D519,[1]怪物!$C:$I,7,FALSE))</f>
        <v>Skill_Monster_Gui2,NormalAttack</v>
      </c>
      <c r="U519" s="3">
        <v>1</v>
      </c>
      <c r="V519" s="3" t="s">
        <v>1754</v>
      </c>
      <c r="W519" s="3" t="s">
        <v>753</v>
      </c>
    </row>
    <row r="520" spans="2:23" s="3" customFormat="1" x14ac:dyDescent="0.2">
      <c r="B520" s="3" t="s">
        <v>1746</v>
      </c>
      <c r="C520" s="3" t="s">
        <v>1770</v>
      </c>
      <c r="D520" s="3" t="str">
        <f>VLOOKUP(VLOOKUP(U520&amp;"_"&amp;V520,[1]无限模式!$A:$AQ,13+W520,FALSE),[1]怪物!$B:$I,2,FALSE)</f>
        <v>ResUnit_Niao2</v>
      </c>
      <c r="E520" s="3">
        <f>VLOOKUP(VLOOKUP(U520&amp;"_"&amp;V520,[1]无限模式!$A:$AQ,13+W520,FALSE),[1]怪物!$B:$I,6,FALSE)*VLOOKUP(U520&amp;"_"&amp;V520,[1]无限模式!$A:$AQ,9,FALSE)</f>
        <v>3</v>
      </c>
      <c r="F520" s="3">
        <v>400</v>
      </c>
      <c r="G520" s="3" t="b">
        <v>1</v>
      </c>
      <c r="H520" s="3">
        <v>1</v>
      </c>
      <c r="I520" s="3">
        <v>1</v>
      </c>
      <c r="J520" s="3">
        <v>0.5</v>
      </c>
      <c r="K520" s="3">
        <f>VLOOKUP(D520,[1]怪物!$C:$I,6,FALSE)</f>
        <v>1.5</v>
      </c>
      <c r="L520" s="10" t="str">
        <f t="shared" si="10"/>
        <v>Monster_Season1_Infinite_11_3</v>
      </c>
      <c r="M520" s="3" t="s">
        <v>41</v>
      </c>
      <c r="N520" s="3" t="s">
        <v>42</v>
      </c>
      <c r="O520" s="3" t="s">
        <v>43</v>
      </c>
      <c r="P520" s="3" t="str">
        <f>IF(VLOOKUP(D520,[1]怪物!$C:$I,7,FALSE)="","",VLOOKUP(D520,[1]怪物!$C:$I,7,FALSE))</f>
        <v>Skill_Monster_Niao2,NormalAttack</v>
      </c>
      <c r="U520" s="3">
        <v>1</v>
      </c>
      <c r="V520" s="3" t="s">
        <v>1754</v>
      </c>
      <c r="W520" s="3" t="s">
        <v>760</v>
      </c>
    </row>
    <row r="521" spans="2:23" s="3" customFormat="1" x14ac:dyDescent="0.2">
      <c r="B521" s="3" t="s">
        <v>1450</v>
      </c>
      <c r="C521" s="3" t="s">
        <v>1451</v>
      </c>
      <c r="D521" s="3" t="str">
        <f>VLOOKUP(VLOOKUP(U521&amp;"_"&amp;V521,[1]无限模式!$A:$AQ,13+W521,FALSE),[1]怪物!$B:$I,2,FALSE)</f>
        <v>ResUnit_Gui1</v>
      </c>
      <c r="E521" s="3">
        <f>VLOOKUP(VLOOKUP(U521&amp;"_"&amp;V521,[1]无限模式!$A:$AQ,13+W521,FALSE),[1]怪物!$B:$I,6,FALSE)*VLOOKUP(U521&amp;"_"&amp;V521,[1]无限模式!$A:$AQ,9,FALSE)</f>
        <v>3.1</v>
      </c>
      <c r="F521" s="3">
        <v>400</v>
      </c>
      <c r="G521" s="3" t="b">
        <v>1</v>
      </c>
      <c r="H521" s="3">
        <v>1</v>
      </c>
      <c r="I521" s="3">
        <v>1</v>
      </c>
      <c r="J521" s="3">
        <v>0.5</v>
      </c>
      <c r="K521" s="3">
        <f>VLOOKUP(D521,[1]怪物!$C:$I,6,FALSE)</f>
        <v>1</v>
      </c>
      <c r="L521" s="10" t="str">
        <f t="shared" si="10"/>
        <v>Monster_Season1_Infinite_12_1</v>
      </c>
      <c r="M521" s="3" t="s">
        <v>41</v>
      </c>
      <c r="N521" s="3" t="s">
        <v>42</v>
      </c>
      <c r="O521" s="3" t="s">
        <v>43</v>
      </c>
      <c r="P521" s="3" t="str">
        <f>IF(VLOOKUP(D521,[1]怪物!$C:$I,7,FALSE)="","",VLOOKUP(D521,[1]怪物!$C:$I,7,FALSE))</f>
        <v>Skill_Monster_Gui1,NormalAttack</v>
      </c>
      <c r="U521" s="3">
        <v>1</v>
      </c>
      <c r="V521" s="3" t="s">
        <v>1755</v>
      </c>
      <c r="W521" s="3" t="s">
        <v>750</v>
      </c>
    </row>
    <row r="522" spans="2:23" s="3" customFormat="1" x14ac:dyDescent="0.2">
      <c r="B522" s="3" t="s">
        <v>1452</v>
      </c>
      <c r="C522" s="3" t="s">
        <v>1453</v>
      </c>
      <c r="D522" s="3" t="str">
        <f>VLOOKUP(VLOOKUP(U522&amp;"_"&amp;V522,[1]无限模式!$A:$AQ,13+W522,FALSE),[1]怪物!$B:$I,2,FALSE)</f>
        <v>ResUnit_Gui2</v>
      </c>
      <c r="E522" s="3">
        <f>VLOOKUP(VLOOKUP(U522&amp;"_"&amp;V522,[1]无限模式!$A:$AQ,13+W522,FALSE),[1]怪物!$B:$I,6,FALSE)*VLOOKUP(U522&amp;"_"&amp;V522,[1]无限模式!$A:$AQ,9,FALSE)</f>
        <v>3.1</v>
      </c>
      <c r="F522" s="3">
        <v>400</v>
      </c>
      <c r="G522" s="3" t="b">
        <v>1</v>
      </c>
      <c r="H522" s="3">
        <v>1</v>
      </c>
      <c r="I522" s="3">
        <v>1</v>
      </c>
      <c r="J522" s="3">
        <v>0.5</v>
      </c>
      <c r="K522" s="3">
        <f>VLOOKUP(D522,[1]怪物!$C:$I,6,FALSE)</f>
        <v>1.5</v>
      </c>
      <c r="L522" s="10" t="str">
        <f t="shared" si="10"/>
        <v>Monster_Season1_Infinite_12_2</v>
      </c>
      <c r="M522" s="3" t="s">
        <v>41</v>
      </c>
      <c r="N522" s="3" t="s">
        <v>42</v>
      </c>
      <c r="O522" s="3" t="s">
        <v>43</v>
      </c>
      <c r="P522" s="3" t="str">
        <f>IF(VLOOKUP(D522,[1]怪物!$C:$I,7,FALSE)="","",VLOOKUP(D522,[1]怪物!$C:$I,7,FALSE))</f>
        <v>Skill_Monster_Gui2,NormalAttack</v>
      </c>
      <c r="U522" s="3">
        <v>1</v>
      </c>
      <c r="V522" s="3" t="s">
        <v>1755</v>
      </c>
      <c r="W522" s="3" t="s">
        <v>753</v>
      </c>
    </row>
    <row r="523" spans="2:23" s="3" customFormat="1" x14ac:dyDescent="0.2">
      <c r="B523" s="3" t="s">
        <v>1454</v>
      </c>
      <c r="C523" s="3" t="s">
        <v>1455</v>
      </c>
      <c r="D523" s="3" t="str">
        <f>VLOOKUP(VLOOKUP(U523&amp;"_"&amp;V523,[1]无限模式!$A:$AQ,13+W523,FALSE),[1]怪物!$B:$I,2,FALSE)</f>
        <v>ResUnit_Niao2</v>
      </c>
      <c r="E523" s="3">
        <f>VLOOKUP(VLOOKUP(U523&amp;"_"&amp;V523,[1]无限模式!$A:$AQ,13+W523,FALSE),[1]怪物!$B:$I,6,FALSE)*VLOOKUP(U523&amp;"_"&amp;V523,[1]无限模式!$A:$AQ,9,FALSE)</f>
        <v>3.1</v>
      </c>
      <c r="F523" s="3">
        <v>400</v>
      </c>
      <c r="G523" s="3" t="b">
        <v>1</v>
      </c>
      <c r="H523" s="3">
        <v>1</v>
      </c>
      <c r="I523" s="3">
        <v>1</v>
      </c>
      <c r="J523" s="3">
        <v>0.5</v>
      </c>
      <c r="K523" s="3">
        <f>VLOOKUP(D523,[1]怪物!$C:$I,6,FALSE)</f>
        <v>1.5</v>
      </c>
      <c r="L523" s="10" t="str">
        <f t="shared" si="10"/>
        <v>Monster_Season1_Infinite_12_3</v>
      </c>
      <c r="M523" s="3" t="s">
        <v>41</v>
      </c>
      <c r="N523" s="3" t="s">
        <v>42</v>
      </c>
      <c r="O523" s="3" t="s">
        <v>43</v>
      </c>
      <c r="P523" s="3" t="str">
        <f>IF(VLOOKUP(D523,[1]怪物!$C:$I,7,FALSE)="","",VLOOKUP(D523,[1]怪物!$C:$I,7,FALSE))</f>
        <v>Skill_Monster_Niao2,NormalAttack</v>
      </c>
      <c r="U523" s="3">
        <v>1</v>
      </c>
      <c r="V523" s="3" t="s">
        <v>1755</v>
      </c>
      <c r="W523" s="3" t="s">
        <v>760</v>
      </c>
    </row>
    <row r="524" spans="2:23" s="3" customFormat="1" x14ac:dyDescent="0.2">
      <c r="B524" s="3" t="s">
        <v>1747</v>
      </c>
      <c r="C524" s="3" t="s">
        <v>1771</v>
      </c>
      <c r="D524" s="3" t="str">
        <f>VLOOKUP(VLOOKUP(U524&amp;"_"&amp;V524,[1]无限模式!$A:$AQ,13+W524,FALSE),[1]怪物!$B:$I,2,FALSE)</f>
        <v>ResUnit_Gui3</v>
      </c>
      <c r="E524" s="3">
        <f>VLOOKUP(VLOOKUP(U524&amp;"_"&amp;V524,[1]无限模式!$A:$AQ,13+W524,FALSE),[1]怪物!$B:$I,6,FALSE)*VLOOKUP(U524&amp;"_"&amp;V524,[1]无限模式!$A:$AQ,9,FALSE)</f>
        <v>1.9375</v>
      </c>
      <c r="F524" s="3">
        <v>400</v>
      </c>
      <c r="G524" s="3" t="b">
        <v>1</v>
      </c>
      <c r="H524" s="3">
        <v>1</v>
      </c>
      <c r="I524" s="3">
        <v>1</v>
      </c>
      <c r="J524" s="3">
        <v>0.5</v>
      </c>
      <c r="K524" s="3">
        <f>VLOOKUP(D524,[1]怪物!$C:$I,6,FALSE)</f>
        <v>2.5</v>
      </c>
      <c r="L524" s="10" t="str">
        <f t="shared" si="10"/>
        <v>Monster_Season1_Infinite_12_4</v>
      </c>
      <c r="M524" s="3" t="s">
        <v>41</v>
      </c>
      <c r="N524" s="3" t="s">
        <v>42</v>
      </c>
      <c r="O524" s="3" t="s">
        <v>43</v>
      </c>
      <c r="P524" s="3" t="str">
        <f>IF(VLOOKUP(D524,[1]怪物!$C:$I,7,FALSE)="","",VLOOKUP(D524,[1]怪物!$C:$I,7,FALSE))</f>
        <v>Skill_Monster_Gui3,NormalAttack</v>
      </c>
      <c r="U524" s="3">
        <v>1</v>
      </c>
      <c r="V524" s="3" t="s">
        <v>1755</v>
      </c>
      <c r="W524" s="3" t="s">
        <v>783</v>
      </c>
    </row>
    <row r="525" spans="2:23" s="3" customFormat="1" x14ac:dyDescent="0.2">
      <c r="B525" s="3" t="s">
        <v>1456</v>
      </c>
      <c r="C525" s="3" t="s">
        <v>1457</v>
      </c>
      <c r="D525" s="3" t="str">
        <f>VLOOKUP(VLOOKUP(U525&amp;"_"&amp;V525,[1]无限模式!$A:$AQ,13+W525,FALSE),[1]怪物!$B:$I,2,FALSE)</f>
        <v>ResUnit_ZhongZi1</v>
      </c>
      <c r="E525" s="3">
        <f>VLOOKUP(VLOOKUP(U525&amp;"_"&amp;V525,[1]无限模式!$A:$AQ,13+W525,FALSE),[1]怪物!$B:$I,6,FALSE)*VLOOKUP(U525&amp;"_"&amp;V525,[1]无限模式!$A:$AQ,9,FALSE)</f>
        <v>3.2</v>
      </c>
      <c r="F525" s="3">
        <v>400</v>
      </c>
      <c r="G525" s="3" t="b">
        <v>1</v>
      </c>
      <c r="H525" s="3">
        <v>1</v>
      </c>
      <c r="I525" s="3">
        <v>1</v>
      </c>
      <c r="J525" s="3">
        <v>0.5</v>
      </c>
      <c r="K525" s="3">
        <f>VLOOKUP(D525,[1]怪物!$C:$I,6,FALSE)</f>
        <v>1</v>
      </c>
      <c r="L525" s="10" t="str">
        <f t="shared" si="10"/>
        <v>Monster_Season1_Infinite_13_1</v>
      </c>
      <c r="M525" s="3" t="s">
        <v>41</v>
      </c>
      <c r="N525" s="3" t="s">
        <v>42</v>
      </c>
      <c r="O525" s="3" t="s">
        <v>43</v>
      </c>
      <c r="P525" s="3" t="str">
        <f>IF(VLOOKUP(D525,[1]怪物!$C:$I,7,FALSE)="","",VLOOKUP(D525,[1]怪物!$C:$I,7,FALSE))</f>
        <v>Skill_Monster_ZhongZi1,NormalAttack</v>
      </c>
      <c r="U525" s="3">
        <v>1</v>
      </c>
      <c r="V525" s="3" t="s">
        <v>1756</v>
      </c>
      <c r="W525" s="3" t="s">
        <v>750</v>
      </c>
    </row>
    <row r="526" spans="2:23" s="3" customFormat="1" x14ac:dyDescent="0.2">
      <c r="B526" s="3" t="s">
        <v>1458</v>
      </c>
      <c r="C526" s="3" t="s">
        <v>1459</v>
      </c>
      <c r="D526" s="3" t="str">
        <f>VLOOKUP(VLOOKUP(U526&amp;"_"&amp;V526,[1]无限模式!$A:$AQ,13+W526,FALSE),[1]怪物!$B:$I,2,FALSE)</f>
        <v>ResUnit_ZhongZi1</v>
      </c>
      <c r="E526" s="3">
        <f>VLOOKUP(VLOOKUP(U526&amp;"_"&amp;V526,[1]无限模式!$A:$AQ,13+W526,FALSE),[1]怪物!$B:$I,6,FALSE)*VLOOKUP(U526&amp;"_"&amp;V526,[1]无限模式!$A:$AQ,9,FALSE)</f>
        <v>3.3</v>
      </c>
      <c r="F526" s="3">
        <v>400</v>
      </c>
      <c r="G526" s="3" t="b">
        <v>1</v>
      </c>
      <c r="H526" s="3">
        <v>1</v>
      </c>
      <c r="I526" s="3">
        <v>1</v>
      </c>
      <c r="J526" s="3">
        <v>0.5</v>
      </c>
      <c r="K526" s="3">
        <f>VLOOKUP(D526,[1]怪物!$C:$I,6,FALSE)</f>
        <v>1</v>
      </c>
      <c r="L526" s="10" t="str">
        <f t="shared" si="10"/>
        <v>Monster_Season1_Infinite_14_1</v>
      </c>
      <c r="M526" s="3" t="s">
        <v>41</v>
      </c>
      <c r="N526" s="3" t="s">
        <v>42</v>
      </c>
      <c r="O526" s="3" t="s">
        <v>43</v>
      </c>
      <c r="P526" s="3" t="str">
        <f>IF(VLOOKUP(D526,[1]怪物!$C:$I,7,FALSE)="","",VLOOKUP(D526,[1]怪物!$C:$I,7,FALSE))</f>
        <v>Skill_Monster_ZhongZi1,NormalAttack</v>
      </c>
      <c r="U526" s="3">
        <v>1</v>
      </c>
      <c r="V526" s="3" t="s">
        <v>1757</v>
      </c>
      <c r="W526" s="3" t="s">
        <v>750</v>
      </c>
    </row>
    <row r="527" spans="2:23" s="3" customFormat="1" x14ac:dyDescent="0.2">
      <c r="B527" s="3" t="s">
        <v>1460</v>
      </c>
      <c r="C527" s="3" t="s">
        <v>1461</v>
      </c>
      <c r="D527" s="3" t="str">
        <f>VLOOKUP(VLOOKUP(U527&amp;"_"&amp;V527,[1]无限模式!$A:$AQ,13+W527,FALSE),[1]怪物!$B:$I,2,FALSE)</f>
        <v>ResUnit_Gui2</v>
      </c>
      <c r="E527" s="3">
        <f>VLOOKUP(VLOOKUP(U527&amp;"_"&amp;V527,[1]无限模式!$A:$AQ,13+W527,FALSE),[1]怪物!$B:$I,6,FALSE)*VLOOKUP(U527&amp;"_"&amp;V527,[1]无限模式!$A:$AQ,9,FALSE)</f>
        <v>3.3</v>
      </c>
      <c r="F527" s="3">
        <v>400</v>
      </c>
      <c r="G527" s="3" t="b">
        <v>1</v>
      </c>
      <c r="H527" s="3">
        <v>1</v>
      </c>
      <c r="I527" s="3">
        <v>1</v>
      </c>
      <c r="J527" s="3">
        <v>0.5</v>
      </c>
      <c r="K527" s="3">
        <f>VLOOKUP(D527,[1]怪物!$C:$I,6,FALSE)</f>
        <v>1.5</v>
      </c>
      <c r="L527" s="10" t="str">
        <f t="shared" si="10"/>
        <v>Monster_Season1_Infinite_14_2</v>
      </c>
      <c r="M527" s="3" t="s">
        <v>41</v>
      </c>
      <c r="N527" s="3" t="s">
        <v>42</v>
      </c>
      <c r="O527" s="3" t="s">
        <v>43</v>
      </c>
      <c r="P527" s="3" t="str">
        <f>IF(VLOOKUP(D527,[1]怪物!$C:$I,7,FALSE)="","",VLOOKUP(D527,[1]怪物!$C:$I,7,FALSE))</f>
        <v>Skill_Monster_Gui2,NormalAttack</v>
      </c>
      <c r="U527" s="3">
        <v>1</v>
      </c>
      <c r="V527" s="3" t="s">
        <v>1757</v>
      </c>
      <c r="W527" s="3" t="s">
        <v>753</v>
      </c>
    </row>
    <row r="528" spans="2:23" s="3" customFormat="1" x14ac:dyDescent="0.2">
      <c r="B528" s="3" t="s">
        <v>1462</v>
      </c>
      <c r="C528" s="3" t="s">
        <v>1463</v>
      </c>
      <c r="D528" s="3" t="str">
        <f>VLOOKUP(VLOOKUP(U528&amp;"_"&amp;V528,[1]无限模式!$A:$AQ,13+W528,FALSE),[1]怪物!$B:$I,2,FALSE)</f>
        <v>ResUnit_Gui2</v>
      </c>
      <c r="E528" s="3">
        <f>VLOOKUP(VLOOKUP(U528&amp;"_"&amp;V528,[1]无限模式!$A:$AQ,13+W528,FALSE),[1]怪物!$B:$I,6,FALSE)*VLOOKUP(U528&amp;"_"&amp;V528,[1]无限模式!$A:$AQ,9,FALSE)</f>
        <v>3.4</v>
      </c>
      <c r="F528" s="3">
        <v>400</v>
      </c>
      <c r="G528" s="3" t="b">
        <v>1</v>
      </c>
      <c r="H528" s="3">
        <v>1</v>
      </c>
      <c r="I528" s="3">
        <v>1</v>
      </c>
      <c r="J528" s="3">
        <v>0.5</v>
      </c>
      <c r="K528" s="3">
        <f>VLOOKUP(D528,[1]怪物!$C:$I,6,FALSE)</f>
        <v>1.5</v>
      </c>
      <c r="L528" s="10" t="str">
        <f t="shared" si="10"/>
        <v>Monster_Season1_Infinite_15_1</v>
      </c>
      <c r="M528" s="3" t="s">
        <v>41</v>
      </c>
      <c r="N528" s="3" t="s">
        <v>42</v>
      </c>
      <c r="O528" s="3" t="s">
        <v>43</v>
      </c>
      <c r="P528" s="3" t="str">
        <f>IF(VLOOKUP(D528,[1]怪物!$C:$I,7,FALSE)="","",VLOOKUP(D528,[1]怪物!$C:$I,7,FALSE))</f>
        <v>Skill_Monster_Gui2,NormalAttack</v>
      </c>
      <c r="U528" s="3">
        <v>1</v>
      </c>
      <c r="V528" s="3" t="s">
        <v>1758</v>
      </c>
      <c r="W528" s="3" t="s">
        <v>750</v>
      </c>
    </row>
    <row r="529" spans="2:23" s="3" customFormat="1" x14ac:dyDescent="0.2">
      <c r="B529" s="3" t="s">
        <v>1464</v>
      </c>
      <c r="C529" s="3" t="s">
        <v>1465</v>
      </c>
      <c r="D529" s="3" t="str">
        <f>VLOOKUP(VLOOKUP(U529&amp;"_"&amp;V529,[1]无限模式!$A:$AQ,13+W529,FALSE),[1]怪物!$B:$I,2,FALSE)</f>
        <v>ResUnit_ZhongZi2</v>
      </c>
      <c r="E529" s="3">
        <f>VLOOKUP(VLOOKUP(U529&amp;"_"&amp;V529,[1]无限模式!$A:$AQ,13+W529,FALSE),[1]怪物!$B:$I,6,FALSE)*VLOOKUP(U529&amp;"_"&amp;V529,[1]无限模式!$A:$AQ,9,FALSE)</f>
        <v>3.4</v>
      </c>
      <c r="F529" s="3">
        <v>400</v>
      </c>
      <c r="G529" s="3" t="b">
        <v>1</v>
      </c>
      <c r="H529" s="3">
        <v>1</v>
      </c>
      <c r="I529" s="3">
        <v>1</v>
      </c>
      <c r="J529" s="3">
        <v>0.5</v>
      </c>
      <c r="K529" s="3">
        <f>VLOOKUP(D529,[1]怪物!$C:$I,6,FALSE)</f>
        <v>1.5</v>
      </c>
      <c r="L529" s="10" t="str">
        <f t="shared" si="10"/>
        <v>Monster_Season1_Infinite_15_2</v>
      </c>
      <c r="M529" s="3" t="s">
        <v>41</v>
      </c>
      <c r="N529" s="3" t="s">
        <v>42</v>
      </c>
      <c r="O529" s="3" t="s">
        <v>43</v>
      </c>
      <c r="P529" s="3" t="str">
        <f>IF(VLOOKUP(D529,[1]怪物!$C:$I,7,FALSE)="","",VLOOKUP(D529,[1]怪物!$C:$I,7,FALSE))</f>
        <v>Skill_Monster_ZhongZi2,NormalAttack</v>
      </c>
      <c r="U529" s="3">
        <v>1</v>
      </c>
      <c r="V529" s="3" t="s">
        <v>1758</v>
      </c>
      <c r="W529" s="3" t="s">
        <v>753</v>
      </c>
    </row>
    <row r="530" spans="2:23" s="3" customFormat="1" x14ac:dyDescent="0.2">
      <c r="B530" s="3" t="s">
        <v>1748</v>
      </c>
      <c r="C530" s="3" t="s">
        <v>1772</v>
      </c>
      <c r="D530" s="3" t="str">
        <f>VLOOKUP(VLOOKUP(U530&amp;"_"&amp;V530,[1]无限模式!$A:$AQ,13+W530,FALSE),[1]怪物!$B:$I,2,FALSE)</f>
        <v>ResUnit_Niao3</v>
      </c>
      <c r="E530" s="3">
        <f>VLOOKUP(VLOOKUP(U530&amp;"_"&amp;V530,[1]无限模式!$A:$AQ,13+W530,FALSE),[1]怪物!$B:$I,6,FALSE)*VLOOKUP(U530&amp;"_"&amp;V530,[1]无限模式!$A:$AQ,9,FALSE)</f>
        <v>3.4</v>
      </c>
      <c r="F530" s="3">
        <v>400</v>
      </c>
      <c r="G530" s="3" t="b">
        <v>1</v>
      </c>
      <c r="H530" s="3">
        <v>1</v>
      </c>
      <c r="I530" s="3">
        <v>1</v>
      </c>
      <c r="J530" s="3">
        <v>0.5</v>
      </c>
      <c r="K530" s="3">
        <f>VLOOKUP(D530,[1]怪物!$C:$I,6,FALSE)</f>
        <v>2</v>
      </c>
      <c r="L530" s="10" t="str">
        <f t="shared" si="10"/>
        <v>Monster_Season1_Infinite_15_3</v>
      </c>
      <c r="M530" s="3" t="s">
        <v>41</v>
      </c>
      <c r="N530" s="3" t="s">
        <v>42</v>
      </c>
      <c r="O530" s="3" t="s">
        <v>43</v>
      </c>
      <c r="P530" s="3" t="str">
        <f>IF(VLOOKUP(D530,[1]怪物!$C:$I,7,FALSE)="","",VLOOKUP(D530,[1]怪物!$C:$I,7,FALSE))</f>
        <v>Skill_Monster_Niao3,NormalAttack</v>
      </c>
      <c r="U530" s="3">
        <v>1</v>
      </c>
      <c r="V530" s="3" t="s">
        <v>1758</v>
      </c>
      <c r="W530" s="3" t="s">
        <v>760</v>
      </c>
    </row>
    <row r="531" spans="2:23" s="3" customFormat="1" x14ac:dyDescent="0.2">
      <c r="B531" s="3" t="s">
        <v>1466</v>
      </c>
      <c r="C531" s="3" t="s">
        <v>1467</v>
      </c>
      <c r="D531" s="3" t="str">
        <f>VLOOKUP(VLOOKUP(U531&amp;"_"&amp;V531,[1]无限模式!$A:$AQ,13+W531,FALSE),[1]怪物!$B:$I,2,FALSE)</f>
        <v>ResUnit_Gui2</v>
      </c>
      <c r="E531" s="3">
        <f>VLOOKUP(VLOOKUP(U531&amp;"_"&amp;V531,[1]无限模式!$A:$AQ,13+W531,FALSE),[1]怪物!$B:$I,6,FALSE)*VLOOKUP(U531&amp;"_"&amp;V531,[1]无限模式!$A:$AQ,9,FALSE)</f>
        <v>3.5</v>
      </c>
      <c r="F531" s="3">
        <v>400</v>
      </c>
      <c r="G531" s="3" t="b">
        <v>1</v>
      </c>
      <c r="H531" s="3">
        <v>1</v>
      </c>
      <c r="I531" s="3">
        <v>1</v>
      </c>
      <c r="J531" s="3">
        <v>0.5</v>
      </c>
      <c r="K531" s="3">
        <f>VLOOKUP(D531,[1]怪物!$C:$I,6,FALSE)</f>
        <v>1.5</v>
      </c>
      <c r="L531" s="10" t="str">
        <f t="shared" si="10"/>
        <v>Monster_Season1_Infinite_16_1</v>
      </c>
      <c r="M531" s="3" t="s">
        <v>41</v>
      </c>
      <c r="N531" s="3" t="s">
        <v>42</v>
      </c>
      <c r="O531" s="3" t="s">
        <v>43</v>
      </c>
      <c r="P531" s="3" t="str">
        <f>IF(VLOOKUP(D531,[1]怪物!$C:$I,7,FALSE)="","",VLOOKUP(D531,[1]怪物!$C:$I,7,FALSE))</f>
        <v>Skill_Monster_Gui2,NormalAttack</v>
      </c>
      <c r="U531" s="3">
        <v>1</v>
      </c>
      <c r="V531" s="3" t="s">
        <v>1759</v>
      </c>
      <c r="W531" s="3" t="s">
        <v>750</v>
      </c>
    </row>
    <row r="532" spans="2:23" s="3" customFormat="1" x14ac:dyDescent="0.2">
      <c r="B532" s="3" t="s">
        <v>1468</v>
      </c>
      <c r="C532" s="3" t="s">
        <v>1469</v>
      </c>
      <c r="D532" s="3" t="str">
        <f>VLOOKUP(VLOOKUP(U532&amp;"_"&amp;V532,[1]无限模式!$A:$AQ,13+W532,FALSE),[1]怪物!$B:$I,2,FALSE)</f>
        <v>ResUnit_ZhongZi2</v>
      </c>
      <c r="E532" s="3">
        <f>VLOOKUP(VLOOKUP(U532&amp;"_"&amp;V532,[1]无限模式!$A:$AQ,13+W532,FALSE),[1]怪物!$B:$I,6,FALSE)*VLOOKUP(U532&amp;"_"&amp;V532,[1]无限模式!$A:$AQ,9,FALSE)</f>
        <v>3.5</v>
      </c>
      <c r="F532" s="3">
        <v>400</v>
      </c>
      <c r="G532" s="3" t="b">
        <v>1</v>
      </c>
      <c r="H532" s="3">
        <v>1</v>
      </c>
      <c r="I532" s="3">
        <v>1</v>
      </c>
      <c r="J532" s="3">
        <v>0.5</v>
      </c>
      <c r="K532" s="3">
        <f>VLOOKUP(D532,[1]怪物!$C:$I,6,FALSE)</f>
        <v>1.5</v>
      </c>
      <c r="L532" s="10" t="str">
        <f t="shared" si="10"/>
        <v>Monster_Season1_Infinite_16_2</v>
      </c>
      <c r="M532" s="3" t="s">
        <v>41</v>
      </c>
      <c r="N532" s="3" t="s">
        <v>42</v>
      </c>
      <c r="O532" s="3" t="s">
        <v>43</v>
      </c>
      <c r="P532" s="3" t="str">
        <f>IF(VLOOKUP(D532,[1]怪物!$C:$I,7,FALSE)="","",VLOOKUP(D532,[1]怪物!$C:$I,7,FALSE))</f>
        <v>Skill_Monster_ZhongZi2,NormalAttack</v>
      </c>
      <c r="U532" s="3">
        <v>1</v>
      </c>
      <c r="V532" s="3" t="s">
        <v>1759</v>
      </c>
      <c r="W532" s="3" t="s">
        <v>753</v>
      </c>
    </row>
    <row r="533" spans="2:23" s="3" customFormat="1" x14ac:dyDescent="0.2">
      <c r="B533" s="3" t="s">
        <v>1749</v>
      </c>
      <c r="C533" s="3" t="s">
        <v>1773</v>
      </c>
      <c r="D533" s="3" t="str">
        <f>VLOOKUP(VLOOKUP(U533&amp;"_"&amp;V533,[1]无限模式!$A:$AQ,13+W533,FALSE),[1]怪物!$B:$I,2,FALSE)</f>
        <v>ResUnit_Niao3</v>
      </c>
      <c r="E533" s="3">
        <f>VLOOKUP(VLOOKUP(U533&amp;"_"&amp;V533,[1]无限模式!$A:$AQ,13+W533,FALSE),[1]怪物!$B:$I,6,FALSE)*VLOOKUP(U533&amp;"_"&amp;V533,[1]无限模式!$A:$AQ,9,FALSE)</f>
        <v>3.5</v>
      </c>
      <c r="F533" s="3">
        <v>400</v>
      </c>
      <c r="G533" s="3" t="b">
        <v>1</v>
      </c>
      <c r="H533" s="3">
        <v>1</v>
      </c>
      <c r="I533" s="3">
        <v>1</v>
      </c>
      <c r="J533" s="3">
        <v>0.5</v>
      </c>
      <c r="K533" s="3">
        <f>VLOOKUP(D533,[1]怪物!$C:$I,6,FALSE)</f>
        <v>2</v>
      </c>
      <c r="L533" s="10" t="str">
        <f t="shared" si="10"/>
        <v>Monster_Season1_Infinite_16_3</v>
      </c>
      <c r="M533" s="3" t="s">
        <v>41</v>
      </c>
      <c r="N533" s="3" t="s">
        <v>42</v>
      </c>
      <c r="O533" s="3" t="s">
        <v>43</v>
      </c>
      <c r="P533" s="3" t="str">
        <f>IF(VLOOKUP(D533,[1]怪物!$C:$I,7,FALSE)="","",VLOOKUP(D533,[1]怪物!$C:$I,7,FALSE))</f>
        <v>Skill_Monster_Niao3,NormalAttack</v>
      </c>
      <c r="U533" s="3">
        <v>1</v>
      </c>
      <c r="V533" s="3" t="s">
        <v>1759</v>
      </c>
      <c r="W533" s="3" t="s">
        <v>760</v>
      </c>
    </row>
    <row r="534" spans="2:23" s="3" customFormat="1" x14ac:dyDescent="0.2">
      <c r="B534" s="3" t="s">
        <v>1750</v>
      </c>
      <c r="C534" s="3" t="s">
        <v>1774</v>
      </c>
      <c r="D534" s="3" t="str">
        <f>VLOOKUP(VLOOKUP(U534&amp;"_"&amp;V534,[1]无限模式!$A:$AQ,13+W534,FALSE),[1]怪物!$B:$I,2,FALSE)</f>
        <v>ResUnit_ZhongZi3</v>
      </c>
      <c r="E534" s="3">
        <f>VLOOKUP(VLOOKUP(U534&amp;"_"&amp;V534,[1]无限模式!$A:$AQ,13+W534,FALSE),[1]怪物!$B:$I,6,FALSE)*VLOOKUP(U534&amp;"_"&amp;V534,[1]无限模式!$A:$AQ,9,FALSE)</f>
        <v>2.1875</v>
      </c>
      <c r="F534" s="3">
        <v>400</v>
      </c>
      <c r="G534" s="3" t="b">
        <v>1</v>
      </c>
      <c r="H534" s="3">
        <v>1</v>
      </c>
      <c r="I534" s="3">
        <v>1</v>
      </c>
      <c r="J534" s="3">
        <v>0.5</v>
      </c>
      <c r="K534" s="3">
        <f>VLOOKUP(D534,[1]怪物!$C:$I,6,FALSE)</f>
        <v>2.5</v>
      </c>
      <c r="L534" s="10" t="str">
        <f t="shared" si="10"/>
        <v>Monster_Season1_Infinite_16_4</v>
      </c>
      <c r="M534" s="3" t="s">
        <v>41</v>
      </c>
      <c r="N534" s="3" t="s">
        <v>42</v>
      </c>
      <c r="O534" s="3" t="s">
        <v>43</v>
      </c>
      <c r="P534" s="3" t="str">
        <f>IF(VLOOKUP(D534,[1]怪物!$C:$I,7,FALSE)="","",VLOOKUP(D534,[1]怪物!$C:$I,7,FALSE))</f>
        <v>Skill_Monster_ZhongZi3,NormalAttack</v>
      </c>
      <c r="U534" s="3">
        <v>1</v>
      </c>
      <c r="V534" s="3" t="s">
        <v>1759</v>
      </c>
      <c r="W534" s="3" t="s">
        <v>783</v>
      </c>
    </row>
    <row r="535" spans="2:23" s="3" customFormat="1" x14ac:dyDescent="0.2">
      <c r="B535" s="3" t="s">
        <v>1470</v>
      </c>
      <c r="C535" s="3" t="s">
        <v>1471</v>
      </c>
      <c r="D535" s="3" t="str">
        <f>VLOOKUP(VLOOKUP(U535&amp;"_"&amp;V535,[1]无限模式!$A:$AQ,13+W535,FALSE),[1]怪物!$B:$I,2,FALSE)</f>
        <v>ResUnit_Dan2</v>
      </c>
      <c r="E535" s="3">
        <f>VLOOKUP(VLOOKUP(U535&amp;"_"&amp;V535,[1]无限模式!$A:$AQ,13+W535,FALSE),[1]怪物!$B:$I,6,FALSE)*VLOOKUP(U535&amp;"_"&amp;V535,[1]无限模式!$A:$AQ,9,FALSE)</f>
        <v>3.6</v>
      </c>
      <c r="F535" s="3">
        <v>400</v>
      </c>
      <c r="G535" s="3" t="b">
        <v>1</v>
      </c>
      <c r="H535" s="3">
        <v>1</v>
      </c>
      <c r="I535" s="3">
        <v>1</v>
      </c>
      <c r="J535" s="3">
        <v>0.5</v>
      </c>
      <c r="K535" s="3">
        <f>VLOOKUP(D535,[1]怪物!$C:$I,6,FALSE)</f>
        <v>1.5</v>
      </c>
      <c r="L535" s="10" t="str">
        <f t="shared" si="10"/>
        <v>Monster_Season1_Infinite_17_1</v>
      </c>
      <c r="M535" s="3" t="s">
        <v>41</v>
      </c>
      <c r="N535" s="3" t="s">
        <v>42</v>
      </c>
      <c r="O535" s="3" t="s">
        <v>43</v>
      </c>
      <c r="P535" s="3" t="str">
        <f>IF(VLOOKUP(D535,[1]怪物!$C:$I,7,FALSE)="","",VLOOKUP(D535,[1]怪物!$C:$I,7,FALSE))</f>
        <v>Skill_Monster_Dan2,NormalAttack</v>
      </c>
      <c r="U535" s="3">
        <v>1</v>
      </c>
      <c r="V535" s="3" t="s">
        <v>1760</v>
      </c>
      <c r="W535" s="3" t="s">
        <v>750</v>
      </c>
    </row>
    <row r="536" spans="2:23" s="3" customFormat="1" x14ac:dyDescent="0.2">
      <c r="B536" s="3" t="s">
        <v>1472</v>
      </c>
      <c r="C536" s="3" t="s">
        <v>1473</v>
      </c>
      <c r="D536" s="3" t="str">
        <f>VLOOKUP(VLOOKUP(U536&amp;"_"&amp;V536,[1]无限模式!$A:$AQ,13+W536,FALSE),[1]怪物!$B:$I,2,FALSE)</f>
        <v>ResUnit_Dan1</v>
      </c>
      <c r="E536" s="3">
        <f>VLOOKUP(VLOOKUP(U536&amp;"_"&amp;V536,[1]无限模式!$A:$AQ,13+W536,FALSE),[1]怪物!$B:$I,6,FALSE)*VLOOKUP(U536&amp;"_"&amp;V536,[1]无限模式!$A:$AQ,9,FALSE)</f>
        <v>3.7</v>
      </c>
      <c r="F536" s="3">
        <v>400</v>
      </c>
      <c r="G536" s="3" t="b">
        <v>1</v>
      </c>
      <c r="H536" s="3">
        <v>1</v>
      </c>
      <c r="I536" s="3">
        <v>1</v>
      </c>
      <c r="J536" s="3">
        <v>0.5</v>
      </c>
      <c r="K536" s="3">
        <f>VLOOKUP(D536,[1]怪物!$C:$I,6,FALSE)</f>
        <v>1</v>
      </c>
      <c r="L536" s="10" t="str">
        <f t="shared" si="10"/>
        <v>Monster_Season1_Infinite_18_1</v>
      </c>
      <c r="M536" s="3" t="s">
        <v>41</v>
      </c>
      <c r="N536" s="3" t="s">
        <v>42</v>
      </c>
      <c r="O536" s="3" t="s">
        <v>43</v>
      </c>
      <c r="P536" s="3" t="str">
        <f>IF(VLOOKUP(D536,[1]怪物!$C:$I,7,FALSE)="","",VLOOKUP(D536,[1]怪物!$C:$I,7,FALSE))</f>
        <v/>
      </c>
      <c r="U536" s="3">
        <v>1</v>
      </c>
      <c r="V536" s="3" t="s">
        <v>1761</v>
      </c>
      <c r="W536" s="3" t="s">
        <v>750</v>
      </c>
    </row>
    <row r="537" spans="2:23" s="3" customFormat="1" x14ac:dyDescent="0.2">
      <c r="B537" s="3" t="s">
        <v>1474</v>
      </c>
      <c r="C537" s="3" t="s">
        <v>1475</v>
      </c>
      <c r="D537" s="3" t="str">
        <f>VLOOKUP(VLOOKUP(U537&amp;"_"&amp;V537,[1]无限模式!$A:$AQ,13+W537,FALSE),[1]怪物!$B:$I,2,FALSE)</f>
        <v>ResUnit_Dan2</v>
      </c>
      <c r="E537" s="3">
        <f>VLOOKUP(VLOOKUP(U537&amp;"_"&amp;V537,[1]无限模式!$A:$AQ,13+W537,FALSE),[1]怪物!$B:$I,6,FALSE)*VLOOKUP(U537&amp;"_"&amp;V537,[1]无限模式!$A:$AQ,9,FALSE)</f>
        <v>3.7</v>
      </c>
      <c r="F537" s="3">
        <v>400</v>
      </c>
      <c r="G537" s="3" t="b">
        <v>1</v>
      </c>
      <c r="H537" s="3">
        <v>1</v>
      </c>
      <c r="I537" s="3">
        <v>1</v>
      </c>
      <c r="J537" s="3">
        <v>0.5</v>
      </c>
      <c r="K537" s="3">
        <f>VLOOKUP(D537,[1]怪物!$C:$I,6,FALSE)</f>
        <v>1.5</v>
      </c>
      <c r="L537" s="10" t="str">
        <f t="shared" si="10"/>
        <v>Monster_Season1_Infinite_18_2</v>
      </c>
      <c r="M537" s="3" t="s">
        <v>41</v>
      </c>
      <c r="N537" s="3" t="s">
        <v>42</v>
      </c>
      <c r="O537" s="3" t="s">
        <v>43</v>
      </c>
      <c r="P537" s="3" t="str">
        <f>IF(VLOOKUP(D537,[1]怪物!$C:$I,7,FALSE)="","",VLOOKUP(D537,[1]怪物!$C:$I,7,FALSE))</f>
        <v>Skill_Monster_Dan2,NormalAttack</v>
      </c>
      <c r="U537" s="3">
        <v>1</v>
      </c>
      <c r="V537" s="3" t="s">
        <v>1761</v>
      </c>
      <c r="W537" s="3" t="s">
        <v>753</v>
      </c>
    </row>
    <row r="538" spans="2:23" s="3" customFormat="1" x14ac:dyDescent="0.2">
      <c r="B538" s="3" t="s">
        <v>1476</v>
      </c>
      <c r="C538" s="3" t="s">
        <v>1477</v>
      </c>
      <c r="D538" s="3" t="str">
        <f>VLOOKUP(VLOOKUP(U538&amp;"_"&amp;V538,[1]无限模式!$A:$AQ,13+W538,FALSE),[1]怪物!$B:$I,2,FALSE)</f>
        <v>ResUnit_Gui2</v>
      </c>
      <c r="E538" s="3">
        <f>VLOOKUP(VLOOKUP(U538&amp;"_"&amp;V538,[1]无限模式!$A:$AQ,13+W538,FALSE),[1]怪物!$B:$I,6,FALSE)*VLOOKUP(U538&amp;"_"&amp;V538,[1]无限模式!$A:$AQ,9,FALSE)</f>
        <v>3.8</v>
      </c>
      <c r="F538" s="3">
        <v>400</v>
      </c>
      <c r="G538" s="3" t="b">
        <v>1</v>
      </c>
      <c r="H538" s="3">
        <v>1</v>
      </c>
      <c r="I538" s="3">
        <v>1</v>
      </c>
      <c r="J538" s="3">
        <v>0.5</v>
      </c>
      <c r="K538" s="3">
        <f>VLOOKUP(D538,[1]怪物!$C:$I,6,FALSE)</f>
        <v>1.5</v>
      </c>
      <c r="L538" s="10" t="str">
        <f t="shared" si="10"/>
        <v>Monster_Season1_Infinite_19_1</v>
      </c>
      <c r="M538" s="3" t="s">
        <v>41</v>
      </c>
      <c r="N538" s="3" t="s">
        <v>42</v>
      </c>
      <c r="O538" s="3" t="s">
        <v>43</v>
      </c>
      <c r="P538" s="3" t="str">
        <f>IF(VLOOKUP(D538,[1]怪物!$C:$I,7,FALSE)="","",VLOOKUP(D538,[1]怪物!$C:$I,7,FALSE))</f>
        <v>Skill_Monster_Gui2,NormalAttack</v>
      </c>
      <c r="U538" s="3">
        <v>1</v>
      </c>
      <c r="V538" s="3" t="s">
        <v>1762</v>
      </c>
      <c r="W538" s="3" t="s">
        <v>750</v>
      </c>
    </row>
    <row r="539" spans="2:23" s="3" customFormat="1" x14ac:dyDescent="0.2">
      <c r="B539" s="3" t="s">
        <v>1478</v>
      </c>
      <c r="C539" s="3" t="s">
        <v>1479</v>
      </c>
      <c r="D539" s="3" t="str">
        <f>VLOOKUP(VLOOKUP(U539&amp;"_"&amp;V539,[1]无限模式!$A:$AQ,13+W539,FALSE),[1]怪物!$B:$I,2,FALSE)</f>
        <v>ResUnit_Dan2</v>
      </c>
      <c r="E539" s="3">
        <f>VLOOKUP(VLOOKUP(U539&amp;"_"&amp;V539,[1]无限模式!$A:$AQ,13+W539,FALSE),[1]怪物!$B:$I,6,FALSE)*VLOOKUP(U539&amp;"_"&amp;V539,[1]无限模式!$A:$AQ,9,FALSE)</f>
        <v>3.8</v>
      </c>
      <c r="F539" s="3">
        <v>400</v>
      </c>
      <c r="G539" s="3" t="b">
        <v>1</v>
      </c>
      <c r="H539" s="3">
        <v>1</v>
      </c>
      <c r="I539" s="3">
        <v>1</v>
      </c>
      <c r="J539" s="3">
        <v>0.5</v>
      </c>
      <c r="K539" s="3">
        <f>VLOOKUP(D539,[1]怪物!$C:$I,6,FALSE)</f>
        <v>1.5</v>
      </c>
      <c r="L539" s="10" t="str">
        <f t="shared" si="10"/>
        <v>Monster_Season1_Infinite_19_2</v>
      </c>
      <c r="M539" s="3" t="s">
        <v>41</v>
      </c>
      <c r="N539" s="3" t="s">
        <v>42</v>
      </c>
      <c r="O539" s="3" t="s">
        <v>43</v>
      </c>
      <c r="P539" s="3" t="str">
        <f>IF(VLOOKUP(D539,[1]怪物!$C:$I,7,FALSE)="","",VLOOKUP(D539,[1]怪物!$C:$I,7,FALSE))</f>
        <v>Skill_Monster_Dan2,NormalAttack</v>
      </c>
      <c r="U539" s="3">
        <v>1</v>
      </c>
      <c r="V539" s="3" t="s">
        <v>1762</v>
      </c>
      <c r="W539" s="3" t="s">
        <v>753</v>
      </c>
    </row>
    <row r="540" spans="2:23" s="3" customFormat="1" x14ac:dyDescent="0.2">
      <c r="B540" s="3" t="s">
        <v>1480</v>
      </c>
      <c r="C540" s="3" t="s">
        <v>1481</v>
      </c>
      <c r="D540" s="3" t="str">
        <f>VLOOKUP(VLOOKUP(U540&amp;"_"&amp;V540,[1]无限模式!$A:$AQ,13+W540,FALSE),[1]怪物!$B:$I,2,FALSE)</f>
        <v>ResUnit_Niao3</v>
      </c>
      <c r="E540" s="3">
        <f>VLOOKUP(VLOOKUP(U540&amp;"_"&amp;V540,[1]无限模式!$A:$AQ,13+W540,FALSE),[1]怪物!$B:$I,6,FALSE)*VLOOKUP(U540&amp;"_"&amp;V540,[1]无限模式!$A:$AQ,9,FALSE)</f>
        <v>3.8</v>
      </c>
      <c r="F540" s="3">
        <v>400</v>
      </c>
      <c r="G540" s="3" t="b">
        <v>1</v>
      </c>
      <c r="H540" s="3">
        <v>1</v>
      </c>
      <c r="I540" s="3">
        <v>1</v>
      </c>
      <c r="J540" s="3">
        <v>0.5</v>
      </c>
      <c r="K540" s="3">
        <f>VLOOKUP(D540,[1]怪物!$C:$I,6,FALSE)</f>
        <v>2</v>
      </c>
      <c r="L540" s="10" t="str">
        <f t="shared" si="10"/>
        <v>Monster_Season1_Infinite_19_3</v>
      </c>
      <c r="M540" s="3" t="s">
        <v>41</v>
      </c>
      <c r="N540" s="3" t="s">
        <v>42</v>
      </c>
      <c r="O540" s="3" t="s">
        <v>43</v>
      </c>
      <c r="P540" s="3" t="str">
        <f>IF(VLOOKUP(D540,[1]怪物!$C:$I,7,FALSE)="","",VLOOKUP(D540,[1]怪物!$C:$I,7,FALSE))</f>
        <v>Skill_Monster_Niao3,NormalAttack</v>
      </c>
      <c r="U540" s="3">
        <v>1</v>
      </c>
      <c r="V540" s="3" t="s">
        <v>1762</v>
      </c>
      <c r="W540" s="3" t="s">
        <v>760</v>
      </c>
    </row>
    <row r="541" spans="2:23" s="3" customFormat="1" x14ac:dyDescent="0.2">
      <c r="B541" s="3" t="s">
        <v>1482</v>
      </c>
      <c r="C541" s="3" t="s">
        <v>1483</v>
      </c>
      <c r="D541" s="3" t="str">
        <f>VLOOKUP(VLOOKUP(U541&amp;"_"&amp;V541,[1]无限模式!$A:$AQ,13+W541,FALSE),[1]怪物!$B:$I,2,FALSE)</f>
        <v>ResUnit_Gui2</v>
      </c>
      <c r="E541" s="3">
        <f>VLOOKUP(VLOOKUP(U541&amp;"_"&amp;V541,[1]无限模式!$A:$AQ,13+W541,FALSE),[1]怪物!$B:$I,6,FALSE)*VLOOKUP(U541&amp;"_"&amp;V541,[1]无限模式!$A:$AQ,9,FALSE)</f>
        <v>3.9</v>
      </c>
      <c r="F541" s="3">
        <v>400</v>
      </c>
      <c r="G541" s="3" t="b">
        <v>1</v>
      </c>
      <c r="H541" s="3">
        <v>1</v>
      </c>
      <c r="I541" s="3">
        <v>1</v>
      </c>
      <c r="J541" s="3">
        <v>0.5</v>
      </c>
      <c r="K541" s="3">
        <f>VLOOKUP(D541,[1]怪物!$C:$I,6,FALSE)</f>
        <v>1.5</v>
      </c>
      <c r="L541" s="10" t="str">
        <f t="shared" si="10"/>
        <v>Monster_Season1_Infinite_20_1</v>
      </c>
      <c r="M541" s="3" t="s">
        <v>41</v>
      </c>
      <c r="N541" s="3" t="s">
        <v>42</v>
      </c>
      <c r="O541" s="3" t="s">
        <v>43</v>
      </c>
      <c r="P541" s="3" t="str">
        <f>IF(VLOOKUP(D541,[1]怪物!$C:$I,7,FALSE)="","",VLOOKUP(D541,[1]怪物!$C:$I,7,FALSE))</f>
        <v>Skill_Monster_Gui2,NormalAttack</v>
      </c>
      <c r="U541" s="3">
        <v>1</v>
      </c>
      <c r="V541" s="3" t="s">
        <v>1763</v>
      </c>
      <c r="W541" s="3" t="s">
        <v>750</v>
      </c>
    </row>
    <row r="542" spans="2:23" s="3" customFormat="1" x14ac:dyDescent="0.2">
      <c r="B542" s="3" t="s">
        <v>1484</v>
      </c>
      <c r="C542" s="3" t="s">
        <v>1485</v>
      </c>
      <c r="D542" s="3" t="str">
        <f>VLOOKUP(VLOOKUP(U542&amp;"_"&amp;V542,[1]无限模式!$A:$AQ,13+W542,FALSE),[1]怪物!$B:$I,2,FALSE)</f>
        <v>ResUnit_Dan2</v>
      </c>
      <c r="E542" s="3">
        <f>VLOOKUP(VLOOKUP(U542&amp;"_"&amp;V542,[1]无限模式!$A:$AQ,13+W542,FALSE),[1]怪物!$B:$I,6,FALSE)*VLOOKUP(U542&amp;"_"&amp;V542,[1]无限模式!$A:$AQ,9,FALSE)</f>
        <v>3.9</v>
      </c>
      <c r="F542" s="3">
        <v>400</v>
      </c>
      <c r="G542" s="3" t="b">
        <v>1</v>
      </c>
      <c r="H542" s="3">
        <v>1</v>
      </c>
      <c r="I542" s="3">
        <v>1</v>
      </c>
      <c r="J542" s="3">
        <v>0.5</v>
      </c>
      <c r="K542" s="3">
        <f>VLOOKUP(D542,[1]怪物!$C:$I,6,FALSE)</f>
        <v>1.5</v>
      </c>
      <c r="L542" s="10" t="str">
        <f t="shared" si="10"/>
        <v>Monster_Season1_Infinite_20_2</v>
      </c>
      <c r="M542" s="3" t="s">
        <v>41</v>
      </c>
      <c r="N542" s="3" t="s">
        <v>42</v>
      </c>
      <c r="O542" s="3" t="s">
        <v>43</v>
      </c>
      <c r="P542" s="3" t="str">
        <f>IF(VLOOKUP(D542,[1]怪物!$C:$I,7,FALSE)="","",VLOOKUP(D542,[1]怪物!$C:$I,7,FALSE))</f>
        <v>Skill_Monster_Dan2,NormalAttack</v>
      </c>
      <c r="U542" s="3">
        <v>1</v>
      </c>
      <c r="V542" s="3" t="s">
        <v>1763</v>
      </c>
      <c r="W542" s="3" t="s">
        <v>753</v>
      </c>
    </row>
    <row r="543" spans="2:23" s="3" customFormat="1" x14ac:dyDescent="0.2">
      <c r="B543" s="3" t="s">
        <v>1486</v>
      </c>
      <c r="C543" s="3" t="s">
        <v>1487</v>
      </c>
      <c r="D543" s="3" t="str">
        <f>VLOOKUP(VLOOKUP(U543&amp;"_"&amp;V543,[1]无限模式!$A:$AQ,13+W543,FALSE),[1]怪物!$B:$I,2,FALSE)</f>
        <v>ResUnit_ZhongZi2</v>
      </c>
      <c r="E543" s="3">
        <f>VLOOKUP(VLOOKUP(U543&amp;"_"&amp;V543,[1]无限模式!$A:$AQ,13+W543,FALSE),[1]怪物!$B:$I,6,FALSE)*VLOOKUP(U543&amp;"_"&amp;V543,[1]无限模式!$A:$AQ,9,FALSE)</f>
        <v>3.9</v>
      </c>
      <c r="F543" s="3">
        <v>400</v>
      </c>
      <c r="G543" s="3" t="b">
        <v>1</v>
      </c>
      <c r="H543" s="3">
        <v>1</v>
      </c>
      <c r="I543" s="3">
        <v>1</v>
      </c>
      <c r="J543" s="3">
        <v>0.5</v>
      </c>
      <c r="K543" s="3">
        <f>VLOOKUP(D543,[1]怪物!$C:$I,6,FALSE)</f>
        <v>1.5</v>
      </c>
      <c r="L543" s="10" t="str">
        <f t="shared" si="10"/>
        <v>Monster_Season1_Infinite_20_3</v>
      </c>
      <c r="M543" s="3" t="s">
        <v>41</v>
      </c>
      <c r="N543" s="3" t="s">
        <v>42</v>
      </c>
      <c r="O543" s="3" t="s">
        <v>43</v>
      </c>
      <c r="P543" s="3" t="str">
        <f>IF(VLOOKUP(D543,[1]怪物!$C:$I,7,FALSE)="","",VLOOKUP(D543,[1]怪物!$C:$I,7,FALSE))</f>
        <v>Skill_Monster_ZhongZi2,NormalAttack</v>
      </c>
      <c r="U543" s="3">
        <v>1</v>
      </c>
      <c r="V543" s="3" t="s">
        <v>1763</v>
      </c>
      <c r="W543" s="3" t="s">
        <v>760</v>
      </c>
    </row>
    <row r="544" spans="2:23" s="3" customFormat="1" x14ac:dyDescent="0.2">
      <c r="B544" s="3" t="s">
        <v>1488</v>
      </c>
      <c r="C544" s="3" t="s">
        <v>1489</v>
      </c>
      <c r="D544" s="3" t="str">
        <f>VLOOKUP(VLOOKUP(U544&amp;"_"&amp;V544,[1]无限模式!$A:$AQ,13+W544,FALSE),[1]怪物!$B:$I,2,FALSE)</f>
        <v>ResUnit_Dan3</v>
      </c>
      <c r="E544" s="3">
        <f>VLOOKUP(VLOOKUP(U544&amp;"_"&amp;V544,[1]无限模式!$A:$AQ,13+W544,FALSE),[1]怪物!$B:$I,6,FALSE)*VLOOKUP(U544&amp;"_"&amp;V544,[1]无限模式!$A:$AQ,9,FALSE)</f>
        <v>2.4375</v>
      </c>
      <c r="F544" s="3">
        <v>400</v>
      </c>
      <c r="G544" s="3" t="b">
        <v>1</v>
      </c>
      <c r="H544" s="3">
        <v>1</v>
      </c>
      <c r="I544" s="3">
        <v>1</v>
      </c>
      <c r="J544" s="3">
        <v>0.5</v>
      </c>
      <c r="K544" s="3">
        <f>VLOOKUP(D544,[1]怪物!$C:$I,6,FALSE)</f>
        <v>2.5</v>
      </c>
      <c r="L544" s="10" t="str">
        <f t="shared" si="10"/>
        <v>Monster_Season1_Infinite_20_4</v>
      </c>
      <c r="M544" s="3" t="s">
        <v>41</v>
      </c>
      <c r="N544" s="3" t="s">
        <v>42</v>
      </c>
      <c r="O544" s="3" t="s">
        <v>43</v>
      </c>
      <c r="P544" s="3" t="str">
        <f>IF(VLOOKUP(D544,[1]怪物!$C:$I,7,FALSE)="","",VLOOKUP(D544,[1]怪物!$C:$I,7,FALSE))</f>
        <v>Skill_Monster_Dan3,NormalAttack</v>
      </c>
      <c r="U544" s="3">
        <v>1</v>
      </c>
      <c r="V544" s="3" t="s">
        <v>1763</v>
      </c>
      <c r="W544" s="3" t="s">
        <v>783</v>
      </c>
    </row>
    <row r="545" spans="2:23" s="3" customFormat="1" x14ac:dyDescent="0.2"/>
    <row r="546" spans="2:23" s="3" customFormat="1" x14ac:dyDescent="0.2">
      <c r="B546" s="3" t="s">
        <v>1490</v>
      </c>
      <c r="C546" s="10" t="s">
        <v>1491</v>
      </c>
      <c r="D546" s="3" t="str">
        <f>VLOOKUP(VLOOKUP(U546&amp;"_"&amp;V546,[1]无限模式!$A:$AQ,13+W546,FALSE),[1]怪物!$B:$I,2,FALSE)</f>
        <v>ResUnit_BianFu1</v>
      </c>
      <c r="E546" s="3">
        <f>VLOOKUP(VLOOKUP(U546&amp;"_"&amp;V546,[1]无限模式!$A:$AQ,13+W546,FALSE),[1]怪物!$B:$I,6,FALSE)*VLOOKUP(U546&amp;"_"&amp;V546,[1]无限模式!$A:$AQ,9,FALSE)</f>
        <v>2</v>
      </c>
      <c r="F546" s="3">
        <v>400</v>
      </c>
      <c r="G546" s="3" t="b">
        <v>1</v>
      </c>
      <c r="H546" s="3">
        <v>1</v>
      </c>
      <c r="I546" s="3">
        <v>1</v>
      </c>
      <c r="J546" s="3">
        <v>0.5</v>
      </c>
      <c r="K546" s="3">
        <f>VLOOKUP(D546,[1]怪物!$C:$I,6,FALSE)</f>
        <v>1</v>
      </c>
      <c r="L546" s="10" t="str">
        <f t="shared" ref="L546:L595" si="11">RIGHT(B546,LEN(B546)-5)</f>
        <v>Monster_Season2_Infinite_1_1</v>
      </c>
      <c r="M546" s="3" t="s">
        <v>41</v>
      </c>
      <c r="N546" s="3" t="s">
        <v>42</v>
      </c>
      <c r="O546" s="3" t="s">
        <v>43</v>
      </c>
      <c r="P546" s="3" t="str">
        <f>IF(VLOOKUP(D546,[1]怪物!$C:$I,7,FALSE)="","",VLOOKUP(D546,[1]怪物!$C:$I,7,FALSE))</f>
        <v/>
      </c>
      <c r="U546" s="3">
        <v>2</v>
      </c>
      <c r="V546" s="3" t="s">
        <v>750</v>
      </c>
      <c r="W546" s="3" t="s">
        <v>750</v>
      </c>
    </row>
    <row r="547" spans="2:23" s="3" customFormat="1" x14ac:dyDescent="0.2">
      <c r="B547" s="3" t="s">
        <v>1492</v>
      </c>
      <c r="C547" s="3" t="s">
        <v>1493</v>
      </c>
      <c r="D547" s="3" t="str">
        <f>VLOOKUP(VLOOKUP(U547&amp;"_"&amp;V547,[1]无限模式!$A:$AQ,13+W547,FALSE),[1]怪物!$B:$I,2,FALSE)</f>
        <v>ResUnit_BianFu1</v>
      </c>
      <c r="E547" s="3">
        <f>VLOOKUP(VLOOKUP(U547&amp;"_"&amp;V547,[1]无限模式!$A:$AQ,13+W547,FALSE),[1]怪物!$B:$I,6,FALSE)*VLOOKUP(U547&amp;"_"&amp;V547,[1]无限模式!$A:$AQ,9,FALSE)</f>
        <v>2.1</v>
      </c>
      <c r="F547" s="3">
        <v>400</v>
      </c>
      <c r="G547" s="3" t="b">
        <v>1</v>
      </c>
      <c r="H547" s="3">
        <v>1</v>
      </c>
      <c r="I547" s="3">
        <v>1</v>
      </c>
      <c r="J547" s="3">
        <v>0.5</v>
      </c>
      <c r="K547" s="3">
        <f>VLOOKUP(D547,[1]怪物!$C:$I,6,FALSE)</f>
        <v>1</v>
      </c>
      <c r="L547" s="10" t="str">
        <f t="shared" si="11"/>
        <v>Monster_Season2_Infinite_2_1</v>
      </c>
      <c r="M547" s="3" t="s">
        <v>41</v>
      </c>
      <c r="N547" s="3" t="s">
        <v>42</v>
      </c>
      <c r="O547" s="3" t="s">
        <v>43</v>
      </c>
      <c r="P547" s="3" t="str">
        <f>IF(VLOOKUP(D547,[1]怪物!$C:$I,7,FALSE)="","",VLOOKUP(D547,[1]怪物!$C:$I,7,FALSE))</f>
        <v/>
      </c>
      <c r="U547" s="3">
        <v>2</v>
      </c>
      <c r="V547" s="3" t="s">
        <v>753</v>
      </c>
      <c r="W547" s="3" t="s">
        <v>750</v>
      </c>
    </row>
    <row r="548" spans="2:23" s="3" customFormat="1" x14ac:dyDescent="0.2">
      <c r="B548" s="3" t="s">
        <v>1494</v>
      </c>
      <c r="C548" s="3" t="s">
        <v>1495</v>
      </c>
      <c r="D548" s="3" t="str">
        <f>VLOOKUP(VLOOKUP(U548&amp;"_"&amp;V548,[1]无限模式!$A:$AQ,13+W548,FALSE),[1]怪物!$B:$I,2,FALSE)</f>
        <v>ResUnit_MiFeng1</v>
      </c>
      <c r="E548" s="3">
        <f>VLOOKUP(VLOOKUP(U548&amp;"_"&amp;V548,[1]无限模式!$A:$AQ,13+W548,FALSE),[1]怪物!$B:$I,6,FALSE)*VLOOKUP(U548&amp;"_"&amp;V548,[1]无限模式!$A:$AQ,9,FALSE)</f>
        <v>2.1</v>
      </c>
      <c r="F548" s="3">
        <v>400</v>
      </c>
      <c r="G548" s="3" t="b">
        <v>1</v>
      </c>
      <c r="H548" s="3">
        <v>1</v>
      </c>
      <c r="I548" s="3">
        <v>1</v>
      </c>
      <c r="J548" s="3">
        <v>0.5</v>
      </c>
      <c r="K548" s="3">
        <f>VLOOKUP(D548,[1]怪物!$C:$I,6,FALSE)</f>
        <v>1</v>
      </c>
      <c r="L548" s="10" t="str">
        <f t="shared" si="11"/>
        <v>Monster_Season2_Infinite_2_2</v>
      </c>
      <c r="M548" s="3" t="s">
        <v>41</v>
      </c>
      <c r="N548" s="3" t="s">
        <v>42</v>
      </c>
      <c r="O548" s="3" t="s">
        <v>43</v>
      </c>
      <c r="P548" s="3" t="str">
        <f>IF(VLOOKUP(D548,[1]怪物!$C:$I,7,FALSE)="","",VLOOKUP(D548,[1]怪物!$C:$I,7,FALSE))</f>
        <v/>
      </c>
      <c r="U548" s="3">
        <v>2</v>
      </c>
      <c r="V548" s="3" t="s">
        <v>753</v>
      </c>
      <c r="W548" s="3" t="s">
        <v>753</v>
      </c>
    </row>
    <row r="549" spans="2:23" s="3" customFormat="1" x14ac:dyDescent="0.2">
      <c r="B549" s="3" t="s">
        <v>1496</v>
      </c>
      <c r="C549" s="3" t="s">
        <v>1497</v>
      </c>
      <c r="D549" s="3" t="str">
        <f>VLOOKUP(VLOOKUP(U549&amp;"_"&amp;V549,[1]无限模式!$A:$AQ,13+W549,FALSE),[1]怪物!$B:$I,2,FALSE)</f>
        <v>ResUnit_BianFu1</v>
      </c>
      <c r="E549" s="3">
        <f>VLOOKUP(VLOOKUP(U549&amp;"_"&amp;V549,[1]无限模式!$A:$AQ,13+W549,FALSE),[1]怪物!$B:$I,6,FALSE)*VLOOKUP(U549&amp;"_"&amp;V549,[1]无限模式!$A:$AQ,9,FALSE)</f>
        <v>2.2000000000000002</v>
      </c>
      <c r="F549" s="3">
        <v>400</v>
      </c>
      <c r="G549" s="3" t="b">
        <v>1</v>
      </c>
      <c r="H549" s="3">
        <v>1</v>
      </c>
      <c r="I549" s="3">
        <v>1</v>
      </c>
      <c r="J549" s="3">
        <v>0.5</v>
      </c>
      <c r="K549" s="3">
        <f>VLOOKUP(D549,[1]怪物!$C:$I,6,FALSE)</f>
        <v>1</v>
      </c>
      <c r="L549" s="10" t="str">
        <f t="shared" si="11"/>
        <v>Monster_Season2_Infinite_3_1</v>
      </c>
      <c r="M549" s="3" t="s">
        <v>41</v>
      </c>
      <c r="N549" s="3" t="s">
        <v>42</v>
      </c>
      <c r="O549" s="3" t="s">
        <v>43</v>
      </c>
      <c r="P549" s="3" t="str">
        <f>IF(VLOOKUP(D549,[1]怪物!$C:$I,7,FALSE)="","",VLOOKUP(D549,[1]怪物!$C:$I,7,FALSE))</f>
        <v/>
      </c>
      <c r="U549" s="3">
        <v>2</v>
      </c>
      <c r="V549" s="3" t="s">
        <v>760</v>
      </c>
      <c r="W549" s="3" t="s">
        <v>750</v>
      </c>
    </row>
    <row r="550" spans="2:23" s="3" customFormat="1" x14ac:dyDescent="0.2">
      <c r="B550" s="3" t="s">
        <v>1498</v>
      </c>
      <c r="C550" s="3" t="s">
        <v>1499</v>
      </c>
      <c r="D550" s="3" t="str">
        <f>VLOOKUP(VLOOKUP(U550&amp;"_"&amp;V550,[1]无限模式!$A:$AQ,13+W550,FALSE),[1]怪物!$B:$I,2,FALSE)</f>
        <v>ResUnit_MiFeng1</v>
      </c>
      <c r="E550" s="3">
        <f>VLOOKUP(VLOOKUP(U550&amp;"_"&amp;V550,[1]无限模式!$A:$AQ,13+W550,FALSE),[1]怪物!$B:$I,6,FALSE)*VLOOKUP(U550&amp;"_"&amp;V550,[1]无限模式!$A:$AQ,9,FALSE)</f>
        <v>2.2000000000000002</v>
      </c>
      <c r="F550" s="3">
        <v>400</v>
      </c>
      <c r="G550" s="3" t="b">
        <v>1</v>
      </c>
      <c r="H550" s="3">
        <v>1</v>
      </c>
      <c r="I550" s="3">
        <v>1</v>
      </c>
      <c r="J550" s="3">
        <v>0.5</v>
      </c>
      <c r="K550" s="3">
        <f>VLOOKUP(D550,[1]怪物!$C:$I,6,FALSE)</f>
        <v>1</v>
      </c>
      <c r="L550" s="10" t="str">
        <f t="shared" si="11"/>
        <v>Monster_Season2_Infinite_3_2</v>
      </c>
      <c r="M550" s="3" t="s">
        <v>41</v>
      </c>
      <c r="N550" s="3" t="s">
        <v>42</v>
      </c>
      <c r="O550" s="3" t="s">
        <v>43</v>
      </c>
      <c r="P550" s="3" t="str">
        <f>IF(VLOOKUP(D550,[1]怪物!$C:$I,7,FALSE)="","",VLOOKUP(D550,[1]怪物!$C:$I,7,FALSE))</f>
        <v/>
      </c>
      <c r="U550" s="3">
        <v>2</v>
      </c>
      <c r="V550" s="3" t="s">
        <v>760</v>
      </c>
      <c r="W550" s="3" t="s">
        <v>753</v>
      </c>
    </row>
    <row r="551" spans="2:23" s="3" customFormat="1" x14ac:dyDescent="0.2">
      <c r="B551" s="3" t="s">
        <v>1776</v>
      </c>
      <c r="C551" s="3" t="s">
        <v>1809</v>
      </c>
      <c r="D551" s="3" t="str">
        <f>VLOOKUP(VLOOKUP(U551&amp;"_"&amp;V551,[1]无限模式!$A:$AQ,13+W551,FALSE),[1]怪物!$B:$I,2,FALSE)</f>
        <v>ResUnit_MiFeng2</v>
      </c>
      <c r="E551" s="3">
        <f>VLOOKUP(VLOOKUP(U551&amp;"_"&amp;V551,[1]无限模式!$A:$AQ,13+W551,FALSE),[1]怪物!$B:$I,6,FALSE)*VLOOKUP(U551&amp;"_"&amp;V551,[1]无限模式!$A:$AQ,9,FALSE)</f>
        <v>2.2000000000000002</v>
      </c>
      <c r="F551" s="3">
        <v>400</v>
      </c>
      <c r="G551" s="3" t="b">
        <v>1</v>
      </c>
      <c r="H551" s="3">
        <v>1</v>
      </c>
      <c r="I551" s="3">
        <v>1</v>
      </c>
      <c r="J551" s="3">
        <v>0.5</v>
      </c>
      <c r="K551" s="3">
        <f>VLOOKUP(D551,[1]怪物!$C:$I,6,FALSE)</f>
        <v>1.5</v>
      </c>
      <c r="L551" s="10" t="str">
        <f t="shared" si="11"/>
        <v>Monster_Season2_Infinite_3_3</v>
      </c>
      <c r="M551" s="3" t="s">
        <v>41</v>
      </c>
      <c r="N551" s="3" t="s">
        <v>42</v>
      </c>
      <c r="O551" s="3" t="s">
        <v>43</v>
      </c>
      <c r="P551" s="3" t="str">
        <f>IF(VLOOKUP(D551,[1]怪物!$C:$I,7,FALSE)="","",VLOOKUP(D551,[1]怪物!$C:$I,7,FALSE))</f>
        <v/>
      </c>
      <c r="U551" s="3">
        <v>2</v>
      </c>
      <c r="V551" s="3" t="s">
        <v>760</v>
      </c>
      <c r="W551" s="3" t="s">
        <v>760</v>
      </c>
    </row>
    <row r="552" spans="2:23" s="3" customFormat="1" x14ac:dyDescent="0.2">
      <c r="B552" s="3" t="s">
        <v>1500</v>
      </c>
      <c r="C552" s="3" t="s">
        <v>1501</v>
      </c>
      <c r="D552" s="3" t="str">
        <f>VLOOKUP(VLOOKUP(U552&amp;"_"&amp;V552,[1]无限模式!$A:$AQ,13+W552,FALSE),[1]怪物!$B:$I,2,FALSE)</f>
        <v>ResUnit_BianFu1</v>
      </c>
      <c r="E552" s="3">
        <f>VLOOKUP(VLOOKUP(U552&amp;"_"&amp;V552,[1]无限模式!$A:$AQ,13+W552,FALSE),[1]怪物!$B:$I,6,FALSE)*VLOOKUP(U552&amp;"_"&amp;V552,[1]无限模式!$A:$AQ,9,FALSE)</f>
        <v>2.2999999999999998</v>
      </c>
      <c r="F552" s="3">
        <v>400</v>
      </c>
      <c r="G552" s="3" t="b">
        <v>1</v>
      </c>
      <c r="H552" s="3">
        <v>1</v>
      </c>
      <c r="I552" s="3">
        <v>1</v>
      </c>
      <c r="J552" s="3">
        <v>0.5</v>
      </c>
      <c r="K552" s="3">
        <f>VLOOKUP(D552,[1]怪物!$C:$I,6,FALSE)</f>
        <v>1</v>
      </c>
      <c r="L552" s="10" t="str">
        <f t="shared" si="11"/>
        <v>Monster_Season2_Infinite_4_1</v>
      </c>
      <c r="M552" s="3" t="s">
        <v>41</v>
      </c>
      <c r="N552" s="3" t="s">
        <v>42</v>
      </c>
      <c r="O552" s="3" t="s">
        <v>43</v>
      </c>
      <c r="P552" s="3" t="str">
        <f>IF(VLOOKUP(D552,[1]怪物!$C:$I,7,FALSE)="","",VLOOKUP(D552,[1]怪物!$C:$I,7,FALSE))</f>
        <v/>
      </c>
      <c r="U552" s="3">
        <v>2</v>
      </c>
      <c r="V552" s="3" t="s">
        <v>783</v>
      </c>
      <c r="W552" s="3" t="s">
        <v>750</v>
      </c>
    </row>
    <row r="553" spans="2:23" s="3" customFormat="1" x14ac:dyDescent="0.2">
      <c r="B553" s="3" t="s">
        <v>1502</v>
      </c>
      <c r="C553" s="3" t="s">
        <v>1503</v>
      </c>
      <c r="D553" s="3" t="str">
        <f>VLOOKUP(VLOOKUP(U553&amp;"_"&amp;V553,[1]无限模式!$A:$AQ,13+W553,FALSE),[1]怪物!$B:$I,2,FALSE)</f>
        <v>ResUnit_MiFeng1</v>
      </c>
      <c r="E553" s="3">
        <f>VLOOKUP(VLOOKUP(U553&amp;"_"&amp;V553,[1]无限模式!$A:$AQ,13+W553,FALSE),[1]怪物!$B:$I,6,FALSE)*VLOOKUP(U553&amp;"_"&amp;V553,[1]无限模式!$A:$AQ,9,FALSE)</f>
        <v>2.2999999999999998</v>
      </c>
      <c r="F553" s="3">
        <v>400</v>
      </c>
      <c r="G553" s="3" t="b">
        <v>1</v>
      </c>
      <c r="H553" s="3">
        <v>1</v>
      </c>
      <c r="I553" s="3">
        <v>1</v>
      </c>
      <c r="J553" s="3">
        <v>0.5</v>
      </c>
      <c r="K553" s="3">
        <f>VLOOKUP(D553,[1]怪物!$C:$I,6,FALSE)</f>
        <v>1</v>
      </c>
      <c r="L553" s="10" t="str">
        <f t="shared" si="11"/>
        <v>Monster_Season2_Infinite_4_2</v>
      </c>
      <c r="M553" s="3" t="s">
        <v>41</v>
      </c>
      <c r="N553" s="3" t="s">
        <v>42</v>
      </c>
      <c r="O553" s="3" t="s">
        <v>43</v>
      </c>
      <c r="P553" s="3" t="str">
        <f>IF(VLOOKUP(D553,[1]怪物!$C:$I,7,FALSE)="","",VLOOKUP(D553,[1]怪物!$C:$I,7,FALSE))</f>
        <v/>
      </c>
      <c r="U553" s="3">
        <v>2</v>
      </c>
      <c r="V553" s="3" t="s">
        <v>783</v>
      </c>
      <c r="W553" s="3" t="s">
        <v>753</v>
      </c>
    </row>
    <row r="554" spans="2:23" s="3" customFormat="1" x14ac:dyDescent="0.2">
      <c r="B554" s="3" t="s">
        <v>1777</v>
      </c>
      <c r="C554" s="3" t="s">
        <v>1810</v>
      </c>
      <c r="D554" s="3" t="str">
        <f>VLOOKUP(VLOOKUP(U554&amp;"_"&amp;V554,[1]无限模式!$A:$AQ,13+W554,FALSE),[1]怪物!$B:$I,2,FALSE)</f>
        <v>ResUnit_MiFeng2</v>
      </c>
      <c r="E554" s="3">
        <f>VLOOKUP(VLOOKUP(U554&amp;"_"&amp;V554,[1]无限模式!$A:$AQ,13+W554,FALSE),[1]怪物!$B:$I,6,FALSE)*VLOOKUP(U554&amp;"_"&amp;V554,[1]无限模式!$A:$AQ,9,FALSE)</f>
        <v>2.2999999999999998</v>
      </c>
      <c r="F554" s="3">
        <v>400</v>
      </c>
      <c r="G554" s="3" t="b">
        <v>1</v>
      </c>
      <c r="H554" s="3">
        <v>1</v>
      </c>
      <c r="I554" s="3">
        <v>1</v>
      </c>
      <c r="J554" s="3">
        <v>0.5</v>
      </c>
      <c r="K554" s="3">
        <f>VLOOKUP(D554,[1]怪物!$C:$I,6,FALSE)</f>
        <v>1.5</v>
      </c>
      <c r="L554" s="10" t="str">
        <f t="shared" si="11"/>
        <v>Monster_Season2_Infinite_4_3</v>
      </c>
      <c r="M554" s="3" t="s">
        <v>41</v>
      </c>
      <c r="N554" s="3" t="s">
        <v>42</v>
      </c>
      <c r="O554" s="3" t="s">
        <v>43</v>
      </c>
      <c r="P554" s="3" t="str">
        <f>IF(VLOOKUP(D554,[1]怪物!$C:$I,7,FALSE)="","",VLOOKUP(D554,[1]怪物!$C:$I,7,FALSE))</f>
        <v/>
      </c>
      <c r="U554" s="3">
        <v>2</v>
      </c>
      <c r="V554" s="3" t="s">
        <v>783</v>
      </c>
      <c r="W554" s="3" t="s">
        <v>760</v>
      </c>
    </row>
    <row r="555" spans="2:23" s="3" customFormat="1" x14ac:dyDescent="0.2">
      <c r="B555" s="3" t="s">
        <v>1778</v>
      </c>
      <c r="C555" s="3" t="s">
        <v>1811</v>
      </c>
      <c r="D555" s="3" t="str">
        <f>VLOOKUP(VLOOKUP(U555&amp;"_"&amp;V555,[1]无限模式!$A:$AQ,13+W555,FALSE),[1]怪物!$B:$I,2,FALSE)</f>
        <v>ResUnit_MiFeng3</v>
      </c>
      <c r="E555" s="3">
        <f>VLOOKUP(VLOOKUP(U555&amp;"_"&amp;V555,[1]无限模式!$A:$AQ,13+W555,FALSE),[1]怪物!$B:$I,6,FALSE)*VLOOKUP(U555&amp;"_"&amp;V555,[1]无限模式!$A:$AQ,9,FALSE)</f>
        <v>1.4375</v>
      </c>
      <c r="F555" s="3">
        <v>400</v>
      </c>
      <c r="G555" s="3" t="b">
        <v>1</v>
      </c>
      <c r="H555" s="3">
        <v>1</v>
      </c>
      <c r="I555" s="3">
        <v>1</v>
      </c>
      <c r="J555" s="3">
        <v>0.5</v>
      </c>
      <c r="K555" s="3">
        <f>VLOOKUP(D555,[1]怪物!$C:$I,6,FALSE)</f>
        <v>2.5</v>
      </c>
      <c r="L555" s="10" t="str">
        <f t="shared" si="11"/>
        <v>Monster_Season2_Infinite_4_4</v>
      </c>
      <c r="M555" s="3" t="s">
        <v>41</v>
      </c>
      <c r="N555" s="3" t="s">
        <v>42</v>
      </c>
      <c r="O555" s="3" t="s">
        <v>43</v>
      </c>
      <c r="P555" s="3" t="str">
        <f>IF(VLOOKUP(D555,[1]怪物!$C:$I,7,FALSE)="","",VLOOKUP(D555,[1]怪物!$C:$I,7,FALSE))</f>
        <v/>
      </c>
      <c r="U555" s="3">
        <v>2</v>
      </c>
      <c r="V555" s="3" t="s">
        <v>783</v>
      </c>
      <c r="W555" s="3" t="s">
        <v>783</v>
      </c>
    </row>
    <row r="556" spans="2:23" s="3" customFormat="1" x14ac:dyDescent="0.2">
      <c r="B556" s="3" t="s">
        <v>1504</v>
      </c>
      <c r="C556" s="3" t="s">
        <v>1505</v>
      </c>
      <c r="D556" s="3" t="str">
        <f>VLOOKUP(VLOOKUP(U556&amp;"_"&amp;V556,[1]无限模式!$A:$AQ,13+W556,FALSE),[1]怪物!$B:$I,2,FALSE)</f>
        <v>ResUnit_Rou1</v>
      </c>
      <c r="E556" s="3">
        <f>VLOOKUP(VLOOKUP(U556&amp;"_"&amp;V556,[1]无限模式!$A:$AQ,13+W556,FALSE),[1]怪物!$B:$I,6,FALSE)*VLOOKUP(U556&amp;"_"&amp;V556,[1]无限模式!$A:$AQ,9,FALSE)</f>
        <v>2.4</v>
      </c>
      <c r="F556" s="3">
        <v>400</v>
      </c>
      <c r="G556" s="3" t="b">
        <v>1</v>
      </c>
      <c r="H556" s="3">
        <v>1</v>
      </c>
      <c r="I556" s="3">
        <v>1</v>
      </c>
      <c r="J556" s="3">
        <v>0.5</v>
      </c>
      <c r="K556" s="3">
        <f>VLOOKUP(D556,[1]怪物!$C:$I,6,FALSE)</f>
        <v>1</v>
      </c>
      <c r="L556" s="10" t="str">
        <f t="shared" si="11"/>
        <v>Monster_Season2_Infinite_5_1</v>
      </c>
      <c r="M556" s="3" t="s">
        <v>41</v>
      </c>
      <c r="N556" s="3" t="s">
        <v>42</v>
      </c>
      <c r="O556" s="3" t="s">
        <v>43</v>
      </c>
      <c r="P556" s="3" t="str">
        <f>IF(VLOOKUP(D556,[1]怪物!$C:$I,7,FALSE)="","",VLOOKUP(D556,[1]怪物!$C:$I,7,FALSE))</f>
        <v>Skill_Monster_Long1,NormalAttack</v>
      </c>
      <c r="U556" s="3">
        <v>2</v>
      </c>
      <c r="V556" s="3" t="s">
        <v>792</v>
      </c>
      <c r="W556" s="3" t="s">
        <v>750</v>
      </c>
    </row>
    <row r="557" spans="2:23" s="3" customFormat="1" x14ac:dyDescent="0.2">
      <c r="B557" s="3" t="s">
        <v>1506</v>
      </c>
      <c r="C557" s="3" t="s">
        <v>1507</v>
      </c>
      <c r="D557" s="3" t="str">
        <f>VLOOKUP(VLOOKUP(U557&amp;"_"&amp;V557,[1]无限模式!$A:$AQ,13+W557,FALSE),[1]怪物!$B:$I,2,FALSE)</f>
        <v>ResUnit_Rou1</v>
      </c>
      <c r="E557" s="3">
        <f>VLOOKUP(VLOOKUP(U557&amp;"_"&amp;V557,[1]无限模式!$A:$AQ,13+W557,FALSE),[1]怪物!$B:$I,6,FALSE)*VLOOKUP(U557&amp;"_"&amp;V557,[1]无限模式!$A:$AQ,9,FALSE)</f>
        <v>2.5</v>
      </c>
      <c r="F557" s="3">
        <v>400</v>
      </c>
      <c r="G557" s="3" t="b">
        <v>1</v>
      </c>
      <c r="H557" s="3">
        <v>1</v>
      </c>
      <c r="I557" s="3">
        <v>1</v>
      </c>
      <c r="J557" s="3">
        <v>0.5</v>
      </c>
      <c r="K557" s="3">
        <f>VLOOKUP(D557,[1]怪物!$C:$I,6,FALSE)</f>
        <v>1</v>
      </c>
      <c r="L557" s="10" t="str">
        <f t="shared" si="11"/>
        <v>Monster_Season2_Infinite_6_1</v>
      </c>
      <c r="M557" s="3" t="s">
        <v>41</v>
      </c>
      <c r="N557" s="3" t="s">
        <v>42</v>
      </c>
      <c r="O557" s="3" t="s">
        <v>43</v>
      </c>
      <c r="P557" s="3" t="str">
        <f>IF(VLOOKUP(D557,[1]怪物!$C:$I,7,FALSE)="","",VLOOKUP(D557,[1]怪物!$C:$I,7,FALSE))</f>
        <v>Skill_Monster_Long1,NormalAttack</v>
      </c>
      <c r="U557" s="3">
        <v>2</v>
      </c>
      <c r="V557" s="3" t="s">
        <v>877</v>
      </c>
      <c r="W557" s="3" t="s">
        <v>750</v>
      </c>
    </row>
    <row r="558" spans="2:23" s="3" customFormat="1" x14ac:dyDescent="0.2">
      <c r="B558" s="3" t="s">
        <v>1508</v>
      </c>
      <c r="C558" s="3" t="s">
        <v>1509</v>
      </c>
      <c r="D558" s="3" t="str">
        <f>VLOOKUP(VLOOKUP(U558&amp;"_"&amp;V558,[1]无限模式!$A:$AQ,13+W558,FALSE),[1]怪物!$B:$I,2,FALSE)</f>
        <v>ResUnit_ZhiZhu1</v>
      </c>
      <c r="E558" s="3">
        <f>VLOOKUP(VLOOKUP(U558&amp;"_"&amp;V558,[1]无限模式!$A:$AQ,13+W558,FALSE),[1]怪物!$B:$I,6,FALSE)*VLOOKUP(U558&amp;"_"&amp;V558,[1]无限模式!$A:$AQ,9,FALSE)</f>
        <v>5</v>
      </c>
      <c r="F558" s="3">
        <v>400</v>
      </c>
      <c r="G558" s="3" t="b">
        <v>1</v>
      </c>
      <c r="H558" s="3">
        <v>1</v>
      </c>
      <c r="I558" s="3">
        <v>1</v>
      </c>
      <c r="J558" s="3">
        <v>0.5</v>
      </c>
      <c r="K558" s="3">
        <f>VLOOKUP(D558,[1]怪物!$C:$I,6,FALSE)</f>
        <v>1</v>
      </c>
      <c r="L558" s="10" t="str">
        <f t="shared" si="11"/>
        <v>Monster_Season2_Infinite_6_2</v>
      </c>
      <c r="M558" s="3" t="s">
        <v>41</v>
      </c>
      <c r="N558" s="3" t="s">
        <v>42</v>
      </c>
      <c r="O558" s="3" t="s">
        <v>43</v>
      </c>
      <c r="P558" s="3" t="str">
        <f>IF(VLOOKUP(D558,[1]怪物!$C:$I,7,FALSE)="","",VLOOKUP(D558,[1]怪物!$C:$I,7,FALSE))</f>
        <v/>
      </c>
      <c r="U558" s="3">
        <v>2</v>
      </c>
      <c r="V558" s="3" t="s">
        <v>877</v>
      </c>
      <c r="W558" s="3" t="s">
        <v>753</v>
      </c>
    </row>
    <row r="559" spans="2:23" s="3" customFormat="1" x14ac:dyDescent="0.2">
      <c r="B559" s="3" t="s">
        <v>1510</v>
      </c>
      <c r="C559" s="3" t="s">
        <v>1511</v>
      </c>
      <c r="D559" s="3" t="str">
        <f>VLOOKUP(VLOOKUP(U559&amp;"_"&amp;V559,[1]无限模式!$A:$AQ,13+W559,FALSE),[1]怪物!$B:$I,2,FALSE)</f>
        <v>ResUnit_Rou1</v>
      </c>
      <c r="E559" s="3">
        <f>VLOOKUP(VLOOKUP(U559&amp;"_"&amp;V559,[1]无限模式!$A:$AQ,13+W559,FALSE),[1]怪物!$B:$I,6,FALSE)*VLOOKUP(U559&amp;"_"&amp;V559,[1]无限模式!$A:$AQ,9,FALSE)</f>
        <v>2.6</v>
      </c>
      <c r="F559" s="3">
        <v>400</v>
      </c>
      <c r="G559" s="3" t="b">
        <v>1</v>
      </c>
      <c r="H559" s="3">
        <v>1</v>
      </c>
      <c r="I559" s="3">
        <v>1</v>
      </c>
      <c r="J559" s="3">
        <v>0.5</v>
      </c>
      <c r="K559" s="3">
        <f>VLOOKUP(D559,[1]怪物!$C:$I,6,FALSE)</f>
        <v>1</v>
      </c>
      <c r="L559" s="10" t="str">
        <f t="shared" si="11"/>
        <v>Monster_Season2_Infinite_7_1</v>
      </c>
      <c r="M559" s="3" t="s">
        <v>41</v>
      </c>
      <c r="N559" s="3" t="s">
        <v>42</v>
      </c>
      <c r="O559" s="3" t="s">
        <v>43</v>
      </c>
      <c r="P559" s="3" t="str">
        <f>IF(VLOOKUP(D559,[1]怪物!$C:$I,7,FALSE)="","",VLOOKUP(D559,[1]怪物!$C:$I,7,FALSE))</f>
        <v>Skill_Monster_Long1,NormalAttack</v>
      </c>
      <c r="U559" s="3">
        <v>2</v>
      </c>
      <c r="V559" s="3" t="s">
        <v>886</v>
      </c>
      <c r="W559" s="3" t="s">
        <v>750</v>
      </c>
    </row>
    <row r="560" spans="2:23" s="3" customFormat="1" x14ac:dyDescent="0.2">
      <c r="B560" s="3" t="s">
        <v>1512</v>
      </c>
      <c r="C560" s="3" t="s">
        <v>1513</v>
      </c>
      <c r="D560" s="3" t="str">
        <f>VLOOKUP(VLOOKUP(U560&amp;"_"&amp;V560,[1]无限模式!$A:$AQ,13+W560,FALSE),[1]怪物!$B:$I,2,FALSE)</f>
        <v>ResUnit_ZhiZhu1</v>
      </c>
      <c r="E560" s="3">
        <f>VLOOKUP(VLOOKUP(U560&amp;"_"&amp;V560,[1]无限模式!$A:$AQ,13+W560,FALSE),[1]怪物!$B:$I,6,FALSE)*VLOOKUP(U560&amp;"_"&amp;V560,[1]无限模式!$A:$AQ,9,FALSE)</f>
        <v>5.2</v>
      </c>
      <c r="F560" s="3">
        <v>400</v>
      </c>
      <c r="G560" s="3" t="b">
        <v>1</v>
      </c>
      <c r="H560" s="3">
        <v>1</v>
      </c>
      <c r="I560" s="3">
        <v>1</v>
      </c>
      <c r="J560" s="3">
        <v>0.5</v>
      </c>
      <c r="K560" s="3">
        <f>VLOOKUP(D560,[1]怪物!$C:$I,6,FALSE)</f>
        <v>1</v>
      </c>
      <c r="L560" s="10" t="str">
        <f t="shared" si="11"/>
        <v>Monster_Season2_Infinite_7_2</v>
      </c>
      <c r="M560" s="3" t="s">
        <v>41</v>
      </c>
      <c r="N560" s="3" t="s">
        <v>42</v>
      </c>
      <c r="O560" s="3" t="s">
        <v>43</v>
      </c>
      <c r="P560" s="3" t="str">
        <f>IF(VLOOKUP(D560,[1]怪物!$C:$I,7,FALSE)="","",VLOOKUP(D560,[1]怪物!$C:$I,7,FALSE))</f>
        <v/>
      </c>
      <c r="U560" s="3">
        <v>2</v>
      </c>
      <c r="V560" s="3" t="s">
        <v>886</v>
      </c>
      <c r="W560" s="3" t="s">
        <v>753</v>
      </c>
    </row>
    <row r="561" spans="2:23" s="3" customFormat="1" x14ac:dyDescent="0.2">
      <c r="B561" s="3" t="s">
        <v>1779</v>
      </c>
      <c r="C561" s="3" t="s">
        <v>1812</v>
      </c>
      <c r="D561" s="3" t="str">
        <f>VLOOKUP(VLOOKUP(U561&amp;"_"&amp;V561,[1]无限模式!$A:$AQ,13+W561,FALSE),[1]怪物!$B:$I,2,FALSE)</f>
        <v>ResUnit_ZhiZhu2</v>
      </c>
      <c r="E561" s="3">
        <f>VLOOKUP(VLOOKUP(U561&amp;"_"&amp;V561,[1]无限模式!$A:$AQ,13+W561,FALSE),[1]怪物!$B:$I,6,FALSE)*VLOOKUP(U561&amp;"_"&amp;V561,[1]无限模式!$A:$AQ,9,FALSE)</f>
        <v>5.2</v>
      </c>
      <c r="F561" s="3">
        <v>400</v>
      </c>
      <c r="G561" s="3" t="b">
        <v>1</v>
      </c>
      <c r="H561" s="3">
        <v>1</v>
      </c>
      <c r="I561" s="3">
        <v>1</v>
      </c>
      <c r="J561" s="3">
        <v>0.5</v>
      </c>
      <c r="K561" s="3">
        <f>VLOOKUP(D561,[1]怪物!$C:$I,6,FALSE)</f>
        <v>1.5</v>
      </c>
      <c r="L561" s="10" t="str">
        <f t="shared" si="11"/>
        <v>Monster_Season2_Infinite_7_3</v>
      </c>
      <c r="M561" s="3" t="s">
        <v>41</v>
      </c>
      <c r="N561" s="3" t="s">
        <v>42</v>
      </c>
      <c r="O561" s="3" t="s">
        <v>43</v>
      </c>
      <c r="P561" s="3" t="str">
        <f>IF(VLOOKUP(D561,[1]怪物!$C:$I,7,FALSE)="","",VLOOKUP(D561,[1]怪物!$C:$I,7,FALSE))</f>
        <v/>
      </c>
      <c r="U561" s="3">
        <v>2</v>
      </c>
      <c r="V561" s="3" t="s">
        <v>886</v>
      </c>
      <c r="W561" s="3" t="s">
        <v>760</v>
      </c>
    </row>
    <row r="562" spans="2:23" s="3" customFormat="1" x14ac:dyDescent="0.2">
      <c r="B562" s="3" t="s">
        <v>1514</v>
      </c>
      <c r="C562" s="3" t="s">
        <v>1515</v>
      </c>
      <c r="D562" s="3" t="str">
        <f>VLOOKUP(VLOOKUP(U562&amp;"_"&amp;V562,[1]无限模式!$A:$AQ,13+W562,FALSE),[1]怪物!$B:$I,2,FALSE)</f>
        <v>ResUnit_Rou1</v>
      </c>
      <c r="E562" s="3">
        <f>VLOOKUP(VLOOKUP(U562&amp;"_"&amp;V562,[1]无限模式!$A:$AQ,13+W562,FALSE),[1]怪物!$B:$I,6,FALSE)*VLOOKUP(U562&amp;"_"&amp;V562,[1]无限模式!$A:$AQ,9,FALSE)</f>
        <v>2.7</v>
      </c>
      <c r="F562" s="3">
        <v>400</v>
      </c>
      <c r="G562" s="3" t="b">
        <v>1</v>
      </c>
      <c r="H562" s="3">
        <v>1</v>
      </c>
      <c r="I562" s="3">
        <v>1</v>
      </c>
      <c r="J562" s="3">
        <v>0.5</v>
      </c>
      <c r="K562" s="3">
        <f>VLOOKUP(D562,[1]怪物!$C:$I,6,FALSE)</f>
        <v>1</v>
      </c>
      <c r="L562" s="10" t="str">
        <f t="shared" si="11"/>
        <v>Monster_Season2_Infinite_8_1</v>
      </c>
      <c r="M562" s="3" t="s">
        <v>41</v>
      </c>
      <c r="N562" s="3" t="s">
        <v>42</v>
      </c>
      <c r="O562" s="3" t="s">
        <v>43</v>
      </c>
      <c r="P562" s="3" t="str">
        <f>IF(VLOOKUP(D562,[1]怪物!$C:$I,7,FALSE)="","",VLOOKUP(D562,[1]怪物!$C:$I,7,FALSE))</f>
        <v>Skill_Monster_Long1,NormalAttack</v>
      </c>
      <c r="U562" s="3">
        <v>2</v>
      </c>
      <c r="V562" s="3" t="s">
        <v>895</v>
      </c>
      <c r="W562" s="3" t="s">
        <v>750</v>
      </c>
    </row>
    <row r="563" spans="2:23" s="3" customFormat="1" x14ac:dyDescent="0.2">
      <c r="B563" s="3" t="s">
        <v>1516</v>
      </c>
      <c r="C563" s="3" t="s">
        <v>1517</v>
      </c>
      <c r="D563" s="3" t="str">
        <f>VLOOKUP(VLOOKUP(U563&amp;"_"&amp;V563,[1]无限模式!$A:$AQ,13+W563,FALSE),[1]怪物!$B:$I,2,FALSE)</f>
        <v>ResUnit_ZhiZhu1</v>
      </c>
      <c r="E563" s="3">
        <f>VLOOKUP(VLOOKUP(U563&amp;"_"&amp;V563,[1]无限模式!$A:$AQ,13+W563,FALSE),[1]怪物!$B:$I,6,FALSE)*VLOOKUP(U563&amp;"_"&amp;V563,[1]无限模式!$A:$AQ,9,FALSE)</f>
        <v>5.4</v>
      </c>
      <c r="F563" s="3">
        <v>400</v>
      </c>
      <c r="G563" s="3" t="b">
        <v>1</v>
      </c>
      <c r="H563" s="3">
        <v>1</v>
      </c>
      <c r="I563" s="3">
        <v>1</v>
      </c>
      <c r="J563" s="3">
        <v>0.5</v>
      </c>
      <c r="K563" s="3">
        <f>VLOOKUP(D563,[1]怪物!$C:$I,6,FALSE)</f>
        <v>1</v>
      </c>
      <c r="L563" s="10" t="str">
        <f t="shared" si="11"/>
        <v>Monster_Season2_Infinite_8_2</v>
      </c>
      <c r="M563" s="3" t="s">
        <v>41</v>
      </c>
      <c r="N563" s="3" t="s">
        <v>42</v>
      </c>
      <c r="O563" s="3" t="s">
        <v>43</v>
      </c>
      <c r="P563" s="3" t="str">
        <f>IF(VLOOKUP(D563,[1]怪物!$C:$I,7,FALSE)="","",VLOOKUP(D563,[1]怪物!$C:$I,7,FALSE))</f>
        <v/>
      </c>
      <c r="U563" s="3">
        <v>2</v>
      </c>
      <c r="V563" s="3" t="s">
        <v>895</v>
      </c>
      <c r="W563" s="3" t="s">
        <v>753</v>
      </c>
    </row>
    <row r="564" spans="2:23" s="3" customFormat="1" x14ac:dyDescent="0.2">
      <c r="B564" s="3" t="s">
        <v>1780</v>
      </c>
      <c r="C564" s="3" t="s">
        <v>1813</v>
      </c>
      <c r="D564" s="3" t="str">
        <f>VLOOKUP(VLOOKUP(U564&amp;"_"&amp;V564,[1]无限模式!$A:$AQ,13+W564,FALSE),[1]怪物!$B:$I,2,FALSE)</f>
        <v>ResUnit_ZhiZhu2</v>
      </c>
      <c r="E564" s="3">
        <f>VLOOKUP(VLOOKUP(U564&amp;"_"&amp;V564,[1]无限模式!$A:$AQ,13+W564,FALSE),[1]怪物!$B:$I,6,FALSE)*VLOOKUP(U564&amp;"_"&amp;V564,[1]无限模式!$A:$AQ,9,FALSE)</f>
        <v>5.4</v>
      </c>
      <c r="F564" s="3">
        <v>400</v>
      </c>
      <c r="G564" s="3" t="b">
        <v>1</v>
      </c>
      <c r="H564" s="3">
        <v>1</v>
      </c>
      <c r="I564" s="3">
        <v>1</v>
      </c>
      <c r="J564" s="3">
        <v>0.5</v>
      </c>
      <c r="K564" s="3">
        <f>VLOOKUP(D564,[1]怪物!$C:$I,6,FALSE)</f>
        <v>1.5</v>
      </c>
      <c r="L564" s="10" t="str">
        <f t="shared" si="11"/>
        <v>Monster_Season2_Infinite_8_3</v>
      </c>
      <c r="M564" s="3" t="s">
        <v>41</v>
      </c>
      <c r="N564" s="3" t="s">
        <v>42</v>
      </c>
      <c r="O564" s="3" t="s">
        <v>43</v>
      </c>
      <c r="P564" s="3" t="str">
        <f>IF(VLOOKUP(D564,[1]怪物!$C:$I,7,FALSE)="","",VLOOKUP(D564,[1]怪物!$C:$I,7,FALSE))</f>
        <v/>
      </c>
      <c r="U564" s="3">
        <v>2</v>
      </c>
      <c r="V564" s="3" t="s">
        <v>895</v>
      </c>
      <c r="W564" s="3" t="s">
        <v>760</v>
      </c>
    </row>
    <row r="565" spans="2:23" s="3" customFormat="1" x14ac:dyDescent="0.2">
      <c r="B565" s="3" t="s">
        <v>1781</v>
      </c>
      <c r="C565" s="3" t="s">
        <v>1814</v>
      </c>
      <c r="D565" s="3" t="str">
        <f>VLOOKUP(VLOOKUP(U565&amp;"_"&amp;V565,[1]无限模式!$A:$AQ,13+W565,FALSE),[1]怪物!$B:$I,2,FALSE)</f>
        <v>ResUnit_ZhiZhu3</v>
      </c>
      <c r="E565" s="3">
        <f>VLOOKUP(VLOOKUP(U565&amp;"_"&amp;V565,[1]无限模式!$A:$AQ,13+W565,FALSE),[1]怪物!$B:$I,6,FALSE)*VLOOKUP(U565&amp;"_"&amp;V565,[1]无限模式!$A:$AQ,9,FALSE)</f>
        <v>3.375</v>
      </c>
      <c r="F565" s="3">
        <v>400</v>
      </c>
      <c r="G565" s="3" t="b">
        <v>1</v>
      </c>
      <c r="H565" s="3">
        <v>1</v>
      </c>
      <c r="I565" s="3">
        <v>1</v>
      </c>
      <c r="J565" s="3">
        <v>0.5</v>
      </c>
      <c r="K565" s="3">
        <f>VLOOKUP(D565,[1]怪物!$C:$I,6,FALSE)</f>
        <v>2.5</v>
      </c>
      <c r="L565" s="10" t="str">
        <f t="shared" si="11"/>
        <v>Monster_Season2_Infinite_8_4</v>
      </c>
      <c r="M565" s="3" t="s">
        <v>41</v>
      </c>
      <c r="N565" s="3" t="s">
        <v>42</v>
      </c>
      <c r="O565" s="3" t="s">
        <v>43</v>
      </c>
      <c r="P565" s="3" t="str">
        <f>IF(VLOOKUP(D565,[1]怪物!$C:$I,7,FALSE)="","",VLOOKUP(D565,[1]怪物!$C:$I,7,FALSE))</f>
        <v/>
      </c>
      <c r="U565" s="3">
        <v>2</v>
      </c>
      <c r="V565" s="3" t="s">
        <v>895</v>
      </c>
      <c r="W565" s="3" t="s">
        <v>783</v>
      </c>
    </row>
    <row r="566" spans="2:23" s="3" customFormat="1" x14ac:dyDescent="0.2">
      <c r="B566" s="3" t="s">
        <v>1518</v>
      </c>
      <c r="C566" s="3" t="s">
        <v>1519</v>
      </c>
      <c r="D566" s="3" t="str">
        <f>VLOOKUP(VLOOKUP(U566&amp;"_"&amp;V566,[1]无限模式!$A:$AQ,13+W566,FALSE),[1]怪物!$B:$I,2,FALSE)</f>
        <v>ResUnit_Gui1</v>
      </c>
      <c r="E566" s="3">
        <f>VLOOKUP(VLOOKUP(U566&amp;"_"&amp;V566,[1]无限模式!$A:$AQ,13+W566,FALSE),[1]怪物!$B:$I,6,FALSE)*VLOOKUP(U566&amp;"_"&amp;V566,[1]无限模式!$A:$AQ,9,FALSE)</f>
        <v>2.8</v>
      </c>
      <c r="F566" s="3">
        <v>400</v>
      </c>
      <c r="G566" s="3" t="b">
        <v>1</v>
      </c>
      <c r="H566" s="3">
        <v>1</v>
      </c>
      <c r="I566" s="3">
        <v>1</v>
      </c>
      <c r="J566" s="3">
        <v>0.5</v>
      </c>
      <c r="K566" s="3">
        <f>VLOOKUP(D566,[1]怪物!$C:$I,6,FALSE)</f>
        <v>1</v>
      </c>
      <c r="L566" s="10" t="str">
        <f t="shared" si="11"/>
        <v>Monster_Season2_Infinite_9_1</v>
      </c>
      <c r="M566" s="3" t="s">
        <v>41</v>
      </c>
      <c r="N566" s="3" t="s">
        <v>42</v>
      </c>
      <c r="O566" s="3" t="s">
        <v>43</v>
      </c>
      <c r="P566" s="3" t="str">
        <f>IF(VLOOKUP(D566,[1]怪物!$C:$I,7,FALSE)="","",VLOOKUP(D566,[1]怪物!$C:$I,7,FALSE))</f>
        <v>Skill_Monster_Gui1,NormalAttack</v>
      </c>
      <c r="U566" s="3">
        <v>2</v>
      </c>
      <c r="V566" s="3" t="s">
        <v>1752</v>
      </c>
      <c r="W566" s="3" t="s">
        <v>750</v>
      </c>
    </row>
    <row r="567" spans="2:23" s="3" customFormat="1" x14ac:dyDescent="0.2">
      <c r="B567" s="3" t="s">
        <v>1520</v>
      </c>
      <c r="C567" s="3" t="s">
        <v>1521</v>
      </c>
      <c r="D567" s="3" t="str">
        <f>VLOOKUP(VLOOKUP(U567&amp;"_"&amp;V567,[1]无限模式!$A:$AQ,13+W567,FALSE),[1]怪物!$B:$I,2,FALSE)</f>
        <v>ResUnit_Gui1</v>
      </c>
      <c r="E567" s="3">
        <f>VLOOKUP(VLOOKUP(U567&amp;"_"&amp;V567,[1]无限模式!$A:$AQ,13+W567,FALSE),[1]怪物!$B:$I,6,FALSE)*VLOOKUP(U567&amp;"_"&amp;V567,[1]无限模式!$A:$AQ,9,FALSE)</f>
        <v>2.9</v>
      </c>
      <c r="F567" s="3">
        <v>400</v>
      </c>
      <c r="G567" s="3" t="b">
        <v>1</v>
      </c>
      <c r="H567" s="3">
        <v>1</v>
      </c>
      <c r="I567" s="3">
        <v>1</v>
      </c>
      <c r="J567" s="3">
        <v>0.5</v>
      </c>
      <c r="K567" s="3">
        <f>VLOOKUP(D567,[1]怪物!$C:$I,6,FALSE)</f>
        <v>1</v>
      </c>
      <c r="L567" s="10" t="str">
        <f t="shared" si="11"/>
        <v>Monster_Season2_Infinite_10_1</v>
      </c>
      <c r="M567" s="3" t="s">
        <v>41</v>
      </c>
      <c r="N567" s="3" t="s">
        <v>42</v>
      </c>
      <c r="O567" s="3" t="s">
        <v>43</v>
      </c>
      <c r="P567" s="3" t="str">
        <f>IF(VLOOKUP(D567,[1]怪物!$C:$I,7,FALSE)="","",VLOOKUP(D567,[1]怪物!$C:$I,7,FALSE))</f>
        <v>Skill_Monster_Gui1,NormalAttack</v>
      </c>
      <c r="U567" s="3">
        <v>2</v>
      </c>
      <c r="V567" s="3" t="s">
        <v>1753</v>
      </c>
      <c r="W567" s="3" t="s">
        <v>750</v>
      </c>
    </row>
    <row r="568" spans="2:23" s="3" customFormat="1" x14ac:dyDescent="0.2">
      <c r="B568" s="3" t="s">
        <v>1522</v>
      </c>
      <c r="C568" s="3" t="s">
        <v>1523</v>
      </c>
      <c r="D568" s="3" t="str">
        <f>VLOOKUP(VLOOKUP(U568&amp;"_"&amp;V568,[1]无限模式!$A:$AQ,13+W568,FALSE),[1]怪物!$B:$I,2,FALSE)</f>
        <v>ResUnit_Rou2</v>
      </c>
      <c r="E568" s="3">
        <f>VLOOKUP(VLOOKUP(U568&amp;"_"&amp;V568,[1]无限模式!$A:$AQ,13+W568,FALSE),[1]怪物!$B:$I,6,FALSE)*VLOOKUP(U568&amp;"_"&amp;V568,[1]无限模式!$A:$AQ,9,FALSE)</f>
        <v>2.9</v>
      </c>
      <c r="F568" s="3">
        <v>400</v>
      </c>
      <c r="G568" s="3" t="b">
        <v>1</v>
      </c>
      <c r="H568" s="3">
        <v>1</v>
      </c>
      <c r="I568" s="3">
        <v>1</v>
      </c>
      <c r="J568" s="3">
        <v>0.5</v>
      </c>
      <c r="K568" s="3">
        <f>VLOOKUP(D568,[1]怪物!$C:$I,6,FALSE)</f>
        <v>1.5</v>
      </c>
      <c r="L568" s="10" t="str">
        <f t="shared" si="11"/>
        <v>Monster_Season2_Infinite_10_2</v>
      </c>
      <c r="M568" s="3" t="s">
        <v>41</v>
      </c>
      <c r="N568" s="3" t="s">
        <v>42</v>
      </c>
      <c r="O568" s="3" t="s">
        <v>43</v>
      </c>
      <c r="P568" s="3" t="str">
        <f>IF(VLOOKUP(D568,[1]怪物!$C:$I,7,FALSE)="","",VLOOKUP(D568,[1]怪物!$C:$I,7,FALSE))</f>
        <v>Skill_Monster_Long2,NormalAttack</v>
      </c>
      <c r="U568" s="3">
        <v>2</v>
      </c>
      <c r="V568" s="3" t="s">
        <v>1753</v>
      </c>
      <c r="W568" s="3" t="s">
        <v>753</v>
      </c>
    </row>
    <row r="569" spans="2:23" s="3" customFormat="1" x14ac:dyDescent="0.2">
      <c r="B569" s="3" t="s">
        <v>1524</v>
      </c>
      <c r="C569" s="3" t="s">
        <v>1525</v>
      </c>
      <c r="D569" s="3" t="str">
        <f>VLOOKUP(VLOOKUP(U569&amp;"_"&amp;V569,[1]无限模式!$A:$AQ,13+W569,FALSE),[1]怪物!$B:$I,2,FALSE)</f>
        <v>ResUnit_Gui1</v>
      </c>
      <c r="E569" s="3">
        <f>VLOOKUP(VLOOKUP(U569&amp;"_"&amp;V569,[1]无限模式!$A:$AQ,13+W569,FALSE),[1]怪物!$B:$I,6,FALSE)*VLOOKUP(U569&amp;"_"&amp;V569,[1]无限模式!$A:$AQ,9,FALSE)</f>
        <v>3</v>
      </c>
      <c r="F569" s="3">
        <v>400</v>
      </c>
      <c r="G569" s="3" t="b">
        <v>1</v>
      </c>
      <c r="H569" s="3">
        <v>1</v>
      </c>
      <c r="I569" s="3">
        <v>1</v>
      </c>
      <c r="J569" s="3">
        <v>0.5</v>
      </c>
      <c r="K569" s="3">
        <f>VLOOKUP(D569,[1]怪物!$C:$I,6,FALSE)</f>
        <v>1</v>
      </c>
      <c r="L569" s="10" t="str">
        <f t="shared" si="11"/>
        <v>Monster_Season2_Infinite_11_1</v>
      </c>
      <c r="M569" s="3" t="s">
        <v>41</v>
      </c>
      <c r="N569" s="3" t="s">
        <v>42</v>
      </c>
      <c r="O569" s="3" t="s">
        <v>43</v>
      </c>
      <c r="P569" s="3" t="str">
        <f>IF(VLOOKUP(D569,[1]怪物!$C:$I,7,FALSE)="","",VLOOKUP(D569,[1]怪物!$C:$I,7,FALSE))</f>
        <v>Skill_Monster_Gui1,NormalAttack</v>
      </c>
      <c r="U569" s="3">
        <v>2</v>
      </c>
      <c r="V569" s="3" t="s">
        <v>1754</v>
      </c>
      <c r="W569" s="3" t="s">
        <v>750</v>
      </c>
    </row>
    <row r="570" spans="2:23" s="3" customFormat="1" x14ac:dyDescent="0.2">
      <c r="B570" s="3" t="s">
        <v>1526</v>
      </c>
      <c r="C570" s="3" t="s">
        <v>1527</v>
      </c>
      <c r="D570" s="3" t="str">
        <f>VLOOKUP(VLOOKUP(U570&amp;"_"&amp;V570,[1]无限模式!$A:$AQ,13+W570,FALSE),[1]怪物!$B:$I,2,FALSE)</f>
        <v>ResUnit_Gui2</v>
      </c>
      <c r="E570" s="3">
        <f>VLOOKUP(VLOOKUP(U570&amp;"_"&amp;V570,[1]无限模式!$A:$AQ,13+W570,FALSE),[1]怪物!$B:$I,6,FALSE)*VLOOKUP(U570&amp;"_"&amp;V570,[1]无限模式!$A:$AQ,9,FALSE)</f>
        <v>3</v>
      </c>
      <c r="F570" s="3">
        <v>400</v>
      </c>
      <c r="G570" s="3" t="b">
        <v>1</v>
      </c>
      <c r="H570" s="3">
        <v>1</v>
      </c>
      <c r="I570" s="3">
        <v>1</v>
      </c>
      <c r="J570" s="3">
        <v>0.5</v>
      </c>
      <c r="K570" s="3">
        <f>VLOOKUP(D570,[1]怪物!$C:$I,6,FALSE)</f>
        <v>1.5</v>
      </c>
      <c r="L570" s="10" t="str">
        <f t="shared" si="11"/>
        <v>Monster_Season2_Infinite_11_2</v>
      </c>
      <c r="M570" s="3" t="s">
        <v>41</v>
      </c>
      <c r="N570" s="3" t="s">
        <v>42</v>
      </c>
      <c r="O570" s="3" t="s">
        <v>43</v>
      </c>
      <c r="P570" s="3" t="str">
        <f>IF(VLOOKUP(D570,[1]怪物!$C:$I,7,FALSE)="","",VLOOKUP(D570,[1]怪物!$C:$I,7,FALSE))</f>
        <v>Skill_Monster_Gui2,NormalAttack</v>
      </c>
      <c r="U570" s="3">
        <v>2</v>
      </c>
      <c r="V570" s="3" t="s">
        <v>1754</v>
      </c>
      <c r="W570" s="3" t="s">
        <v>753</v>
      </c>
    </row>
    <row r="571" spans="2:23" s="3" customFormat="1" x14ac:dyDescent="0.2">
      <c r="B571" s="3" t="s">
        <v>1782</v>
      </c>
      <c r="C571" s="3" t="s">
        <v>1815</v>
      </c>
      <c r="D571" s="3" t="str">
        <f>VLOOKUP(VLOOKUP(U571&amp;"_"&amp;V571,[1]无限模式!$A:$AQ,13+W571,FALSE),[1]怪物!$B:$I,2,FALSE)</f>
        <v>ResUnit_Rou2</v>
      </c>
      <c r="E571" s="3">
        <f>VLOOKUP(VLOOKUP(U571&amp;"_"&amp;V571,[1]无限模式!$A:$AQ,13+W571,FALSE),[1]怪物!$B:$I,6,FALSE)*VLOOKUP(U571&amp;"_"&amp;V571,[1]无限模式!$A:$AQ,9,FALSE)</f>
        <v>3</v>
      </c>
      <c r="F571" s="3">
        <v>400</v>
      </c>
      <c r="G571" s="3" t="b">
        <v>1</v>
      </c>
      <c r="H571" s="3">
        <v>1</v>
      </c>
      <c r="I571" s="3">
        <v>1</v>
      </c>
      <c r="J571" s="3">
        <v>0.5</v>
      </c>
      <c r="K571" s="3">
        <f>VLOOKUP(D571,[1]怪物!$C:$I,6,FALSE)</f>
        <v>1.5</v>
      </c>
      <c r="L571" s="10" t="str">
        <f t="shared" si="11"/>
        <v>Monster_Season2_Infinite_11_3</v>
      </c>
      <c r="M571" s="3" t="s">
        <v>41</v>
      </c>
      <c r="N571" s="3" t="s">
        <v>42</v>
      </c>
      <c r="O571" s="3" t="s">
        <v>43</v>
      </c>
      <c r="P571" s="3" t="str">
        <f>IF(VLOOKUP(D571,[1]怪物!$C:$I,7,FALSE)="","",VLOOKUP(D571,[1]怪物!$C:$I,7,FALSE))</f>
        <v>Skill_Monster_Long2,NormalAttack</v>
      </c>
      <c r="U571" s="3">
        <v>2</v>
      </c>
      <c r="V571" s="3" t="s">
        <v>1754</v>
      </c>
      <c r="W571" s="3" t="s">
        <v>760</v>
      </c>
    </row>
    <row r="572" spans="2:23" s="3" customFormat="1" x14ac:dyDescent="0.2">
      <c r="B572" s="3" t="s">
        <v>1528</v>
      </c>
      <c r="C572" s="3" t="s">
        <v>1529</v>
      </c>
      <c r="D572" s="3" t="str">
        <f>VLOOKUP(VLOOKUP(U572&amp;"_"&amp;V572,[1]无限模式!$A:$AQ,13+W572,FALSE),[1]怪物!$B:$I,2,FALSE)</f>
        <v>ResUnit_Gui1</v>
      </c>
      <c r="E572" s="3">
        <f>VLOOKUP(VLOOKUP(U572&amp;"_"&amp;V572,[1]无限模式!$A:$AQ,13+W572,FALSE),[1]怪物!$B:$I,6,FALSE)*VLOOKUP(U572&amp;"_"&amp;V572,[1]无限模式!$A:$AQ,9,FALSE)</f>
        <v>3.1</v>
      </c>
      <c r="F572" s="3">
        <v>400</v>
      </c>
      <c r="G572" s="3" t="b">
        <v>1</v>
      </c>
      <c r="H572" s="3">
        <v>1</v>
      </c>
      <c r="I572" s="3">
        <v>1</v>
      </c>
      <c r="J572" s="3">
        <v>0.5</v>
      </c>
      <c r="K572" s="3">
        <f>VLOOKUP(D572,[1]怪物!$C:$I,6,FALSE)</f>
        <v>1</v>
      </c>
      <c r="L572" s="10" t="str">
        <f t="shared" si="11"/>
        <v>Monster_Season2_Infinite_12_1</v>
      </c>
      <c r="M572" s="3" t="s">
        <v>41</v>
      </c>
      <c r="N572" s="3" t="s">
        <v>42</v>
      </c>
      <c r="O572" s="3" t="s">
        <v>43</v>
      </c>
      <c r="P572" s="3" t="str">
        <f>IF(VLOOKUP(D572,[1]怪物!$C:$I,7,FALSE)="","",VLOOKUP(D572,[1]怪物!$C:$I,7,FALSE))</f>
        <v>Skill_Monster_Gui1,NormalAttack</v>
      </c>
      <c r="U572" s="3">
        <v>2</v>
      </c>
      <c r="V572" s="3" t="s">
        <v>1755</v>
      </c>
      <c r="W572" s="3" t="s">
        <v>750</v>
      </c>
    </row>
    <row r="573" spans="2:23" s="3" customFormat="1" x14ac:dyDescent="0.2">
      <c r="B573" s="3" t="s">
        <v>1530</v>
      </c>
      <c r="C573" s="3" t="s">
        <v>1531</v>
      </c>
      <c r="D573" s="3" t="str">
        <f>VLOOKUP(VLOOKUP(U573&amp;"_"&amp;V573,[1]无限模式!$A:$AQ,13+W573,FALSE),[1]怪物!$B:$I,2,FALSE)</f>
        <v>ResUnit_Gui2</v>
      </c>
      <c r="E573" s="3">
        <f>VLOOKUP(VLOOKUP(U573&amp;"_"&amp;V573,[1]无限模式!$A:$AQ,13+W573,FALSE),[1]怪物!$B:$I,6,FALSE)*VLOOKUP(U573&amp;"_"&amp;V573,[1]无限模式!$A:$AQ,9,FALSE)</f>
        <v>3.1</v>
      </c>
      <c r="F573" s="3">
        <v>400</v>
      </c>
      <c r="G573" s="3" t="b">
        <v>1</v>
      </c>
      <c r="H573" s="3">
        <v>1</v>
      </c>
      <c r="I573" s="3">
        <v>1</v>
      </c>
      <c r="J573" s="3">
        <v>0.5</v>
      </c>
      <c r="K573" s="3">
        <f>VLOOKUP(D573,[1]怪物!$C:$I,6,FALSE)</f>
        <v>1.5</v>
      </c>
      <c r="L573" s="10" t="str">
        <f t="shared" si="11"/>
        <v>Monster_Season2_Infinite_12_2</v>
      </c>
      <c r="M573" s="3" t="s">
        <v>41</v>
      </c>
      <c r="N573" s="3" t="s">
        <v>42</v>
      </c>
      <c r="O573" s="3" t="s">
        <v>43</v>
      </c>
      <c r="P573" s="3" t="str">
        <f>IF(VLOOKUP(D573,[1]怪物!$C:$I,7,FALSE)="","",VLOOKUP(D573,[1]怪物!$C:$I,7,FALSE))</f>
        <v>Skill_Monster_Gui2,NormalAttack</v>
      </c>
      <c r="U573" s="3">
        <v>2</v>
      </c>
      <c r="V573" s="3" t="s">
        <v>1755</v>
      </c>
      <c r="W573" s="3" t="s">
        <v>753</v>
      </c>
    </row>
    <row r="574" spans="2:23" s="3" customFormat="1" x14ac:dyDescent="0.2">
      <c r="B574" s="3" t="s">
        <v>1532</v>
      </c>
      <c r="C574" s="3" t="s">
        <v>1533</v>
      </c>
      <c r="D574" s="3" t="str">
        <f>VLOOKUP(VLOOKUP(U574&amp;"_"&amp;V574,[1]无限模式!$A:$AQ,13+W574,FALSE),[1]怪物!$B:$I,2,FALSE)</f>
        <v>ResUnit_Rou2</v>
      </c>
      <c r="E574" s="3">
        <f>VLOOKUP(VLOOKUP(U574&amp;"_"&amp;V574,[1]无限模式!$A:$AQ,13+W574,FALSE),[1]怪物!$B:$I,6,FALSE)*VLOOKUP(U574&amp;"_"&amp;V574,[1]无限模式!$A:$AQ,9,FALSE)</f>
        <v>3.1</v>
      </c>
      <c r="F574" s="3">
        <v>400</v>
      </c>
      <c r="G574" s="3" t="b">
        <v>1</v>
      </c>
      <c r="H574" s="3">
        <v>1</v>
      </c>
      <c r="I574" s="3">
        <v>1</v>
      </c>
      <c r="J574" s="3">
        <v>0.5</v>
      </c>
      <c r="K574" s="3">
        <f>VLOOKUP(D574,[1]怪物!$C:$I,6,FALSE)</f>
        <v>1.5</v>
      </c>
      <c r="L574" s="10" t="str">
        <f t="shared" si="11"/>
        <v>Monster_Season2_Infinite_12_3</v>
      </c>
      <c r="M574" s="3" t="s">
        <v>41</v>
      </c>
      <c r="N574" s="3" t="s">
        <v>42</v>
      </c>
      <c r="O574" s="3" t="s">
        <v>43</v>
      </c>
      <c r="P574" s="3" t="str">
        <f>IF(VLOOKUP(D574,[1]怪物!$C:$I,7,FALSE)="","",VLOOKUP(D574,[1]怪物!$C:$I,7,FALSE))</f>
        <v>Skill_Monster_Long2,NormalAttack</v>
      </c>
      <c r="U574" s="3">
        <v>2</v>
      </c>
      <c r="V574" s="3" t="s">
        <v>1755</v>
      </c>
      <c r="W574" s="3" t="s">
        <v>760</v>
      </c>
    </row>
    <row r="575" spans="2:23" s="3" customFormat="1" x14ac:dyDescent="0.2">
      <c r="B575" s="3" t="s">
        <v>1783</v>
      </c>
      <c r="C575" s="3" t="s">
        <v>1816</v>
      </c>
      <c r="D575" s="3" t="str">
        <f>VLOOKUP(VLOOKUP(U575&amp;"_"&amp;V575,[1]无限模式!$A:$AQ,13+W575,FALSE),[1]怪物!$B:$I,2,FALSE)</f>
        <v>ResUnit_Gui3</v>
      </c>
      <c r="E575" s="3">
        <f>VLOOKUP(VLOOKUP(U575&amp;"_"&amp;V575,[1]无限模式!$A:$AQ,13+W575,FALSE),[1]怪物!$B:$I,6,FALSE)*VLOOKUP(U575&amp;"_"&amp;V575,[1]无限模式!$A:$AQ,9,FALSE)</f>
        <v>1.9375</v>
      </c>
      <c r="F575" s="3">
        <v>400</v>
      </c>
      <c r="G575" s="3" t="b">
        <v>1</v>
      </c>
      <c r="H575" s="3">
        <v>1</v>
      </c>
      <c r="I575" s="3">
        <v>1</v>
      </c>
      <c r="J575" s="3">
        <v>0.5</v>
      </c>
      <c r="K575" s="3">
        <f>VLOOKUP(D575,[1]怪物!$C:$I,6,FALSE)</f>
        <v>2.5</v>
      </c>
      <c r="L575" s="10" t="str">
        <f t="shared" si="11"/>
        <v>Monster_Season2_Infinite_12_4</v>
      </c>
      <c r="M575" s="3" t="s">
        <v>41</v>
      </c>
      <c r="N575" s="3" t="s">
        <v>42</v>
      </c>
      <c r="O575" s="3" t="s">
        <v>43</v>
      </c>
      <c r="P575" s="3" t="str">
        <f>IF(VLOOKUP(D575,[1]怪物!$C:$I,7,FALSE)="","",VLOOKUP(D575,[1]怪物!$C:$I,7,FALSE))</f>
        <v>Skill_Monster_Gui3,NormalAttack</v>
      </c>
      <c r="U575" s="3">
        <v>2</v>
      </c>
      <c r="V575" s="3" t="s">
        <v>1755</v>
      </c>
      <c r="W575" s="3" t="s">
        <v>783</v>
      </c>
    </row>
    <row r="576" spans="2:23" s="3" customFormat="1" x14ac:dyDescent="0.2">
      <c r="B576" s="3" t="s">
        <v>1534</v>
      </c>
      <c r="C576" s="3" t="s">
        <v>1535</v>
      </c>
      <c r="D576" s="3" t="str">
        <f>VLOOKUP(VLOOKUP(U576&amp;"_"&amp;V576,[1]无限模式!$A:$AQ,13+W576,FALSE),[1]怪物!$B:$I,2,FALSE)</f>
        <v>ResUnit_ZhongZi1</v>
      </c>
      <c r="E576" s="3">
        <f>VLOOKUP(VLOOKUP(U576&amp;"_"&amp;V576,[1]无限模式!$A:$AQ,13+W576,FALSE),[1]怪物!$B:$I,6,FALSE)*VLOOKUP(U576&amp;"_"&amp;V576,[1]无限模式!$A:$AQ,9,FALSE)</f>
        <v>3.2</v>
      </c>
      <c r="F576" s="3">
        <v>400</v>
      </c>
      <c r="G576" s="3" t="b">
        <v>1</v>
      </c>
      <c r="H576" s="3">
        <v>1</v>
      </c>
      <c r="I576" s="3">
        <v>1</v>
      </c>
      <c r="J576" s="3">
        <v>0.5</v>
      </c>
      <c r="K576" s="3">
        <f>VLOOKUP(D576,[1]怪物!$C:$I,6,FALSE)</f>
        <v>1</v>
      </c>
      <c r="L576" s="10" t="str">
        <f t="shared" si="11"/>
        <v>Monster_Season2_Infinite_13_1</v>
      </c>
      <c r="M576" s="3" t="s">
        <v>41</v>
      </c>
      <c r="N576" s="3" t="s">
        <v>42</v>
      </c>
      <c r="O576" s="3" t="s">
        <v>43</v>
      </c>
      <c r="P576" s="3" t="str">
        <f>IF(VLOOKUP(D576,[1]怪物!$C:$I,7,FALSE)="","",VLOOKUP(D576,[1]怪物!$C:$I,7,FALSE))</f>
        <v>Skill_Monster_ZhongZi1,NormalAttack</v>
      </c>
      <c r="U576" s="3">
        <v>2</v>
      </c>
      <c r="V576" s="3" t="s">
        <v>1756</v>
      </c>
      <c r="W576" s="3" t="s">
        <v>750</v>
      </c>
    </row>
    <row r="577" spans="2:23" s="3" customFormat="1" x14ac:dyDescent="0.2">
      <c r="B577" s="3" t="s">
        <v>1536</v>
      </c>
      <c r="C577" s="3" t="s">
        <v>1537</v>
      </c>
      <c r="D577" s="3" t="str">
        <f>VLOOKUP(VLOOKUP(U577&amp;"_"&amp;V577,[1]无限模式!$A:$AQ,13+W577,FALSE),[1]怪物!$B:$I,2,FALSE)</f>
        <v>ResUnit_ZhongZi1</v>
      </c>
      <c r="E577" s="3">
        <f>VLOOKUP(VLOOKUP(U577&amp;"_"&amp;V577,[1]无限模式!$A:$AQ,13+W577,FALSE),[1]怪物!$B:$I,6,FALSE)*VLOOKUP(U577&amp;"_"&amp;V577,[1]无限模式!$A:$AQ,9,FALSE)</f>
        <v>3.3</v>
      </c>
      <c r="F577" s="3">
        <v>400</v>
      </c>
      <c r="G577" s="3" t="b">
        <v>1</v>
      </c>
      <c r="H577" s="3">
        <v>1</v>
      </c>
      <c r="I577" s="3">
        <v>1</v>
      </c>
      <c r="J577" s="3">
        <v>0.5</v>
      </c>
      <c r="K577" s="3">
        <f>VLOOKUP(D577,[1]怪物!$C:$I,6,FALSE)</f>
        <v>1</v>
      </c>
      <c r="L577" s="10" t="str">
        <f t="shared" si="11"/>
        <v>Monster_Season2_Infinite_14_1</v>
      </c>
      <c r="M577" s="3" t="s">
        <v>41</v>
      </c>
      <c r="N577" s="3" t="s">
        <v>42</v>
      </c>
      <c r="O577" s="3" t="s">
        <v>43</v>
      </c>
      <c r="P577" s="3" t="str">
        <f>IF(VLOOKUP(D577,[1]怪物!$C:$I,7,FALSE)="","",VLOOKUP(D577,[1]怪物!$C:$I,7,FALSE))</f>
        <v>Skill_Monster_ZhongZi1,NormalAttack</v>
      </c>
      <c r="U577" s="3">
        <v>2</v>
      </c>
      <c r="V577" s="3" t="s">
        <v>1757</v>
      </c>
      <c r="W577" s="3" t="s">
        <v>750</v>
      </c>
    </row>
    <row r="578" spans="2:23" s="3" customFormat="1" x14ac:dyDescent="0.2">
      <c r="B578" s="3" t="s">
        <v>1538</v>
      </c>
      <c r="C578" s="3" t="s">
        <v>1539</v>
      </c>
      <c r="D578" s="3" t="str">
        <f>VLOOKUP(VLOOKUP(U578&amp;"_"&amp;V578,[1]无限模式!$A:$AQ,13+W578,FALSE),[1]怪物!$B:$I,2,FALSE)</f>
        <v>ResUnit_Gui2</v>
      </c>
      <c r="E578" s="3">
        <f>VLOOKUP(VLOOKUP(U578&amp;"_"&amp;V578,[1]无限模式!$A:$AQ,13+W578,FALSE),[1]怪物!$B:$I,6,FALSE)*VLOOKUP(U578&amp;"_"&amp;V578,[1]无限模式!$A:$AQ,9,FALSE)</f>
        <v>3.3</v>
      </c>
      <c r="F578" s="3">
        <v>400</v>
      </c>
      <c r="G578" s="3" t="b">
        <v>1</v>
      </c>
      <c r="H578" s="3">
        <v>1</v>
      </c>
      <c r="I578" s="3">
        <v>1</v>
      </c>
      <c r="J578" s="3">
        <v>0.5</v>
      </c>
      <c r="K578" s="3">
        <f>VLOOKUP(D578,[1]怪物!$C:$I,6,FALSE)</f>
        <v>1.5</v>
      </c>
      <c r="L578" s="10" t="str">
        <f t="shared" si="11"/>
        <v>Monster_Season2_Infinite_14_2</v>
      </c>
      <c r="M578" s="3" t="s">
        <v>41</v>
      </c>
      <c r="N578" s="3" t="s">
        <v>42</v>
      </c>
      <c r="O578" s="3" t="s">
        <v>43</v>
      </c>
      <c r="P578" s="3" t="str">
        <f>IF(VLOOKUP(D578,[1]怪物!$C:$I,7,FALSE)="","",VLOOKUP(D578,[1]怪物!$C:$I,7,FALSE))</f>
        <v>Skill_Monster_Gui2,NormalAttack</v>
      </c>
      <c r="U578" s="3">
        <v>2</v>
      </c>
      <c r="V578" s="3" t="s">
        <v>1757</v>
      </c>
      <c r="W578" s="3" t="s">
        <v>753</v>
      </c>
    </row>
    <row r="579" spans="2:23" s="3" customFormat="1" x14ac:dyDescent="0.2">
      <c r="B579" s="3" t="s">
        <v>1540</v>
      </c>
      <c r="C579" s="3" t="s">
        <v>1541</v>
      </c>
      <c r="D579" s="3" t="str">
        <f>VLOOKUP(VLOOKUP(U579&amp;"_"&amp;V579,[1]无限模式!$A:$AQ,13+W579,FALSE),[1]怪物!$B:$I,2,FALSE)</f>
        <v>ResUnit_Gui2</v>
      </c>
      <c r="E579" s="3">
        <f>VLOOKUP(VLOOKUP(U579&amp;"_"&amp;V579,[1]无限模式!$A:$AQ,13+W579,FALSE),[1]怪物!$B:$I,6,FALSE)*VLOOKUP(U579&amp;"_"&amp;V579,[1]无限模式!$A:$AQ,9,FALSE)</f>
        <v>3.4</v>
      </c>
      <c r="F579" s="3">
        <v>400</v>
      </c>
      <c r="G579" s="3" t="b">
        <v>1</v>
      </c>
      <c r="H579" s="3">
        <v>1</v>
      </c>
      <c r="I579" s="3">
        <v>1</v>
      </c>
      <c r="J579" s="3">
        <v>0.5</v>
      </c>
      <c r="K579" s="3">
        <f>VLOOKUP(D579,[1]怪物!$C:$I,6,FALSE)</f>
        <v>1.5</v>
      </c>
      <c r="L579" s="10" t="str">
        <f t="shared" si="11"/>
        <v>Monster_Season2_Infinite_15_1</v>
      </c>
      <c r="M579" s="3" t="s">
        <v>41</v>
      </c>
      <c r="N579" s="3" t="s">
        <v>42</v>
      </c>
      <c r="O579" s="3" t="s">
        <v>43</v>
      </c>
      <c r="P579" s="3" t="str">
        <f>IF(VLOOKUP(D579,[1]怪物!$C:$I,7,FALSE)="","",VLOOKUP(D579,[1]怪物!$C:$I,7,FALSE))</f>
        <v>Skill_Monster_Gui2,NormalAttack</v>
      </c>
      <c r="U579" s="3">
        <v>2</v>
      </c>
      <c r="V579" s="3" t="s">
        <v>1758</v>
      </c>
      <c r="W579" s="3" t="s">
        <v>750</v>
      </c>
    </row>
    <row r="580" spans="2:23" s="3" customFormat="1" x14ac:dyDescent="0.2">
      <c r="B580" s="3" t="s">
        <v>1542</v>
      </c>
      <c r="C580" s="3" t="s">
        <v>1543</v>
      </c>
      <c r="D580" s="3" t="str">
        <f>VLOOKUP(VLOOKUP(U580&amp;"_"&amp;V580,[1]无限模式!$A:$AQ,13+W580,FALSE),[1]怪物!$B:$I,2,FALSE)</f>
        <v>ResUnit_ZhongZi2</v>
      </c>
      <c r="E580" s="3">
        <f>VLOOKUP(VLOOKUP(U580&amp;"_"&amp;V580,[1]无限模式!$A:$AQ,13+W580,FALSE),[1]怪物!$B:$I,6,FALSE)*VLOOKUP(U580&amp;"_"&amp;V580,[1]无限模式!$A:$AQ,9,FALSE)</f>
        <v>3.4</v>
      </c>
      <c r="F580" s="3">
        <v>400</v>
      </c>
      <c r="G580" s="3" t="b">
        <v>1</v>
      </c>
      <c r="H580" s="3">
        <v>1</v>
      </c>
      <c r="I580" s="3">
        <v>1</v>
      </c>
      <c r="J580" s="3">
        <v>0.5</v>
      </c>
      <c r="K580" s="3">
        <f>VLOOKUP(D580,[1]怪物!$C:$I,6,FALSE)</f>
        <v>1.5</v>
      </c>
      <c r="L580" s="10" t="str">
        <f t="shared" si="11"/>
        <v>Monster_Season2_Infinite_15_2</v>
      </c>
      <c r="M580" s="3" t="s">
        <v>41</v>
      </c>
      <c r="N580" s="3" t="s">
        <v>42</v>
      </c>
      <c r="O580" s="3" t="s">
        <v>43</v>
      </c>
      <c r="P580" s="3" t="str">
        <f>IF(VLOOKUP(D580,[1]怪物!$C:$I,7,FALSE)="","",VLOOKUP(D580,[1]怪物!$C:$I,7,FALSE))</f>
        <v>Skill_Monster_ZhongZi2,NormalAttack</v>
      </c>
      <c r="U580" s="3">
        <v>2</v>
      </c>
      <c r="V580" s="3" t="s">
        <v>1758</v>
      </c>
      <c r="W580" s="3" t="s">
        <v>753</v>
      </c>
    </row>
    <row r="581" spans="2:23" s="3" customFormat="1" x14ac:dyDescent="0.2">
      <c r="B581" s="3" t="s">
        <v>1784</v>
      </c>
      <c r="C581" s="3" t="s">
        <v>1817</v>
      </c>
      <c r="D581" s="3" t="str">
        <f>VLOOKUP(VLOOKUP(U581&amp;"_"&amp;V581,[1]无限模式!$A:$AQ,13+W581,FALSE),[1]怪物!$B:$I,2,FALSE)</f>
        <v>ResUnit_Rou3</v>
      </c>
      <c r="E581" s="3">
        <f>VLOOKUP(VLOOKUP(U581&amp;"_"&amp;V581,[1]无限模式!$A:$AQ,13+W581,FALSE),[1]怪物!$B:$I,6,FALSE)*VLOOKUP(U581&amp;"_"&amp;V581,[1]无限模式!$A:$AQ,9,FALSE)</f>
        <v>3.4</v>
      </c>
      <c r="F581" s="3">
        <v>400</v>
      </c>
      <c r="G581" s="3" t="b">
        <v>1</v>
      </c>
      <c r="H581" s="3">
        <v>1</v>
      </c>
      <c r="I581" s="3">
        <v>1</v>
      </c>
      <c r="J581" s="3">
        <v>0.5</v>
      </c>
      <c r="K581" s="3">
        <f>VLOOKUP(D581,[1]怪物!$C:$I,6,FALSE)</f>
        <v>2</v>
      </c>
      <c r="L581" s="10" t="str">
        <f t="shared" si="11"/>
        <v>Monster_Season2_Infinite_15_3</v>
      </c>
      <c r="M581" s="3" t="s">
        <v>41</v>
      </c>
      <c r="N581" s="3" t="s">
        <v>42</v>
      </c>
      <c r="O581" s="3" t="s">
        <v>43</v>
      </c>
      <c r="P581" s="3" t="str">
        <f>IF(VLOOKUP(D581,[1]怪物!$C:$I,7,FALSE)="","",VLOOKUP(D581,[1]怪物!$C:$I,7,FALSE))</f>
        <v>Skill_Monster_Long3,NormalAttack</v>
      </c>
      <c r="U581" s="3">
        <v>2</v>
      </c>
      <c r="V581" s="3" t="s">
        <v>1758</v>
      </c>
      <c r="W581" s="3" t="s">
        <v>760</v>
      </c>
    </row>
    <row r="582" spans="2:23" s="3" customFormat="1" x14ac:dyDescent="0.2">
      <c r="B582" s="3" t="s">
        <v>1544</v>
      </c>
      <c r="C582" s="3" t="s">
        <v>1545</v>
      </c>
      <c r="D582" s="3" t="str">
        <f>VLOOKUP(VLOOKUP(U582&amp;"_"&amp;V582,[1]无限模式!$A:$AQ,13+W582,FALSE),[1]怪物!$B:$I,2,FALSE)</f>
        <v>ResUnit_Gui2</v>
      </c>
      <c r="E582" s="3">
        <f>VLOOKUP(VLOOKUP(U582&amp;"_"&amp;V582,[1]无限模式!$A:$AQ,13+W582,FALSE),[1]怪物!$B:$I,6,FALSE)*VLOOKUP(U582&amp;"_"&amp;V582,[1]无限模式!$A:$AQ,9,FALSE)</f>
        <v>3.5</v>
      </c>
      <c r="F582" s="3">
        <v>400</v>
      </c>
      <c r="G582" s="3" t="b">
        <v>1</v>
      </c>
      <c r="H582" s="3">
        <v>1</v>
      </c>
      <c r="I582" s="3">
        <v>1</v>
      </c>
      <c r="J582" s="3">
        <v>0.5</v>
      </c>
      <c r="K582" s="3">
        <f>VLOOKUP(D582,[1]怪物!$C:$I,6,FALSE)</f>
        <v>1.5</v>
      </c>
      <c r="L582" s="10" t="str">
        <f t="shared" si="11"/>
        <v>Monster_Season2_Infinite_16_1</v>
      </c>
      <c r="M582" s="3" t="s">
        <v>41</v>
      </c>
      <c r="N582" s="3" t="s">
        <v>42</v>
      </c>
      <c r="O582" s="3" t="s">
        <v>43</v>
      </c>
      <c r="P582" s="3" t="str">
        <f>IF(VLOOKUP(D582,[1]怪物!$C:$I,7,FALSE)="","",VLOOKUP(D582,[1]怪物!$C:$I,7,FALSE))</f>
        <v>Skill_Monster_Gui2,NormalAttack</v>
      </c>
      <c r="U582" s="3">
        <v>2</v>
      </c>
      <c r="V582" s="3" t="s">
        <v>1759</v>
      </c>
      <c r="W582" s="3" t="s">
        <v>750</v>
      </c>
    </row>
    <row r="583" spans="2:23" s="3" customFormat="1" x14ac:dyDescent="0.2">
      <c r="B583" s="3" t="s">
        <v>1546</v>
      </c>
      <c r="C583" s="3" t="s">
        <v>1547</v>
      </c>
      <c r="D583" s="3" t="str">
        <f>VLOOKUP(VLOOKUP(U583&amp;"_"&amp;V583,[1]无限模式!$A:$AQ,13+W583,FALSE),[1]怪物!$B:$I,2,FALSE)</f>
        <v>ResUnit_ZhongZi2</v>
      </c>
      <c r="E583" s="3">
        <f>VLOOKUP(VLOOKUP(U583&amp;"_"&amp;V583,[1]无限模式!$A:$AQ,13+W583,FALSE),[1]怪物!$B:$I,6,FALSE)*VLOOKUP(U583&amp;"_"&amp;V583,[1]无限模式!$A:$AQ,9,FALSE)</f>
        <v>3.5</v>
      </c>
      <c r="F583" s="3">
        <v>400</v>
      </c>
      <c r="G583" s="3" t="b">
        <v>1</v>
      </c>
      <c r="H583" s="3">
        <v>1</v>
      </c>
      <c r="I583" s="3">
        <v>1</v>
      </c>
      <c r="J583" s="3">
        <v>0.5</v>
      </c>
      <c r="K583" s="3">
        <f>VLOOKUP(D583,[1]怪物!$C:$I,6,FALSE)</f>
        <v>1.5</v>
      </c>
      <c r="L583" s="10" t="str">
        <f t="shared" si="11"/>
        <v>Monster_Season2_Infinite_16_2</v>
      </c>
      <c r="M583" s="3" t="s">
        <v>41</v>
      </c>
      <c r="N583" s="3" t="s">
        <v>42</v>
      </c>
      <c r="O583" s="3" t="s">
        <v>43</v>
      </c>
      <c r="P583" s="3" t="str">
        <f>IF(VLOOKUP(D583,[1]怪物!$C:$I,7,FALSE)="","",VLOOKUP(D583,[1]怪物!$C:$I,7,FALSE))</f>
        <v>Skill_Monster_ZhongZi2,NormalAttack</v>
      </c>
      <c r="U583" s="3">
        <v>2</v>
      </c>
      <c r="V583" s="3" t="s">
        <v>1759</v>
      </c>
      <c r="W583" s="3" t="s">
        <v>753</v>
      </c>
    </row>
    <row r="584" spans="2:23" s="3" customFormat="1" x14ac:dyDescent="0.2">
      <c r="B584" s="3" t="s">
        <v>1785</v>
      </c>
      <c r="C584" s="3" t="s">
        <v>1818</v>
      </c>
      <c r="D584" s="3" t="str">
        <f>VLOOKUP(VLOOKUP(U584&amp;"_"&amp;V584,[1]无限模式!$A:$AQ,13+W584,FALSE),[1]怪物!$B:$I,2,FALSE)</f>
        <v>ResUnit_Rou3</v>
      </c>
      <c r="E584" s="3">
        <f>VLOOKUP(VLOOKUP(U584&amp;"_"&amp;V584,[1]无限模式!$A:$AQ,13+W584,FALSE),[1]怪物!$B:$I,6,FALSE)*VLOOKUP(U584&amp;"_"&amp;V584,[1]无限模式!$A:$AQ,9,FALSE)</f>
        <v>3.5</v>
      </c>
      <c r="F584" s="3">
        <v>400</v>
      </c>
      <c r="G584" s="3" t="b">
        <v>1</v>
      </c>
      <c r="H584" s="3">
        <v>1</v>
      </c>
      <c r="I584" s="3">
        <v>1</v>
      </c>
      <c r="J584" s="3">
        <v>0.5</v>
      </c>
      <c r="K584" s="3">
        <f>VLOOKUP(D584,[1]怪物!$C:$I,6,FALSE)</f>
        <v>2</v>
      </c>
      <c r="L584" s="10" t="str">
        <f t="shared" si="11"/>
        <v>Monster_Season2_Infinite_16_3</v>
      </c>
      <c r="M584" s="3" t="s">
        <v>41</v>
      </c>
      <c r="N584" s="3" t="s">
        <v>42</v>
      </c>
      <c r="O584" s="3" t="s">
        <v>43</v>
      </c>
      <c r="P584" s="3" t="str">
        <f>IF(VLOOKUP(D584,[1]怪物!$C:$I,7,FALSE)="","",VLOOKUP(D584,[1]怪物!$C:$I,7,FALSE))</f>
        <v>Skill_Monster_Long3,NormalAttack</v>
      </c>
      <c r="U584" s="3">
        <v>2</v>
      </c>
      <c r="V584" s="3" t="s">
        <v>1759</v>
      </c>
      <c r="W584" s="3" t="s">
        <v>760</v>
      </c>
    </row>
    <row r="585" spans="2:23" s="3" customFormat="1" x14ac:dyDescent="0.2">
      <c r="B585" s="3" t="s">
        <v>1786</v>
      </c>
      <c r="C585" s="3" t="s">
        <v>1819</v>
      </c>
      <c r="D585" s="3" t="str">
        <f>VLOOKUP(VLOOKUP(U585&amp;"_"&amp;V585,[1]无限模式!$A:$AQ,13+W585,FALSE),[1]怪物!$B:$I,2,FALSE)</f>
        <v>ResUnit_ZhongZi3</v>
      </c>
      <c r="E585" s="3">
        <f>VLOOKUP(VLOOKUP(U585&amp;"_"&amp;V585,[1]无限模式!$A:$AQ,13+W585,FALSE),[1]怪物!$B:$I,6,FALSE)*VLOOKUP(U585&amp;"_"&amp;V585,[1]无限模式!$A:$AQ,9,FALSE)</f>
        <v>2.1875</v>
      </c>
      <c r="F585" s="3">
        <v>400</v>
      </c>
      <c r="G585" s="3" t="b">
        <v>1</v>
      </c>
      <c r="H585" s="3">
        <v>1</v>
      </c>
      <c r="I585" s="3">
        <v>1</v>
      </c>
      <c r="J585" s="3">
        <v>0.5</v>
      </c>
      <c r="K585" s="3">
        <f>VLOOKUP(D585,[1]怪物!$C:$I,6,FALSE)</f>
        <v>2.5</v>
      </c>
      <c r="L585" s="10" t="str">
        <f t="shared" si="11"/>
        <v>Monster_Season2_Infinite_16_4</v>
      </c>
      <c r="M585" s="3" t="s">
        <v>41</v>
      </c>
      <c r="N585" s="3" t="s">
        <v>42</v>
      </c>
      <c r="O585" s="3" t="s">
        <v>43</v>
      </c>
      <c r="P585" s="3" t="str">
        <f>IF(VLOOKUP(D585,[1]怪物!$C:$I,7,FALSE)="","",VLOOKUP(D585,[1]怪物!$C:$I,7,FALSE))</f>
        <v>Skill_Monster_ZhongZi3,NormalAttack</v>
      </c>
      <c r="U585" s="3">
        <v>2</v>
      </c>
      <c r="V585" s="3" t="s">
        <v>1759</v>
      </c>
      <c r="W585" s="3" t="s">
        <v>783</v>
      </c>
    </row>
    <row r="586" spans="2:23" s="3" customFormat="1" x14ac:dyDescent="0.2">
      <c r="B586" s="3" t="s">
        <v>1548</v>
      </c>
      <c r="C586" s="3" t="s">
        <v>1549</v>
      </c>
      <c r="D586" s="3" t="str">
        <f>VLOOKUP(VLOOKUP(U586&amp;"_"&amp;V586,[1]无限模式!$A:$AQ,13+W586,FALSE),[1]怪物!$B:$I,2,FALSE)</f>
        <v>ResUnit_Dan2</v>
      </c>
      <c r="E586" s="3">
        <f>VLOOKUP(VLOOKUP(U586&amp;"_"&amp;V586,[1]无限模式!$A:$AQ,13+W586,FALSE),[1]怪物!$B:$I,6,FALSE)*VLOOKUP(U586&amp;"_"&amp;V586,[1]无限模式!$A:$AQ,9,FALSE)</f>
        <v>3.6</v>
      </c>
      <c r="F586" s="3">
        <v>400</v>
      </c>
      <c r="G586" s="3" t="b">
        <v>1</v>
      </c>
      <c r="H586" s="3">
        <v>1</v>
      </c>
      <c r="I586" s="3">
        <v>1</v>
      </c>
      <c r="J586" s="3">
        <v>0.5</v>
      </c>
      <c r="K586" s="3">
        <f>VLOOKUP(D586,[1]怪物!$C:$I,6,FALSE)</f>
        <v>1.5</v>
      </c>
      <c r="L586" s="10" t="str">
        <f t="shared" si="11"/>
        <v>Monster_Season2_Infinite_17_1</v>
      </c>
      <c r="M586" s="3" t="s">
        <v>41</v>
      </c>
      <c r="N586" s="3" t="s">
        <v>42</v>
      </c>
      <c r="O586" s="3" t="s">
        <v>43</v>
      </c>
      <c r="P586" s="3" t="str">
        <f>IF(VLOOKUP(D586,[1]怪物!$C:$I,7,FALSE)="","",VLOOKUP(D586,[1]怪物!$C:$I,7,FALSE))</f>
        <v>Skill_Monster_Dan2,NormalAttack</v>
      </c>
      <c r="U586" s="3">
        <v>2</v>
      </c>
      <c r="V586" s="3" t="s">
        <v>1760</v>
      </c>
      <c r="W586" s="3" t="s">
        <v>750</v>
      </c>
    </row>
    <row r="587" spans="2:23" s="3" customFormat="1" x14ac:dyDescent="0.2">
      <c r="B587" s="3" t="s">
        <v>1550</v>
      </c>
      <c r="C587" s="3" t="s">
        <v>1551</v>
      </c>
      <c r="D587" s="3" t="str">
        <f>VLOOKUP(VLOOKUP(U587&amp;"_"&amp;V587,[1]无限模式!$A:$AQ,13+W587,FALSE),[1]怪物!$B:$I,2,FALSE)</f>
        <v>ResUnit_Dan1</v>
      </c>
      <c r="E587" s="3">
        <f>VLOOKUP(VLOOKUP(U587&amp;"_"&amp;V587,[1]无限模式!$A:$AQ,13+W587,FALSE),[1]怪物!$B:$I,6,FALSE)*VLOOKUP(U587&amp;"_"&amp;V587,[1]无限模式!$A:$AQ,9,FALSE)</f>
        <v>3.7</v>
      </c>
      <c r="F587" s="3">
        <v>400</v>
      </c>
      <c r="G587" s="3" t="b">
        <v>1</v>
      </c>
      <c r="H587" s="3">
        <v>1</v>
      </c>
      <c r="I587" s="3">
        <v>1</v>
      </c>
      <c r="J587" s="3">
        <v>0.5</v>
      </c>
      <c r="K587" s="3">
        <f>VLOOKUP(D587,[1]怪物!$C:$I,6,FALSE)</f>
        <v>1</v>
      </c>
      <c r="L587" s="10" t="str">
        <f t="shared" si="11"/>
        <v>Monster_Season2_Infinite_18_1</v>
      </c>
      <c r="M587" s="3" t="s">
        <v>41</v>
      </c>
      <c r="N587" s="3" t="s">
        <v>42</v>
      </c>
      <c r="O587" s="3" t="s">
        <v>43</v>
      </c>
      <c r="P587" s="3" t="str">
        <f>IF(VLOOKUP(D587,[1]怪物!$C:$I,7,FALSE)="","",VLOOKUP(D587,[1]怪物!$C:$I,7,FALSE))</f>
        <v/>
      </c>
      <c r="U587" s="3">
        <v>2</v>
      </c>
      <c r="V587" s="3" t="s">
        <v>1761</v>
      </c>
      <c r="W587" s="3" t="s">
        <v>750</v>
      </c>
    </row>
    <row r="588" spans="2:23" s="3" customFormat="1" x14ac:dyDescent="0.2">
      <c r="B588" s="3" t="s">
        <v>1552</v>
      </c>
      <c r="C588" s="3" t="s">
        <v>1553</v>
      </c>
      <c r="D588" s="3" t="str">
        <f>VLOOKUP(VLOOKUP(U588&amp;"_"&amp;V588,[1]无限模式!$A:$AQ,13+W588,FALSE),[1]怪物!$B:$I,2,FALSE)</f>
        <v>ResUnit_Dan2</v>
      </c>
      <c r="E588" s="3">
        <f>VLOOKUP(VLOOKUP(U588&amp;"_"&amp;V588,[1]无限模式!$A:$AQ,13+W588,FALSE),[1]怪物!$B:$I,6,FALSE)*VLOOKUP(U588&amp;"_"&amp;V588,[1]无限模式!$A:$AQ,9,FALSE)</f>
        <v>3.7</v>
      </c>
      <c r="F588" s="3">
        <v>400</v>
      </c>
      <c r="G588" s="3" t="b">
        <v>1</v>
      </c>
      <c r="H588" s="3">
        <v>1</v>
      </c>
      <c r="I588" s="3">
        <v>1</v>
      </c>
      <c r="J588" s="3">
        <v>0.5</v>
      </c>
      <c r="K588" s="3">
        <f>VLOOKUP(D588,[1]怪物!$C:$I,6,FALSE)</f>
        <v>1.5</v>
      </c>
      <c r="L588" s="10" t="str">
        <f t="shared" si="11"/>
        <v>Monster_Season2_Infinite_18_2</v>
      </c>
      <c r="M588" s="3" t="s">
        <v>41</v>
      </c>
      <c r="N588" s="3" t="s">
        <v>42</v>
      </c>
      <c r="O588" s="3" t="s">
        <v>43</v>
      </c>
      <c r="P588" s="3" t="str">
        <f>IF(VLOOKUP(D588,[1]怪物!$C:$I,7,FALSE)="","",VLOOKUP(D588,[1]怪物!$C:$I,7,FALSE))</f>
        <v>Skill_Monster_Dan2,NormalAttack</v>
      </c>
      <c r="U588" s="3">
        <v>2</v>
      </c>
      <c r="V588" s="3" t="s">
        <v>1761</v>
      </c>
      <c r="W588" s="3" t="s">
        <v>753</v>
      </c>
    </row>
    <row r="589" spans="2:23" s="3" customFormat="1" x14ac:dyDescent="0.2">
      <c r="B589" s="3" t="s">
        <v>1554</v>
      </c>
      <c r="C589" s="3" t="s">
        <v>1555</v>
      </c>
      <c r="D589" s="3" t="str">
        <f>VLOOKUP(VLOOKUP(U589&amp;"_"&amp;V589,[1]无限模式!$A:$AQ,13+W589,FALSE),[1]怪物!$B:$I,2,FALSE)</f>
        <v>ResUnit_Gui2</v>
      </c>
      <c r="E589" s="3">
        <f>VLOOKUP(VLOOKUP(U589&amp;"_"&amp;V589,[1]无限模式!$A:$AQ,13+W589,FALSE),[1]怪物!$B:$I,6,FALSE)*VLOOKUP(U589&amp;"_"&amp;V589,[1]无限模式!$A:$AQ,9,FALSE)</f>
        <v>3.8</v>
      </c>
      <c r="F589" s="3">
        <v>400</v>
      </c>
      <c r="G589" s="3" t="b">
        <v>1</v>
      </c>
      <c r="H589" s="3">
        <v>1</v>
      </c>
      <c r="I589" s="3">
        <v>1</v>
      </c>
      <c r="J589" s="3">
        <v>0.5</v>
      </c>
      <c r="K589" s="3">
        <f>VLOOKUP(D589,[1]怪物!$C:$I,6,FALSE)</f>
        <v>1.5</v>
      </c>
      <c r="L589" s="10" t="str">
        <f t="shared" si="11"/>
        <v>Monster_Season2_Infinite_19_1</v>
      </c>
      <c r="M589" s="3" t="s">
        <v>41</v>
      </c>
      <c r="N589" s="3" t="s">
        <v>42</v>
      </c>
      <c r="O589" s="3" t="s">
        <v>43</v>
      </c>
      <c r="P589" s="3" t="str">
        <f>IF(VLOOKUP(D589,[1]怪物!$C:$I,7,FALSE)="","",VLOOKUP(D589,[1]怪物!$C:$I,7,FALSE))</f>
        <v>Skill_Monster_Gui2,NormalAttack</v>
      </c>
      <c r="U589" s="3">
        <v>2</v>
      </c>
      <c r="V589" s="3" t="s">
        <v>1762</v>
      </c>
      <c r="W589" s="3" t="s">
        <v>750</v>
      </c>
    </row>
    <row r="590" spans="2:23" s="3" customFormat="1" x14ac:dyDescent="0.2">
      <c r="B590" s="3" t="s">
        <v>1556</v>
      </c>
      <c r="C590" s="3" t="s">
        <v>1557</v>
      </c>
      <c r="D590" s="3" t="str">
        <f>VLOOKUP(VLOOKUP(U590&amp;"_"&amp;V590,[1]无限模式!$A:$AQ,13+W590,FALSE),[1]怪物!$B:$I,2,FALSE)</f>
        <v>ResUnit_Dan2</v>
      </c>
      <c r="E590" s="3">
        <f>VLOOKUP(VLOOKUP(U590&amp;"_"&amp;V590,[1]无限模式!$A:$AQ,13+W590,FALSE),[1]怪物!$B:$I,6,FALSE)*VLOOKUP(U590&amp;"_"&amp;V590,[1]无限模式!$A:$AQ,9,FALSE)</f>
        <v>3.8</v>
      </c>
      <c r="F590" s="3">
        <v>400</v>
      </c>
      <c r="G590" s="3" t="b">
        <v>1</v>
      </c>
      <c r="H590" s="3">
        <v>1</v>
      </c>
      <c r="I590" s="3">
        <v>1</v>
      </c>
      <c r="J590" s="3">
        <v>0.5</v>
      </c>
      <c r="K590" s="3">
        <f>VLOOKUP(D590,[1]怪物!$C:$I,6,FALSE)</f>
        <v>1.5</v>
      </c>
      <c r="L590" s="10" t="str">
        <f t="shared" si="11"/>
        <v>Monster_Season2_Infinite_19_2</v>
      </c>
      <c r="M590" s="3" t="s">
        <v>41</v>
      </c>
      <c r="N590" s="3" t="s">
        <v>42</v>
      </c>
      <c r="O590" s="3" t="s">
        <v>43</v>
      </c>
      <c r="P590" s="3" t="str">
        <f>IF(VLOOKUP(D590,[1]怪物!$C:$I,7,FALSE)="","",VLOOKUP(D590,[1]怪物!$C:$I,7,FALSE))</f>
        <v>Skill_Monster_Dan2,NormalAttack</v>
      </c>
      <c r="U590" s="3">
        <v>2</v>
      </c>
      <c r="V590" s="3" t="s">
        <v>1762</v>
      </c>
      <c r="W590" s="3" t="s">
        <v>753</v>
      </c>
    </row>
    <row r="591" spans="2:23" s="3" customFormat="1" x14ac:dyDescent="0.2">
      <c r="B591" s="3" t="s">
        <v>1558</v>
      </c>
      <c r="C591" s="3" t="s">
        <v>1559</v>
      </c>
      <c r="D591" s="3" t="str">
        <f>VLOOKUP(VLOOKUP(U591&amp;"_"&amp;V591,[1]无限模式!$A:$AQ,13+W591,FALSE),[1]怪物!$B:$I,2,FALSE)</f>
        <v>ResUnit_Rou3</v>
      </c>
      <c r="E591" s="3">
        <f>VLOOKUP(VLOOKUP(U591&amp;"_"&amp;V591,[1]无限模式!$A:$AQ,13+W591,FALSE),[1]怪物!$B:$I,6,FALSE)*VLOOKUP(U591&amp;"_"&amp;V591,[1]无限模式!$A:$AQ,9,FALSE)</f>
        <v>3.8</v>
      </c>
      <c r="F591" s="3">
        <v>400</v>
      </c>
      <c r="G591" s="3" t="b">
        <v>1</v>
      </c>
      <c r="H591" s="3">
        <v>1</v>
      </c>
      <c r="I591" s="3">
        <v>1</v>
      </c>
      <c r="J591" s="3">
        <v>0.5</v>
      </c>
      <c r="K591" s="3">
        <f>VLOOKUP(D591,[1]怪物!$C:$I,6,FALSE)</f>
        <v>2</v>
      </c>
      <c r="L591" s="10" t="str">
        <f t="shared" si="11"/>
        <v>Monster_Season2_Infinite_19_3</v>
      </c>
      <c r="M591" s="3" t="s">
        <v>41</v>
      </c>
      <c r="N591" s="3" t="s">
        <v>42</v>
      </c>
      <c r="O591" s="3" t="s">
        <v>43</v>
      </c>
      <c r="P591" s="3" t="str">
        <f>IF(VLOOKUP(D591,[1]怪物!$C:$I,7,FALSE)="","",VLOOKUP(D591,[1]怪物!$C:$I,7,FALSE))</f>
        <v>Skill_Monster_Long3,NormalAttack</v>
      </c>
      <c r="U591" s="3">
        <v>2</v>
      </c>
      <c r="V591" s="3" t="s">
        <v>1762</v>
      </c>
      <c r="W591" s="3" t="s">
        <v>760</v>
      </c>
    </row>
    <row r="592" spans="2:23" s="3" customFormat="1" x14ac:dyDescent="0.2">
      <c r="B592" s="3" t="s">
        <v>1560</v>
      </c>
      <c r="C592" s="3" t="s">
        <v>1561</v>
      </c>
      <c r="D592" s="3" t="str">
        <f>VLOOKUP(VLOOKUP(U592&amp;"_"&amp;V592,[1]无限模式!$A:$AQ,13+W592,FALSE),[1]怪物!$B:$I,2,FALSE)</f>
        <v>ResUnit_Gui2</v>
      </c>
      <c r="E592" s="3">
        <f>VLOOKUP(VLOOKUP(U592&amp;"_"&amp;V592,[1]无限模式!$A:$AQ,13+W592,FALSE),[1]怪物!$B:$I,6,FALSE)*VLOOKUP(U592&amp;"_"&amp;V592,[1]无限模式!$A:$AQ,9,FALSE)</f>
        <v>3.9</v>
      </c>
      <c r="F592" s="3">
        <v>400</v>
      </c>
      <c r="G592" s="3" t="b">
        <v>1</v>
      </c>
      <c r="H592" s="3">
        <v>1</v>
      </c>
      <c r="I592" s="3">
        <v>1</v>
      </c>
      <c r="J592" s="3">
        <v>0.5</v>
      </c>
      <c r="K592" s="3">
        <f>VLOOKUP(D592,[1]怪物!$C:$I,6,FALSE)</f>
        <v>1.5</v>
      </c>
      <c r="L592" s="10" t="str">
        <f t="shared" si="11"/>
        <v>Monster_Season2_Infinite_20_1</v>
      </c>
      <c r="M592" s="3" t="s">
        <v>41</v>
      </c>
      <c r="N592" s="3" t="s">
        <v>42</v>
      </c>
      <c r="O592" s="3" t="s">
        <v>43</v>
      </c>
      <c r="P592" s="3" t="str">
        <f>IF(VLOOKUP(D592,[1]怪物!$C:$I,7,FALSE)="","",VLOOKUP(D592,[1]怪物!$C:$I,7,FALSE))</f>
        <v>Skill_Monster_Gui2,NormalAttack</v>
      </c>
      <c r="U592" s="3">
        <v>2</v>
      </c>
      <c r="V592" s="3" t="s">
        <v>1763</v>
      </c>
      <c r="W592" s="3" t="s">
        <v>750</v>
      </c>
    </row>
    <row r="593" spans="2:23" s="3" customFormat="1" x14ac:dyDescent="0.2">
      <c r="B593" s="3" t="s">
        <v>1562</v>
      </c>
      <c r="C593" s="3" t="s">
        <v>1563</v>
      </c>
      <c r="D593" s="3" t="str">
        <f>VLOOKUP(VLOOKUP(U593&amp;"_"&amp;V593,[1]无限模式!$A:$AQ,13+W593,FALSE),[1]怪物!$B:$I,2,FALSE)</f>
        <v>ResUnit_Dan2</v>
      </c>
      <c r="E593" s="3">
        <f>VLOOKUP(VLOOKUP(U593&amp;"_"&amp;V593,[1]无限模式!$A:$AQ,13+W593,FALSE),[1]怪物!$B:$I,6,FALSE)*VLOOKUP(U593&amp;"_"&amp;V593,[1]无限模式!$A:$AQ,9,FALSE)</f>
        <v>3.9</v>
      </c>
      <c r="F593" s="3">
        <v>400</v>
      </c>
      <c r="G593" s="3" t="b">
        <v>1</v>
      </c>
      <c r="H593" s="3">
        <v>1</v>
      </c>
      <c r="I593" s="3">
        <v>1</v>
      </c>
      <c r="J593" s="3">
        <v>0.5</v>
      </c>
      <c r="K593" s="3">
        <f>VLOOKUP(D593,[1]怪物!$C:$I,6,FALSE)</f>
        <v>1.5</v>
      </c>
      <c r="L593" s="10" t="str">
        <f t="shared" si="11"/>
        <v>Monster_Season2_Infinite_20_2</v>
      </c>
      <c r="M593" s="3" t="s">
        <v>41</v>
      </c>
      <c r="N593" s="3" t="s">
        <v>42</v>
      </c>
      <c r="O593" s="3" t="s">
        <v>43</v>
      </c>
      <c r="P593" s="3" t="str">
        <f>IF(VLOOKUP(D593,[1]怪物!$C:$I,7,FALSE)="","",VLOOKUP(D593,[1]怪物!$C:$I,7,FALSE))</f>
        <v>Skill_Monster_Dan2,NormalAttack</v>
      </c>
      <c r="U593" s="3">
        <v>2</v>
      </c>
      <c r="V593" s="3" t="s">
        <v>1763</v>
      </c>
      <c r="W593" s="3" t="s">
        <v>753</v>
      </c>
    </row>
    <row r="594" spans="2:23" s="3" customFormat="1" x14ac:dyDescent="0.2">
      <c r="B594" s="3" t="s">
        <v>1564</v>
      </c>
      <c r="C594" s="3" t="s">
        <v>1565</v>
      </c>
      <c r="D594" s="3" t="str">
        <f>VLOOKUP(VLOOKUP(U594&amp;"_"&amp;V594,[1]无限模式!$A:$AQ,13+W594,FALSE),[1]怪物!$B:$I,2,FALSE)</f>
        <v>ResUnit_ZhongZi2</v>
      </c>
      <c r="E594" s="3">
        <f>VLOOKUP(VLOOKUP(U594&amp;"_"&amp;V594,[1]无限模式!$A:$AQ,13+W594,FALSE),[1]怪物!$B:$I,6,FALSE)*VLOOKUP(U594&amp;"_"&amp;V594,[1]无限模式!$A:$AQ,9,FALSE)</f>
        <v>3.9</v>
      </c>
      <c r="F594" s="3">
        <v>400</v>
      </c>
      <c r="G594" s="3" t="b">
        <v>1</v>
      </c>
      <c r="H594" s="3">
        <v>1</v>
      </c>
      <c r="I594" s="3">
        <v>1</v>
      </c>
      <c r="J594" s="3">
        <v>0.5</v>
      </c>
      <c r="K594" s="3">
        <f>VLOOKUP(D594,[1]怪物!$C:$I,6,FALSE)</f>
        <v>1.5</v>
      </c>
      <c r="L594" s="10" t="str">
        <f t="shared" si="11"/>
        <v>Monster_Season2_Infinite_20_3</v>
      </c>
      <c r="M594" s="3" t="s">
        <v>41</v>
      </c>
      <c r="N594" s="3" t="s">
        <v>42</v>
      </c>
      <c r="O594" s="3" t="s">
        <v>43</v>
      </c>
      <c r="P594" s="3" t="str">
        <f>IF(VLOOKUP(D594,[1]怪物!$C:$I,7,FALSE)="","",VLOOKUP(D594,[1]怪物!$C:$I,7,FALSE))</f>
        <v>Skill_Monster_ZhongZi2,NormalAttack</v>
      </c>
      <c r="U594" s="3">
        <v>2</v>
      </c>
      <c r="V594" s="3" t="s">
        <v>1763</v>
      </c>
      <c r="W594" s="3" t="s">
        <v>760</v>
      </c>
    </row>
    <row r="595" spans="2:23" s="3" customFormat="1" x14ac:dyDescent="0.2">
      <c r="B595" s="3" t="s">
        <v>1566</v>
      </c>
      <c r="C595" s="3" t="s">
        <v>1567</v>
      </c>
      <c r="D595" s="3" t="str">
        <f>VLOOKUP(VLOOKUP(U595&amp;"_"&amp;V595,[1]无限模式!$A:$AQ,13+W595,FALSE),[1]怪物!$B:$I,2,FALSE)</f>
        <v>ResUnit_Dan3</v>
      </c>
      <c r="E595" s="3">
        <f>VLOOKUP(VLOOKUP(U595&amp;"_"&amp;V595,[1]无限模式!$A:$AQ,13+W595,FALSE),[1]怪物!$B:$I,6,FALSE)*VLOOKUP(U595&amp;"_"&amp;V595,[1]无限模式!$A:$AQ,9,FALSE)</f>
        <v>2.4375</v>
      </c>
      <c r="F595" s="3">
        <v>400</v>
      </c>
      <c r="G595" s="3" t="b">
        <v>1</v>
      </c>
      <c r="H595" s="3">
        <v>1</v>
      </c>
      <c r="I595" s="3">
        <v>1</v>
      </c>
      <c r="J595" s="3">
        <v>0.5</v>
      </c>
      <c r="K595" s="3">
        <f>VLOOKUP(D595,[1]怪物!$C:$I,6,FALSE)</f>
        <v>2.5</v>
      </c>
      <c r="L595" s="10" t="str">
        <f t="shared" si="11"/>
        <v>Monster_Season2_Infinite_20_4</v>
      </c>
      <c r="M595" s="3" t="s">
        <v>41</v>
      </c>
      <c r="N595" s="3" t="s">
        <v>42</v>
      </c>
      <c r="O595" s="3" t="s">
        <v>43</v>
      </c>
      <c r="P595" s="3" t="str">
        <f>IF(VLOOKUP(D595,[1]怪物!$C:$I,7,FALSE)="","",VLOOKUP(D595,[1]怪物!$C:$I,7,FALSE))</f>
        <v>Skill_Monster_Dan3,NormalAttack</v>
      </c>
      <c r="U595" s="3">
        <v>2</v>
      </c>
      <c r="V595" s="3" t="s">
        <v>1763</v>
      </c>
      <c r="W595" s="3" t="s">
        <v>783</v>
      </c>
    </row>
    <row r="597" spans="2:23" s="3" customFormat="1" x14ac:dyDescent="0.2">
      <c r="B597" s="3" t="s">
        <v>1568</v>
      </c>
      <c r="C597" s="10" t="s">
        <v>1569</v>
      </c>
      <c r="D597" s="3" t="str">
        <f>VLOOKUP(VLOOKUP(U597&amp;"_"&amp;V597,[1]无限模式!$A:$AQ,13+W597,FALSE),[1]怪物!$B:$I,2,FALSE)</f>
        <v>ResUnit_BianFu1</v>
      </c>
      <c r="E597" s="3">
        <f>VLOOKUP(VLOOKUP(U597&amp;"_"&amp;V597,[1]无限模式!$A:$AQ,13+W597,FALSE),[1]怪物!$B:$I,6,FALSE)*VLOOKUP(U597&amp;"_"&amp;V597,[1]无限模式!$A:$AQ,9,FALSE)</f>
        <v>2</v>
      </c>
      <c r="F597" s="3">
        <v>400</v>
      </c>
      <c r="G597" s="3" t="b">
        <v>1</v>
      </c>
      <c r="H597" s="3">
        <v>1</v>
      </c>
      <c r="I597" s="3">
        <v>1</v>
      </c>
      <c r="J597" s="3">
        <v>0.5</v>
      </c>
      <c r="K597" s="3">
        <f>VLOOKUP(D597,[1]怪物!$C:$I,6,FALSE)</f>
        <v>1</v>
      </c>
      <c r="L597" s="10" t="str">
        <f t="shared" ref="L597:L646" si="12">RIGHT(B597,LEN(B597)-5)</f>
        <v>Monster_Season3_Infinite_1_1</v>
      </c>
      <c r="M597" s="3" t="s">
        <v>41</v>
      </c>
      <c r="N597" s="3" t="s">
        <v>42</v>
      </c>
      <c r="O597" s="3" t="s">
        <v>43</v>
      </c>
      <c r="P597" s="3" t="str">
        <f>IF(VLOOKUP(D597,[1]怪物!$C:$I,7,FALSE)="","",VLOOKUP(D597,[1]怪物!$C:$I,7,FALSE))</f>
        <v/>
      </c>
      <c r="U597" s="3">
        <v>3</v>
      </c>
      <c r="V597" s="3" t="s">
        <v>750</v>
      </c>
      <c r="W597" s="3" t="s">
        <v>750</v>
      </c>
    </row>
    <row r="598" spans="2:23" s="3" customFormat="1" x14ac:dyDescent="0.2">
      <c r="B598" s="3" t="s">
        <v>1570</v>
      </c>
      <c r="C598" s="3" t="s">
        <v>1571</v>
      </c>
      <c r="D598" s="3" t="str">
        <f>VLOOKUP(VLOOKUP(U598&amp;"_"&amp;V598,[1]无限模式!$A:$AQ,13+W598,FALSE),[1]怪物!$B:$I,2,FALSE)</f>
        <v>ResUnit_BianFu1</v>
      </c>
      <c r="E598" s="3">
        <f>VLOOKUP(VLOOKUP(U598&amp;"_"&amp;V598,[1]无限模式!$A:$AQ,13+W598,FALSE),[1]怪物!$B:$I,6,FALSE)*VLOOKUP(U598&amp;"_"&amp;V598,[1]无限模式!$A:$AQ,9,FALSE)</f>
        <v>2.1</v>
      </c>
      <c r="F598" s="3">
        <v>400</v>
      </c>
      <c r="G598" s="3" t="b">
        <v>1</v>
      </c>
      <c r="H598" s="3">
        <v>1</v>
      </c>
      <c r="I598" s="3">
        <v>1</v>
      </c>
      <c r="J598" s="3">
        <v>0.5</v>
      </c>
      <c r="K598" s="3">
        <f>VLOOKUP(D598,[1]怪物!$C:$I,6,FALSE)</f>
        <v>1</v>
      </c>
      <c r="L598" s="10" t="str">
        <f t="shared" si="12"/>
        <v>Monster_Season3_Infinite_2_1</v>
      </c>
      <c r="M598" s="3" t="s">
        <v>41</v>
      </c>
      <c r="N598" s="3" t="s">
        <v>42</v>
      </c>
      <c r="O598" s="3" t="s">
        <v>43</v>
      </c>
      <c r="P598" s="3" t="str">
        <f>IF(VLOOKUP(D598,[1]怪物!$C:$I,7,FALSE)="","",VLOOKUP(D598,[1]怪物!$C:$I,7,FALSE))</f>
        <v/>
      </c>
      <c r="U598" s="3">
        <v>3</v>
      </c>
      <c r="V598" s="3" t="s">
        <v>753</v>
      </c>
      <c r="W598" s="3" t="s">
        <v>750</v>
      </c>
    </row>
    <row r="599" spans="2:23" s="3" customFormat="1" x14ac:dyDescent="0.2">
      <c r="B599" s="3" t="s">
        <v>1572</v>
      </c>
      <c r="C599" s="3" t="s">
        <v>1573</v>
      </c>
      <c r="D599" s="3" t="str">
        <f>VLOOKUP(VLOOKUP(U599&amp;"_"&amp;V599,[1]无限模式!$A:$AQ,13+W599,FALSE),[1]怪物!$B:$I,2,FALSE)</f>
        <v>ResUnit_MiFeng1</v>
      </c>
      <c r="E599" s="3">
        <f>VLOOKUP(VLOOKUP(U599&amp;"_"&amp;V599,[1]无限模式!$A:$AQ,13+W599,FALSE),[1]怪物!$B:$I,6,FALSE)*VLOOKUP(U599&amp;"_"&amp;V599,[1]无限模式!$A:$AQ,9,FALSE)</f>
        <v>2.1</v>
      </c>
      <c r="F599" s="3">
        <v>400</v>
      </c>
      <c r="G599" s="3" t="b">
        <v>1</v>
      </c>
      <c r="H599" s="3">
        <v>1</v>
      </c>
      <c r="I599" s="3">
        <v>1</v>
      </c>
      <c r="J599" s="3">
        <v>0.5</v>
      </c>
      <c r="K599" s="3">
        <f>VLOOKUP(D599,[1]怪物!$C:$I,6,FALSE)</f>
        <v>1</v>
      </c>
      <c r="L599" s="10" t="str">
        <f t="shared" si="12"/>
        <v>Monster_Season3_Infinite_2_2</v>
      </c>
      <c r="M599" s="3" t="s">
        <v>41</v>
      </c>
      <c r="N599" s="3" t="s">
        <v>42</v>
      </c>
      <c r="O599" s="3" t="s">
        <v>43</v>
      </c>
      <c r="P599" s="3" t="str">
        <f>IF(VLOOKUP(D599,[1]怪物!$C:$I,7,FALSE)="","",VLOOKUP(D599,[1]怪物!$C:$I,7,FALSE))</f>
        <v/>
      </c>
      <c r="U599" s="3">
        <v>3</v>
      </c>
      <c r="V599" s="3" t="s">
        <v>753</v>
      </c>
      <c r="W599" s="3" t="s">
        <v>753</v>
      </c>
    </row>
    <row r="600" spans="2:23" s="3" customFormat="1" x14ac:dyDescent="0.2">
      <c r="B600" s="3" t="s">
        <v>1574</v>
      </c>
      <c r="C600" s="3" t="s">
        <v>1575</v>
      </c>
      <c r="D600" s="3" t="str">
        <f>VLOOKUP(VLOOKUP(U600&amp;"_"&amp;V600,[1]无限模式!$A:$AQ,13+W600,FALSE),[1]怪物!$B:$I,2,FALSE)</f>
        <v>ResUnit_BianFu1</v>
      </c>
      <c r="E600" s="3">
        <f>VLOOKUP(VLOOKUP(U600&amp;"_"&amp;V600,[1]无限模式!$A:$AQ,13+W600,FALSE),[1]怪物!$B:$I,6,FALSE)*VLOOKUP(U600&amp;"_"&amp;V600,[1]无限模式!$A:$AQ,9,FALSE)</f>
        <v>2.2000000000000002</v>
      </c>
      <c r="F600" s="3">
        <v>400</v>
      </c>
      <c r="G600" s="3" t="b">
        <v>1</v>
      </c>
      <c r="H600" s="3">
        <v>1</v>
      </c>
      <c r="I600" s="3">
        <v>1</v>
      </c>
      <c r="J600" s="3">
        <v>0.5</v>
      </c>
      <c r="K600" s="3">
        <f>VLOOKUP(D600,[1]怪物!$C:$I,6,FALSE)</f>
        <v>1</v>
      </c>
      <c r="L600" s="10" t="str">
        <f t="shared" si="12"/>
        <v>Monster_Season3_Infinite_3_1</v>
      </c>
      <c r="M600" s="3" t="s">
        <v>41</v>
      </c>
      <c r="N600" s="3" t="s">
        <v>42</v>
      </c>
      <c r="O600" s="3" t="s">
        <v>43</v>
      </c>
      <c r="P600" s="3" t="str">
        <f>IF(VLOOKUP(D600,[1]怪物!$C:$I,7,FALSE)="","",VLOOKUP(D600,[1]怪物!$C:$I,7,FALSE))</f>
        <v/>
      </c>
      <c r="U600" s="3">
        <v>3</v>
      </c>
      <c r="V600" s="3" t="s">
        <v>760</v>
      </c>
      <c r="W600" s="3" t="s">
        <v>750</v>
      </c>
    </row>
    <row r="601" spans="2:23" s="3" customFormat="1" x14ac:dyDescent="0.2">
      <c r="B601" s="3" t="s">
        <v>1576</v>
      </c>
      <c r="C601" s="3" t="s">
        <v>1577</v>
      </c>
      <c r="D601" s="3" t="str">
        <f>VLOOKUP(VLOOKUP(U601&amp;"_"&amp;V601,[1]无限模式!$A:$AQ,13+W601,FALSE),[1]怪物!$B:$I,2,FALSE)</f>
        <v>ResUnit_MiFeng1</v>
      </c>
      <c r="E601" s="3">
        <f>VLOOKUP(VLOOKUP(U601&amp;"_"&amp;V601,[1]无限模式!$A:$AQ,13+W601,FALSE),[1]怪物!$B:$I,6,FALSE)*VLOOKUP(U601&amp;"_"&amp;V601,[1]无限模式!$A:$AQ,9,FALSE)</f>
        <v>2.2000000000000002</v>
      </c>
      <c r="F601" s="3">
        <v>400</v>
      </c>
      <c r="G601" s="3" t="b">
        <v>1</v>
      </c>
      <c r="H601" s="3">
        <v>1</v>
      </c>
      <c r="I601" s="3">
        <v>1</v>
      </c>
      <c r="J601" s="3">
        <v>0.5</v>
      </c>
      <c r="K601" s="3">
        <f>VLOOKUP(D601,[1]怪物!$C:$I,6,FALSE)</f>
        <v>1</v>
      </c>
      <c r="L601" s="10" t="str">
        <f t="shared" si="12"/>
        <v>Monster_Season3_Infinite_3_2</v>
      </c>
      <c r="M601" s="3" t="s">
        <v>41</v>
      </c>
      <c r="N601" s="3" t="s">
        <v>42</v>
      </c>
      <c r="O601" s="3" t="s">
        <v>43</v>
      </c>
      <c r="P601" s="3" t="str">
        <f>IF(VLOOKUP(D601,[1]怪物!$C:$I,7,FALSE)="","",VLOOKUP(D601,[1]怪物!$C:$I,7,FALSE))</f>
        <v/>
      </c>
      <c r="U601" s="3">
        <v>3</v>
      </c>
      <c r="V601" s="3" t="s">
        <v>760</v>
      </c>
      <c r="W601" s="3" t="s">
        <v>753</v>
      </c>
    </row>
    <row r="602" spans="2:23" s="3" customFormat="1" x14ac:dyDescent="0.2">
      <c r="B602" s="3" t="s">
        <v>1787</v>
      </c>
      <c r="C602" s="3" t="s">
        <v>1820</v>
      </c>
      <c r="D602" s="3" t="str">
        <f>VLOOKUP(VLOOKUP(U602&amp;"_"&amp;V602,[1]无限模式!$A:$AQ,13+W602,FALSE),[1]怪物!$B:$I,2,FALSE)</f>
        <v>ResUnit_MiFeng2</v>
      </c>
      <c r="E602" s="3">
        <f>VLOOKUP(VLOOKUP(U602&amp;"_"&amp;V602,[1]无限模式!$A:$AQ,13+W602,FALSE),[1]怪物!$B:$I,6,FALSE)*VLOOKUP(U602&amp;"_"&amp;V602,[1]无限模式!$A:$AQ,9,FALSE)</f>
        <v>2.2000000000000002</v>
      </c>
      <c r="F602" s="3">
        <v>400</v>
      </c>
      <c r="G602" s="3" t="b">
        <v>1</v>
      </c>
      <c r="H602" s="3">
        <v>1</v>
      </c>
      <c r="I602" s="3">
        <v>1</v>
      </c>
      <c r="J602" s="3">
        <v>0.5</v>
      </c>
      <c r="K602" s="3">
        <f>VLOOKUP(D602,[1]怪物!$C:$I,6,FALSE)</f>
        <v>1.5</v>
      </c>
      <c r="L602" s="10" t="str">
        <f t="shared" si="12"/>
        <v>Monster_Season3_Infinite_3_3</v>
      </c>
      <c r="M602" s="3" t="s">
        <v>41</v>
      </c>
      <c r="N602" s="3" t="s">
        <v>42</v>
      </c>
      <c r="O602" s="3" t="s">
        <v>43</v>
      </c>
      <c r="P602" s="3" t="str">
        <f>IF(VLOOKUP(D602,[1]怪物!$C:$I,7,FALSE)="","",VLOOKUP(D602,[1]怪物!$C:$I,7,FALSE))</f>
        <v/>
      </c>
      <c r="U602" s="3">
        <v>3</v>
      </c>
      <c r="V602" s="3" t="s">
        <v>760</v>
      </c>
      <c r="W602" s="3" t="s">
        <v>760</v>
      </c>
    </row>
    <row r="603" spans="2:23" s="3" customFormat="1" x14ac:dyDescent="0.2">
      <c r="B603" s="3" t="s">
        <v>1578</v>
      </c>
      <c r="C603" s="3" t="s">
        <v>1579</v>
      </c>
      <c r="D603" s="3" t="str">
        <f>VLOOKUP(VLOOKUP(U603&amp;"_"&amp;V603,[1]无限模式!$A:$AQ,13+W603,FALSE),[1]怪物!$B:$I,2,FALSE)</f>
        <v>ResUnit_BianFu1</v>
      </c>
      <c r="E603" s="3">
        <f>VLOOKUP(VLOOKUP(U603&amp;"_"&amp;V603,[1]无限模式!$A:$AQ,13+W603,FALSE),[1]怪物!$B:$I,6,FALSE)*VLOOKUP(U603&amp;"_"&amp;V603,[1]无限模式!$A:$AQ,9,FALSE)</f>
        <v>2.2999999999999998</v>
      </c>
      <c r="F603" s="3">
        <v>400</v>
      </c>
      <c r="G603" s="3" t="b">
        <v>1</v>
      </c>
      <c r="H603" s="3">
        <v>1</v>
      </c>
      <c r="I603" s="3">
        <v>1</v>
      </c>
      <c r="J603" s="3">
        <v>0.5</v>
      </c>
      <c r="K603" s="3">
        <f>VLOOKUP(D603,[1]怪物!$C:$I,6,FALSE)</f>
        <v>1</v>
      </c>
      <c r="L603" s="10" t="str">
        <f t="shared" si="12"/>
        <v>Monster_Season3_Infinite_4_1</v>
      </c>
      <c r="M603" s="3" t="s">
        <v>41</v>
      </c>
      <c r="N603" s="3" t="s">
        <v>42</v>
      </c>
      <c r="O603" s="3" t="s">
        <v>43</v>
      </c>
      <c r="P603" s="3" t="str">
        <f>IF(VLOOKUP(D603,[1]怪物!$C:$I,7,FALSE)="","",VLOOKUP(D603,[1]怪物!$C:$I,7,FALSE))</f>
        <v/>
      </c>
      <c r="U603" s="3">
        <v>3</v>
      </c>
      <c r="V603" s="3" t="s">
        <v>783</v>
      </c>
      <c r="W603" s="3" t="s">
        <v>750</v>
      </c>
    </row>
    <row r="604" spans="2:23" s="3" customFormat="1" x14ac:dyDescent="0.2">
      <c r="B604" s="3" t="s">
        <v>1580</v>
      </c>
      <c r="C604" s="3" t="s">
        <v>1581</v>
      </c>
      <c r="D604" s="3" t="str">
        <f>VLOOKUP(VLOOKUP(U604&amp;"_"&amp;V604,[1]无限模式!$A:$AQ,13+W604,FALSE),[1]怪物!$B:$I,2,FALSE)</f>
        <v>ResUnit_MiFeng1</v>
      </c>
      <c r="E604" s="3">
        <f>VLOOKUP(VLOOKUP(U604&amp;"_"&amp;V604,[1]无限模式!$A:$AQ,13+W604,FALSE),[1]怪物!$B:$I,6,FALSE)*VLOOKUP(U604&amp;"_"&amp;V604,[1]无限模式!$A:$AQ,9,FALSE)</f>
        <v>2.2999999999999998</v>
      </c>
      <c r="F604" s="3">
        <v>400</v>
      </c>
      <c r="G604" s="3" t="b">
        <v>1</v>
      </c>
      <c r="H604" s="3">
        <v>1</v>
      </c>
      <c r="I604" s="3">
        <v>1</v>
      </c>
      <c r="J604" s="3">
        <v>0.5</v>
      </c>
      <c r="K604" s="3">
        <f>VLOOKUP(D604,[1]怪物!$C:$I,6,FALSE)</f>
        <v>1</v>
      </c>
      <c r="L604" s="10" t="str">
        <f t="shared" si="12"/>
        <v>Monster_Season3_Infinite_4_2</v>
      </c>
      <c r="M604" s="3" t="s">
        <v>41</v>
      </c>
      <c r="N604" s="3" t="s">
        <v>42</v>
      </c>
      <c r="O604" s="3" t="s">
        <v>43</v>
      </c>
      <c r="P604" s="3" t="str">
        <f>IF(VLOOKUP(D604,[1]怪物!$C:$I,7,FALSE)="","",VLOOKUP(D604,[1]怪物!$C:$I,7,FALSE))</f>
        <v/>
      </c>
      <c r="U604" s="3">
        <v>3</v>
      </c>
      <c r="V604" s="3" t="s">
        <v>783</v>
      </c>
      <c r="W604" s="3" t="s">
        <v>753</v>
      </c>
    </row>
    <row r="605" spans="2:23" s="3" customFormat="1" x14ac:dyDescent="0.2">
      <c r="B605" s="3" t="s">
        <v>1788</v>
      </c>
      <c r="C605" s="3" t="s">
        <v>1821</v>
      </c>
      <c r="D605" s="3" t="str">
        <f>VLOOKUP(VLOOKUP(U605&amp;"_"&amp;V605,[1]无限模式!$A:$AQ,13+W605,FALSE),[1]怪物!$B:$I,2,FALSE)</f>
        <v>ResUnit_MiFeng2</v>
      </c>
      <c r="E605" s="3">
        <f>VLOOKUP(VLOOKUP(U605&amp;"_"&amp;V605,[1]无限模式!$A:$AQ,13+W605,FALSE),[1]怪物!$B:$I,6,FALSE)*VLOOKUP(U605&amp;"_"&amp;V605,[1]无限模式!$A:$AQ,9,FALSE)</f>
        <v>2.2999999999999998</v>
      </c>
      <c r="F605" s="3">
        <v>400</v>
      </c>
      <c r="G605" s="3" t="b">
        <v>1</v>
      </c>
      <c r="H605" s="3">
        <v>1</v>
      </c>
      <c r="I605" s="3">
        <v>1</v>
      </c>
      <c r="J605" s="3">
        <v>0.5</v>
      </c>
      <c r="K605" s="3">
        <f>VLOOKUP(D605,[1]怪物!$C:$I,6,FALSE)</f>
        <v>1.5</v>
      </c>
      <c r="L605" s="10" t="str">
        <f t="shared" si="12"/>
        <v>Monster_Season3_Infinite_4_3</v>
      </c>
      <c r="M605" s="3" t="s">
        <v>41</v>
      </c>
      <c r="N605" s="3" t="s">
        <v>42</v>
      </c>
      <c r="O605" s="3" t="s">
        <v>43</v>
      </c>
      <c r="P605" s="3" t="str">
        <f>IF(VLOOKUP(D605,[1]怪物!$C:$I,7,FALSE)="","",VLOOKUP(D605,[1]怪物!$C:$I,7,FALSE))</f>
        <v/>
      </c>
      <c r="U605" s="3">
        <v>3</v>
      </c>
      <c r="V605" s="3" t="s">
        <v>783</v>
      </c>
      <c r="W605" s="3" t="s">
        <v>760</v>
      </c>
    </row>
    <row r="606" spans="2:23" s="3" customFormat="1" x14ac:dyDescent="0.2">
      <c r="B606" s="3" t="s">
        <v>1789</v>
      </c>
      <c r="C606" s="3" t="s">
        <v>1822</v>
      </c>
      <c r="D606" s="3" t="str">
        <f>VLOOKUP(VLOOKUP(U606&amp;"_"&amp;V606,[1]无限模式!$A:$AQ,13+W606,FALSE),[1]怪物!$B:$I,2,FALSE)</f>
        <v>ResUnit_MiFeng3</v>
      </c>
      <c r="E606" s="3">
        <f>VLOOKUP(VLOOKUP(U606&amp;"_"&amp;V606,[1]无限模式!$A:$AQ,13+W606,FALSE),[1]怪物!$B:$I,6,FALSE)*VLOOKUP(U606&amp;"_"&amp;V606,[1]无限模式!$A:$AQ,9,FALSE)</f>
        <v>1.4375</v>
      </c>
      <c r="F606" s="3">
        <v>400</v>
      </c>
      <c r="G606" s="3" t="b">
        <v>1</v>
      </c>
      <c r="H606" s="3">
        <v>1</v>
      </c>
      <c r="I606" s="3">
        <v>1</v>
      </c>
      <c r="J606" s="3">
        <v>0.5</v>
      </c>
      <c r="K606" s="3">
        <f>VLOOKUP(D606,[1]怪物!$C:$I,6,FALSE)</f>
        <v>2.5</v>
      </c>
      <c r="L606" s="10" t="str">
        <f t="shared" si="12"/>
        <v>Monster_Season3_Infinite_4_4</v>
      </c>
      <c r="M606" s="3" t="s">
        <v>41</v>
      </c>
      <c r="N606" s="3" t="s">
        <v>42</v>
      </c>
      <c r="O606" s="3" t="s">
        <v>43</v>
      </c>
      <c r="P606" s="3" t="str">
        <f>IF(VLOOKUP(D606,[1]怪物!$C:$I,7,FALSE)="","",VLOOKUP(D606,[1]怪物!$C:$I,7,FALSE))</f>
        <v/>
      </c>
      <c r="U606" s="3">
        <v>3</v>
      </c>
      <c r="V606" s="3" t="s">
        <v>783</v>
      </c>
      <c r="W606" s="3" t="s">
        <v>783</v>
      </c>
    </row>
    <row r="607" spans="2:23" s="3" customFormat="1" x14ac:dyDescent="0.2">
      <c r="B607" s="3" t="s">
        <v>1582</v>
      </c>
      <c r="C607" s="3" t="s">
        <v>1583</v>
      </c>
      <c r="D607" s="3" t="str">
        <f>VLOOKUP(VLOOKUP(U607&amp;"_"&amp;V607,[1]无限模式!$A:$AQ,13+W607,FALSE),[1]怪物!$B:$I,2,FALSE)</f>
        <v>ResUnit_XueRen1</v>
      </c>
      <c r="E607" s="3">
        <f>VLOOKUP(VLOOKUP(U607&amp;"_"&amp;V607,[1]无限模式!$A:$AQ,13+W607,FALSE),[1]怪物!$B:$I,6,FALSE)*VLOOKUP(U607&amp;"_"&amp;V607,[1]无限模式!$A:$AQ,9,FALSE)</f>
        <v>2.4</v>
      </c>
      <c r="F607" s="3">
        <v>400</v>
      </c>
      <c r="G607" s="3" t="b">
        <v>1</v>
      </c>
      <c r="H607" s="3">
        <v>1</v>
      </c>
      <c r="I607" s="3">
        <v>1</v>
      </c>
      <c r="J607" s="3">
        <v>0.5</v>
      </c>
      <c r="K607" s="3">
        <f>VLOOKUP(D607,[1]怪物!$C:$I,6,FALSE)</f>
        <v>1</v>
      </c>
      <c r="L607" s="10" t="str">
        <f t="shared" si="12"/>
        <v>Monster_Season3_Infinite_5_1</v>
      </c>
      <c r="M607" s="3" t="s">
        <v>41</v>
      </c>
      <c r="N607" s="3" t="s">
        <v>42</v>
      </c>
      <c r="O607" s="3" t="s">
        <v>43</v>
      </c>
      <c r="P607" s="3" t="str">
        <f>IF(VLOOKUP(D607,[1]怪物!$C:$I,7,FALSE)="","",VLOOKUP(D607,[1]怪物!$C:$I,7,FALSE))</f>
        <v>Skill_Monster_XueRen1,NormalAttack</v>
      </c>
      <c r="U607" s="3">
        <v>3</v>
      </c>
      <c r="V607" s="3" t="s">
        <v>792</v>
      </c>
      <c r="W607" s="3" t="s">
        <v>750</v>
      </c>
    </row>
    <row r="608" spans="2:23" s="3" customFormat="1" x14ac:dyDescent="0.2">
      <c r="B608" s="3" t="s">
        <v>1584</v>
      </c>
      <c r="C608" s="3" t="s">
        <v>1585</v>
      </c>
      <c r="D608" s="3" t="str">
        <f>VLOOKUP(VLOOKUP(U608&amp;"_"&amp;V608,[1]无限模式!$A:$AQ,13+W608,FALSE),[1]怪物!$B:$I,2,FALSE)</f>
        <v>ResUnit_XueRen1</v>
      </c>
      <c r="E608" s="3">
        <f>VLOOKUP(VLOOKUP(U608&amp;"_"&amp;V608,[1]无限模式!$A:$AQ,13+W608,FALSE),[1]怪物!$B:$I,6,FALSE)*VLOOKUP(U608&amp;"_"&amp;V608,[1]无限模式!$A:$AQ,9,FALSE)</f>
        <v>2.5</v>
      </c>
      <c r="F608" s="3">
        <v>400</v>
      </c>
      <c r="G608" s="3" t="b">
        <v>1</v>
      </c>
      <c r="H608" s="3">
        <v>1</v>
      </c>
      <c r="I608" s="3">
        <v>1</v>
      </c>
      <c r="J608" s="3">
        <v>0.5</v>
      </c>
      <c r="K608" s="3">
        <f>VLOOKUP(D608,[1]怪物!$C:$I,6,FALSE)</f>
        <v>1</v>
      </c>
      <c r="L608" s="10" t="str">
        <f t="shared" si="12"/>
        <v>Monster_Season3_Infinite_6_1</v>
      </c>
      <c r="M608" s="3" t="s">
        <v>41</v>
      </c>
      <c r="N608" s="3" t="s">
        <v>42</v>
      </c>
      <c r="O608" s="3" t="s">
        <v>43</v>
      </c>
      <c r="P608" s="3" t="str">
        <f>IF(VLOOKUP(D608,[1]怪物!$C:$I,7,FALSE)="","",VLOOKUP(D608,[1]怪物!$C:$I,7,FALSE))</f>
        <v>Skill_Monster_XueRen1,NormalAttack</v>
      </c>
      <c r="U608" s="3">
        <v>3</v>
      </c>
      <c r="V608" s="3" t="s">
        <v>877</v>
      </c>
      <c r="W608" s="3" t="s">
        <v>750</v>
      </c>
    </row>
    <row r="609" spans="2:23" s="3" customFormat="1" x14ac:dyDescent="0.2">
      <c r="B609" s="3" t="s">
        <v>1586</v>
      </c>
      <c r="C609" s="3" t="s">
        <v>1587</v>
      </c>
      <c r="D609" s="3" t="str">
        <f>VLOOKUP(VLOOKUP(U609&amp;"_"&amp;V609,[1]无限模式!$A:$AQ,13+W609,FALSE),[1]怪物!$B:$I,2,FALSE)</f>
        <v>ResUnit_ZhiZhu1</v>
      </c>
      <c r="E609" s="3">
        <f>VLOOKUP(VLOOKUP(U609&amp;"_"&amp;V609,[1]无限模式!$A:$AQ,13+W609,FALSE),[1]怪物!$B:$I,6,FALSE)*VLOOKUP(U609&amp;"_"&amp;V609,[1]无限模式!$A:$AQ,9,FALSE)</f>
        <v>5</v>
      </c>
      <c r="F609" s="3">
        <v>400</v>
      </c>
      <c r="G609" s="3" t="b">
        <v>1</v>
      </c>
      <c r="H609" s="3">
        <v>1</v>
      </c>
      <c r="I609" s="3">
        <v>1</v>
      </c>
      <c r="J609" s="3">
        <v>0.5</v>
      </c>
      <c r="K609" s="3">
        <f>VLOOKUP(D609,[1]怪物!$C:$I,6,FALSE)</f>
        <v>1</v>
      </c>
      <c r="L609" s="10" t="str">
        <f t="shared" si="12"/>
        <v>Monster_Season3_Infinite_6_2</v>
      </c>
      <c r="M609" s="3" t="s">
        <v>41</v>
      </c>
      <c r="N609" s="3" t="s">
        <v>42</v>
      </c>
      <c r="O609" s="3" t="s">
        <v>43</v>
      </c>
      <c r="P609" s="3" t="str">
        <f>IF(VLOOKUP(D609,[1]怪物!$C:$I,7,FALSE)="","",VLOOKUP(D609,[1]怪物!$C:$I,7,FALSE))</f>
        <v/>
      </c>
      <c r="U609" s="3">
        <v>3</v>
      </c>
      <c r="V609" s="3" t="s">
        <v>877</v>
      </c>
      <c r="W609" s="3" t="s">
        <v>753</v>
      </c>
    </row>
    <row r="610" spans="2:23" s="3" customFormat="1" x14ac:dyDescent="0.2">
      <c r="B610" s="3" t="s">
        <v>1588</v>
      </c>
      <c r="C610" s="3" t="s">
        <v>1589</v>
      </c>
      <c r="D610" s="3" t="str">
        <f>VLOOKUP(VLOOKUP(U610&amp;"_"&amp;V610,[1]无限模式!$A:$AQ,13+W610,FALSE),[1]怪物!$B:$I,2,FALSE)</f>
        <v>ResUnit_XueRen1</v>
      </c>
      <c r="E610" s="3">
        <f>VLOOKUP(VLOOKUP(U610&amp;"_"&amp;V610,[1]无限模式!$A:$AQ,13+W610,FALSE),[1]怪物!$B:$I,6,FALSE)*VLOOKUP(U610&amp;"_"&amp;V610,[1]无限模式!$A:$AQ,9,FALSE)</f>
        <v>2.6</v>
      </c>
      <c r="F610" s="3">
        <v>400</v>
      </c>
      <c r="G610" s="3" t="b">
        <v>1</v>
      </c>
      <c r="H610" s="3">
        <v>1</v>
      </c>
      <c r="I610" s="3">
        <v>1</v>
      </c>
      <c r="J610" s="3">
        <v>0.5</v>
      </c>
      <c r="K610" s="3">
        <f>VLOOKUP(D610,[1]怪物!$C:$I,6,FALSE)</f>
        <v>1</v>
      </c>
      <c r="L610" s="10" t="str">
        <f t="shared" si="12"/>
        <v>Monster_Season3_Infinite_7_1</v>
      </c>
      <c r="M610" s="3" t="s">
        <v>41</v>
      </c>
      <c r="N610" s="3" t="s">
        <v>42</v>
      </c>
      <c r="O610" s="3" t="s">
        <v>43</v>
      </c>
      <c r="P610" s="3" t="str">
        <f>IF(VLOOKUP(D610,[1]怪物!$C:$I,7,FALSE)="","",VLOOKUP(D610,[1]怪物!$C:$I,7,FALSE))</f>
        <v>Skill_Monster_XueRen1,NormalAttack</v>
      </c>
      <c r="U610" s="3">
        <v>3</v>
      </c>
      <c r="V610" s="3" t="s">
        <v>886</v>
      </c>
      <c r="W610" s="3" t="s">
        <v>750</v>
      </c>
    </row>
    <row r="611" spans="2:23" s="3" customFormat="1" x14ac:dyDescent="0.2">
      <c r="B611" s="3" t="s">
        <v>1590</v>
      </c>
      <c r="C611" s="3" t="s">
        <v>1591</v>
      </c>
      <c r="D611" s="3" t="str">
        <f>VLOOKUP(VLOOKUP(U611&amp;"_"&amp;V611,[1]无限模式!$A:$AQ,13+W611,FALSE),[1]怪物!$B:$I,2,FALSE)</f>
        <v>ResUnit_ZhiZhu1</v>
      </c>
      <c r="E611" s="3">
        <f>VLOOKUP(VLOOKUP(U611&amp;"_"&amp;V611,[1]无限模式!$A:$AQ,13+W611,FALSE),[1]怪物!$B:$I,6,FALSE)*VLOOKUP(U611&amp;"_"&amp;V611,[1]无限模式!$A:$AQ,9,FALSE)</f>
        <v>5.2</v>
      </c>
      <c r="F611" s="3">
        <v>400</v>
      </c>
      <c r="G611" s="3" t="b">
        <v>1</v>
      </c>
      <c r="H611" s="3">
        <v>1</v>
      </c>
      <c r="I611" s="3">
        <v>1</v>
      </c>
      <c r="J611" s="3">
        <v>0.5</v>
      </c>
      <c r="K611" s="3">
        <f>VLOOKUP(D611,[1]怪物!$C:$I,6,FALSE)</f>
        <v>1</v>
      </c>
      <c r="L611" s="10" t="str">
        <f t="shared" si="12"/>
        <v>Monster_Season3_Infinite_7_2</v>
      </c>
      <c r="M611" s="3" t="s">
        <v>41</v>
      </c>
      <c r="N611" s="3" t="s">
        <v>42</v>
      </c>
      <c r="O611" s="3" t="s">
        <v>43</v>
      </c>
      <c r="P611" s="3" t="str">
        <f>IF(VLOOKUP(D611,[1]怪物!$C:$I,7,FALSE)="","",VLOOKUP(D611,[1]怪物!$C:$I,7,FALSE))</f>
        <v/>
      </c>
      <c r="U611" s="3">
        <v>3</v>
      </c>
      <c r="V611" s="3" t="s">
        <v>886</v>
      </c>
      <c r="W611" s="3" t="s">
        <v>753</v>
      </c>
    </row>
    <row r="612" spans="2:23" s="3" customFormat="1" x14ac:dyDescent="0.2">
      <c r="B612" s="3" t="s">
        <v>1790</v>
      </c>
      <c r="C612" s="3" t="s">
        <v>1823</v>
      </c>
      <c r="D612" s="3" t="str">
        <f>VLOOKUP(VLOOKUP(U612&amp;"_"&amp;V612,[1]无限模式!$A:$AQ,13+W612,FALSE),[1]怪物!$B:$I,2,FALSE)</f>
        <v>ResUnit_ZhiZhu2</v>
      </c>
      <c r="E612" s="3">
        <f>VLOOKUP(VLOOKUP(U612&amp;"_"&amp;V612,[1]无限模式!$A:$AQ,13+W612,FALSE),[1]怪物!$B:$I,6,FALSE)*VLOOKUP(U612&amp;"_"&amp;V612,[1]无限模式!$A:$AQ,9,FALSE)</f>
        <v>5.2</v>
      </c>
      <c r="F612" s="3">
        <v>400</v>
      </c>
      <c r="G612" s="3" t="b">
        <v>1</v>
      </c>
      <c r="H612" s="3">
        <v>1</v>
      </c>
      <c r="I612" s="3">
        <v>1</v>
      </c>
      <c r="J612" s="3">
        <v>0.5</v>
      </c>
      <c r="K612" s="3">
        <f>VLOOKUP(D612,[1]怪物!$C:$I,6,FALSE)</f>
        <v>1.5</v>
      </c>
      <c r="L612" s="10" t="str">
        <f t="shared" si="12"/>
        <v>Monster_Season3_Infinite_7_3</v>
      </c>
      <c r="M612" s="3" t="s">
        <v>41</v>
      </c>
      <c r="N612" s="3" t="s">
        <v>42</v>
      </c>
      <c r="O612" s="3" t="s">
        <v>43</v>
      </c>
      <c r="P612" s="3" t="str">
        <f>IF(VLOOKUP(D612,[1]怪物!$C:$I,7,FALSE)="","",VLOOKUP(D612,[1]怪物!$C:$I,7,FALSE))</f>
        <v/>
      </c>
      <c r="U612" s="3">
        <v>3</v>
      </c>
      <c r="V612" s="3" t="s">
        <v>886</v>
      </c>
      <c r="W612" s="3" t="s">
        <v>760</v>
      </c>
    </row>
    <row r="613" spans="2:23" s="3" customFormat="1" x14ac:dyDescent="0.2">
      <c r="B613" s="3" t="s">
        <v>1592</v>
      </c>
      <c r="C613" s="3" t="s">
        <v>1593</v>
      </c>
      <c r="D613" s="3" t="str">
        <f>VLOOKUP(VLOOKUP(U613&amp;"_"&amp;V613,[1]无限模式!$A:$AQ,13+W613,FALSE),[1]怪物!$B:$I,2,FALSE)</f>
        <v>ResUnit_XueRen1</v>
      </c>
      <c r="E613" s="3">
        <f>VLOOKUP(VLOOKUP(U613&amp;"_"&amp;V613,[1]无限模式!$A:$AQ,13+W613,FALSE),[1]怪物!$B:$I,6,FALSE)*VLOOKUP(U613&amp;"_"&amp;V613,[1]无限模式!$A:$AQ,9,FALSE)</f>
        <v>2.7</v>
      </c>
      <c r="F613" s="3">
        <v>400</v>
      </c>
      <c r="G613" s="3" t="b">
        <v>1</v>
      </c>
      <c r="H613" s="3">
        <v>1</v>
      </c>
      <c r="I613" s="3">
        <v>1</v>
      </c>
      <c r="J613" s="3">
        <v>0.5</v>
      </c>
      <c r="K613" s="3">
        <f>VLOOKUP(D613,[1]怪物!$C:$I,6,FALSE)</f>
        <v>1</v>
      </c>
      <c r="L613" s="10" t="str">
        <f t="shared" si="12"/>
        <v>Monster_Season3_Infinite_8_1</v>
      </c>
      <c r="M613" s="3" t="s">
        <v>41</v>
      </c>
      <c r="N613" s="3" t="s">
        <v>42</v>
      </c>
      <c r="O613" s="3" t="s">
        <v>43</v>
      </c>
      <c r="P613" s="3" t="str">
        <f>IF(VLOOKUP(D613,[1]怪物!$C:$I,7,FALSE)="","",VLOOKUP(D613,[1]怪物!$C:$I,7,FALSE))</f>
        <v>Skill_Monster_XueRen1,NormalAttack</v>
      </c>
      <c r="U613" s="3">
        <v>3</v>
      </c>
      <c r="V613" s="3" t="s">
        <v>895</v>
      </c>
      <c r="W613" s="3" t="s">
        <v>750</v>
      </c>
    </row>
    <row r="614" spans="2:23" s="3" customFormat="1" x14ac:dyDescent="0.2">
      <c r="B614" s="3" t="s">
        <v>1594</v>
      </c>
      <c r="C614" s="3" t="s">
        <v>1595</v>
      </c>
      <c r="D614" s="3" t="str">
        <f>VLOOKUP(VLOOKUP(U614&amp;"_"&amp;V614,[1]无限模式!$A:$AQ,13+W614,FALSE),[1]怪物!$B:$I,2,FALSE)</f>
        <v>ResUnit_ZhiZhu1</v>
      </c>
      <c r="E614" s="3">
        <f>VLOOKUP(VLOOKUP(U614&amp;"_"&amp;V614,[1]无限模式!$A:$AQ,13+W614,FALSE),[1]怪物!$B:$I,6,FALSE)*VLOOKUP(U614&amp;"_"&amp;V614,[1]无限模式!$A:$AQ,9,FALSE)</f>
        <v>5.4</v>
      </c>
      <c r="F614" s="3">
        <v>400</v>
      </c>
      <c r="G614" s="3" t="b">
        <v>1</v>
      </c>
      <c r="H614" s="3">
        <v>1</v>
      </c>
      <c r="I614" s="3">
        <v>1</v>
      </c>
      <c r="J614" s="3">
        <v>0.5</v>
      </c>
      <c r="K614" s="3">
        <f>VLOOKUP(D614,[1]怪物!$C:$I,6,FALSE)</f>
        <v>1</v>
      </c>
      <c r="L614" s="10" t="str">
        <f t="shared" si="12"/>
        <v>Monster_Season3_Infinite_8_2</v>
      </c>
      <c r="M614" s="3" t="s">
        <v>41</v>
      </c>
      <c r="N614" s="3" t="s">
        <v>42</v>
      </c>
      <c r="O614" s="3" t="s">
        <v>43</v>
      </c>
      <c r="P614" s="3" t="str">
        <f>IF(VLOOKUP(D614,[1]怪物!$C:$I,7,FALSE)="","",VLOOKUP(D614,[1]怪物!$C:$I,7,FALSE))</f>
        <v/>
      </c>
      <c r="U614" s="3">
        <v>3</v>
      </c>
      <c r="V614" s="3" t="s">
        <v>895</v>
      </c>
      <c r="W614" s="3" t="s">
        <v>753</v>
      </c>
    </row>
    <row r="615" spans="2:23" s="3" customFormat="1" x14ac:dyDescent="0.2">
      <c r="B615" s="3" t="s">
        <v>1791</v>
      </c>
      <c r="C615" s="3" t="s">
        <v>1824</v>
      </c>
      <c r="D615" s="3" t="str">
        <f>VLOOKUP(VLOOKUP(U615&amp;"_"&amp;V615,[1]无限模式!$A:$AQ,13+W615,FALSE),[1]怪物!$B:$I,2,FALSE)</f>
        <v>ResUnit_ZhiZhu2</v>
      </c>
      <c r="E615" s="3">
        <f>VLOOKUP(VLOOKUP(U615&amp;"_"&amp;V615,[1]无限模式!$A:$AQ,13+W615,FALSE),[1]怪物!$B:$I,6,FALSE)*VLOOKUP(U615&amp;"_"&amp;V615,[1]无限模式!$A:$AQ,9,FALSE)</f>
        <v>5.4</v>
      </c>
      <c r="F615" s="3">
        <v>400</v>
      </c>
      <c r="G615" s="3" t="b">
        <v>1</v>
      </c>
      <c r="H615" s="3">
        <v>1</v>
      </c>
      <c r="I615" s="3">
        <v>1</v>
      </c>
      <c r="J615" s="3">
        <v>0.5</v>
      </c>
      <c r="K615" s="3">
        <f>VLOOKUP(D615,[1]怪物!$C:$I,6,FALSE)</f>
        <v>1.5</v>
      </c>
      <c r="L615" s="10" t="str">
        <f t="shared" si="12"/>
        <v>Monster_Season3_Infinite_8_3</v>
      </c>
      <c r="M615" s="3" t="s">
        <v>41</v>
      </c>
      <c r="N615" s="3" t="s">
        <v>42</v>
      </c>
      <c r="O615" s="3" t="s">
        <v>43</v>
      </c>
      <c r="P615" s="3" t="str">
        <f>IF(VLOOKUP(D615,[1]怪物!$C:$I,7,FALSE)="","",VLOOKUP(D615,[1]怪物!$C:$I,7,FALSE))</f>
        <v/>
      </c>
      <c r="U615" s="3">
        <v>3</v>
      </c>
      <c r="V615" s="3" t="s">
        <v>895</v>
      </c>
      <c r="W615" s="3" t="s">
        <v>760</v>
      </c>
    </row>
    <row r="616" spans="2:23" s="3" customFormat="1" x14ac:dyDescent="0.2">
      <c r="B616" s="3" t="s">
        <v>1792</v>
      </c>
      <c r="C616" s="3" t="s">
        <v>1825</v>
      </c>
      <c r="D616" s="3" t="str">
        <f>VLOOKUP(VLOOKUP(U616&amp;"_"&amp;V616,[1]无限模式!$A:$AQ,13+W616,FALSE),[1]怪物!$B:$I,2,FALSE)</f>
        <v>ResUnit_ZhiZhu3</v>
      </c>
      <c r="E616" s="3">
        <f>VLOOKUP(VLOOKUP(U616&amp;"_"&amp;V616,[1]无限模式!$A:$AQ,13+W616,FALSE),[1]怪物!$B:$I,6,FALSE)*VLOOKUP(U616&amp;"_"&amp;V616,[1]无限模式!$A:$AQ,9,FALSE)</f>
        <v>3.375</v>
      </c>
      <c r="F616" s="3">
        <v>400</v>
      </c>
      <c r="G616" s="3" t="b">
        <v>1</v>
      </c>
      <c r="H616" s="3">
        <v>1</v>
      </c>
      <c r="I616" s="3">
        <v>1</v>
      </c>
      <c r="J616" s="3">
        <v>0.5</v>
      </c>
      <c r="K616" s="3">
        <f>VLOOKUP(D616,[1]怪物!$C:$I,6,FALSE)</f>
        <v>2.5</v>
      </c>
      <c r="L616" s="10" t="str">
        <f t="shared" si="12"/>
        <v>Monster_Season3_Infinite_8_4</v>
      </c>
      <c r="M616" s="3" t="s">
        <v>41</v>
      </c>
      <c r="N616" s="3" t="s">
        <v>42</v>
      </c>
      <c r="O616" s="3" t="s">
        <v>43</v>
      </c>
      <c r="P616" s="3" t="str">
        <f>IF(VLOOKUP(D616,[1]怪物!$C:$I,7,FALSE)="","",VLOOKUP(D616,[1]怪物!$C:$I,7,FALSE))</f>
        <v/>
      </c>
      <c r="U616" s="3">
        <v>3</v>
      </c>
      <c r="V616" s="3" t="s">
        <v>895</v>
      </c>
      <c r="W616" s="3" t="s">
        <v>783</v>
      </c>
    </row>
    <row r="617" spans="2:23" s="3" customFormat="1" x14ac:dyDescent="0.2">
      <c r="B617" s="3" t="s">
        <v>1596</v>
      </c>
      <c r="C617" s="3" t="s">
        <v>1597</v>
      </c>
      <c r="D617" s="3" t="str">
        <f>VLOOKUP(VLOOKUP(U617&amp;"_"&amp;V617,[1]无限模式!$A:$AQ,13+W617,FALSE),[1]怪物!$B:$I,2,FALSE)</f>
        <v>ResUnit_Gui1</v>
      </c>
      <c r="E617" s="3">
        <f>VLOOKUP(VLOOKUP(U617&amp;"_"&amp;V617,[1]无限模式!$A:$AQ,13+W617,FALSE),[1]怪物!$B:$I,6,FALSE)*VLOOKUP(U617&amp;"_"&amp;V617,[1]无限模式!$A:$AQ,9,FALSE)</f>
        <v>2.8</v>
      </c>
      <c r="F617" s="3">
        <v>400</v>
      </c>
      <c r="G617" s="3" t="b">
        <v>1</v>
      </c>
      <c r="H617" s="3">
        <v>1</v>
      </c>
      <c r="I617" s="3">
        <v>1</v>
      </c>
      <c r="J617" s="3">
        <v>0.5</v>
      </c>
      <c r="K617" s="3">
        <f>VLOOKUP(D617,[1]怪物!$C:$I,6,FALSE)</f>
        <v>1</v>
      </c>
      <c r="L617" s="10" t="str">
        <f t="shared" si="12"/>
        <v>Monster_Season3_Infinite_9_1</v>
      </c>
      <c r="M617" s="3" t="s">
        <v>41</v>
      </c>
      <c r="N617" s="3" t="s">
        <v>42</v>
      </c>
      <c r="O617" s="3" t="s">
        <v>43</v>
      </c>
      <c r="P617" s="3" t="str">
        <f>IF(VLOOKUP(D617,[1]怪物!$C:$I,7,FALSE)="","",VLOOKUP(D617,[1]怪物!$C:$I,7,FALSE))</f>
        <v>Skill_Monster_Gui1,NormalAttack</v>
      </c>
      <c r="U617" s="3">
        <v>3</v>
      </c>
      <c r="V617" s="3" t="s">
        <v>1752</v>
      </c>
      <c r="W617" s="3" t="s">
        <v>750</v>
      </c>
    </row>
    <row r="618" spans="2:23" s="3" customFormat="1" x14ac:dyDescent="0.2">
      <c r="B618" s="3" t="s">
        <v>1598</v>
      </c>
      <c r="C618" s="3" t="s">
        <v>1599</v>
      </c>
      <c r="D618" s="3" t="str">
        <f>VLOOKUP(VLOOKUP(U618&amp;"_"&amp;V618,[1]无限模式!$A:$AQ,13+W618,FALSE),[1]怪物!$B:$I,2,FALSE)</f>
        <v>ResUnit_Gui1</v>
      </c>
      <c r="E618" s="3">
        <f>VLOOKUP(VLOOKUP(U618&amp;"_"&amp;V618,[1]无限模式!$A:$AQ,13+W618,FALSE),[1]怪物!$B:$I,6,FALSE)*VLOOKUP(U618&amp;"_"&amp;V618,[1]无限模式!$A:$AQ,9,FALSE)</f>
        <v>2.9</v>
      </c>
      <c r="F618" s="3">
        <v>400</v>
      </c>
      <c r="G618" s="3" t="b">
        <v>1</v>
      </c>
      <c r="H618" s="3">
        <v>1</v>
      </c>
      <c r="I618" s="3">
        <v>1</v>
      </c>
      <c r="J618" s="3">
        <v>0.5</v>
      </c>
      <c r="K618" s="3">
        <f>VLOOKUP(D618,[1]怪物!$C:$I,6,FALSE)</f>
        <v>1</v>
      </c>
      <c r="L618" s="10" t="str">
        <f t="shared" si="12"/>
        <v>Monster_Season3_Infinite_10_1</v>
      </c>
      <c r="M618" s="3" t="s">
        <v>41</v>
      </c>
      <c r="N618" s="3" t="s">
        <v>42</v>
      </c>
      <c r="O618" s="3" t="s">
        <v>43</v>
      </c>
      <c r="P618" s="3" t="str">
        <f>IF(VLOOKUP(D618,[1]怪物!$C:$I,7,FALSE)="","",VLOOKUP(D618,[1]怪物!$C:$I,7,FALSE))</f>
        <v>Skill_Monster_Gui1,NormalAttack</v>
      </c>
      <c r="U618" s="3">
        <v>3</v>
      </c>
      <c r="V618" s="3" t="s">
        <v>1753</v>
      </c>
      <c r="W618" s="3" t="s">
        <v>750</v>
      </c>
    </row>
    <row r="619" spans="2:23" s="3" customFormat="1" x14ac:dyDescent="0.2">
      <c r="B619" s="3" t="s">
        <v>1600</v>
      </c>
      <c r="C619" s="3" t="s">
        <v>1601</v>
      </c>
      <c r="D619" s="3" t="str">
        <f>VLOOKUP(VLOOKUP(U619&amp;"_"&amp;V619,[1]无限模式!$A:$AQ,13+W619,FALSE),[1]怪物!$B:$I,2,FALSE)</f>
        <v>ResUnit_XueRen2</v>
      </c>
      <c r="E619" s="3">
        <f>VLOOKUP(VLOOKUP(U619&amp;"_"&amp;V619,[1]无限模式!$A:$AQ,13+W619,FALSE),[1]怪物!$B:$I,6,FALSE)*VLOOKUP(U619&amp;"_"&amp;V619,[1]无限模式!$A:$AQ,9,FALSE)</f>
        <v>2.9</v>
      </c>
      <c r="F619" s="3">
        <v>400</v>
      </c>
      <c r="G619" s="3" t="b">
        <v>1</v>
      </c>
      <c r="H619" s="3">
        <v>1</v>
      </c>
      <c r="I619" s="3">
        <v>1</v>
      </c>
      <c r="J619" s="3">
        <v>0.5</v>
      </c>
      <c r="K619" s="3">
        <f>VLOOKUP(D619,[1]怪物!$C:$I,6,FALSE)</f>
        <v>1.5</v>
      </c>
      <c r="L619" s="10" t="str">
        <f t="shared" si="12"/>
        <v>Monster_Season3_Infinite_10_2</v>
      </c>
      <c r="M619" s="3" t="s">
        <v>41</v>
      </c>
      <c r="N619" s="3" t="s">
        <v>42</v>
      </c>
      <c r="O619" s="3" t="s">
        <v>43</v>
      </c>
      <c r="P619" s="3" t="str">
        <f>IF(VLOOKUP(D619,[1]怪物!$C:$I,7,FALSE)="","",VLOOKUP(D619,[1]怪物!$C:$I,7,FALSE))</f>
        <v>Skill_Monster_XueRen2,NormalAttack</v>
      </c>
      <c r="U619" s="3">
        <v>3</v>
      </c>
      <c r="V619" s="3" t="s">
        <v>1753</v>
      </c>
      <c r="W619" s="3" t="s">
        <v>753</v>
      </c>
    </row>
    <row r="620" spans="2:23" s="3" customFormat="1" x14ac:dyDescent="0.2">
      <c r="B620" s="3" t="s">
        <v>1602</v>
      </c>
      <c r="C620" s="3" t="s">
        <v>1603</v>
      </c>
      <c r="D620" s="3" t="str">
        <f>VLOOKUP(VLOOKUP(U620&amp;"_"&amp;V620,[1]无限模式!$A:$AQ,13+W620,FALSE),[1]怪物!$B:$I,2,FALSE)</f>
        <v>ResUnit_Gui1</v>
      </c>
      <c r="E620" s="3">
        <f>VLOOKUP(VLOOKUP(U620&amp;"_"&amp;V620,[1]无限模式!$A:$AQ,13+W620,FALSE),[1]怪物!$B:$I,6,FALSE)*VLOOKUP(U620&amp;"_"&amp;V620,[1]无限模式!$A:$AQ,9,FALSE)</f>
        <v>3</v>
      </c>
      <c r="F620" s="3">
        <v>400</v>
      </c>
      <c r="G620" s="3" t="b">
        <v>1</v>
      </c>
      <c r="H620" s="3">
        <v>1</v>
      </c>
      <c r="I620" s="3">
        <v>1</v>
      </c>
      <c r="J620" s="3">
        <v>0.5</v>
      </c>
      <c r="K620" s="3">
        <f>VLOOKUP(D620,[1]怪物!$C:$I,6,FALSE)</f>
        <v>1</v>
      </c>
      <c r="L620" s="10" t="str">
        <f t="shared" si="12"/>
        <v>Monster_Season3_Infinite_11_1</v>
      </c>
      <c r="M620" s="3" t="s">
        <v>41</v>
      </c>
      <c r="N620" s="3" t="s">
        <v>42</v>
      </c>
      <c r="O620" s="3" t="s">
        <v>43</v>
      </c>
      <c r="P620" s="3" t="str">
        <f>IF(VLOOKUP(D620,[1]怪物!$C:$I,7,FALSE)="","",VLOOKUP(D620,[1]怪物!$C:$I,7,FALSE))</f>
        <v>Skill_Monster_Gui1,NormalAttack</v>
      </c>
      <c r="U620" s="3">
        <v>3</v>
      </c>
      <c r="V620" s="3" t="s">
        <v>1754</v>
      </c>
      <c r="W620" s="3" t="s">
        <v>750</v>
      </c>
    </row>
    <row r="621" spans="2:23" s="3" customFormat="1" x14ac:dyDescent="0.2">
      <c r="B621" s="3" t="s">
        <v>1604</v>
      </c>
      <c r="C621" s="3" t="s">
        <v>1605</v>
      </c>
      <c r="D621" s="3" t="str">
        <f>VLOOKUP(VLOOKUP(U621&amp;"_"&amp;V621,[1]无限模式!$A:$AQ,13+W621,FALSE),[1]怪物!$B:$I,2,FALSE)</f>
        <v>ResUnit_Gui2</v>
      </c>
      <c r="E621" s="3">
        <f>VLOOKUP(VLOOKUP(U621&amp;"_"&amp;V621,[1]无限模式!$A:$AQ,13+W621,FALSE),[1]怪物!$B:$I,6,FALSE)*VLOOKUP(U621&amp;"_"&amp;V621,[1]无限模式!$A:$AQ,9,FALSE)</f>
        <v>3</v>
      </c>
      <c r="F621" s="3">
        <v>400</v>
      </c>
      <c r="G621" s="3" t="b">
        <v>1</v>
      </c>
      <c r="H621" s="3">
        <v>1</v>
      </c>
      <c r="I621" s="3">
        <v>1</v>
      </c>
      <c r="J621" s="3">
        <v>0.5</v>
      </c>
      <c r="K621" s="3">
        <f>VLOOKUP(D621,[1]怪物!$C:$I,6,FALSE)</f>
        <v>1.5</v>
      </c>
      <c r="L621" s="10" t="str">
        <f t="shared" si="12"/>
        <v>Monster_Season3_Infinite_11_2</v>
      </c>
      <c r="M621" s="3" t="s">
        <v>41</v>
      </c>
      <c r="N621" s="3" t="s">
        <v>42</v>
      </c>
      <c r="O621" s="3" t="s">
        <v>43</v>
      </c>
      <c r="P621" s="3" t="str">
        <f>IF(VLOOKUP(D621,[1]怪物!$C:$I,7,FALSE)="","",VLOOKUP(D621,[1]怪物!$C:$I,7,FALSE))</f>
        <v>Skill_Monster_Gui2,NormalAttack</v>
      </c>
      <c r="U621" s="3">
        <v>3</v>
      </c>
      <c r="V621" s="3" t="s">
        <v>1754</v>
      </c>
      <c r="W621" s="3" t="s">
        <v>753</v>
      </c>
    </row>
    <row r="622" spans="2:23" s="3" customFormat="1" x14ac:dyDescent="0.2">
      <c r="B622" s="3" t="s">
        <v>1793</v>
      </c>
      <c r="C622" s="3" t="s">
        <v>1826</v>
      </c>
      <c r="D622" s="3" t="str">
        <f>VLOOKUP(VLOOKUP(U622&amp;"_"&amp;V622,[1]无限模式!$A:$AQ,13+W622,FALSE),[1]怪物!$B:$I,2,FALSE)</f>
        <v>ResUnit_XueRen2</v>
      </c>
      <c r="E622" s="3">
        <f>VLOOKUP(VLOOKUP(U622&amp;"_"&amp;V622,[1]无限模式!$A:$AQ,13+W622,FALSE),[1]怪物!$B:$I,6,FALSE)*VLOOKUP(U622&amp;"_"&amp;V622,[1]无限模式!$A:$AQ,9,FALSE)</f>
        <v>3</v>
      </c>
      <c r="F622" s="3">
        <v>400</v>
      </c>
      <c r="G622" s="3" t="b">
        <v>1</v>
      </c>
      <c r="H622" s="3">
        <v>1</v>
      </c>
      <c r="I622" s="3">
        <v>1</v>
      </c>
      <c r="J622" s="3">
        <v>0.5</v>
      </c>
      <c r="K622" s="3">
        <f>VLOOKUP(D622,[1]怪物!$C:$I,6,FALSE)</f>
        <v>1.5</v>
      </c>
      <c r="L622" s="10" t="str">
        <f t="shared" si="12"/>
        <v>Monster_Season3_Infinite_11_3</v>
      </c>
      <c r="M622" s="3" t="s">
        <v>41</v>
      </c>
      <c r="N622" s="3" t="s">
        <v>42</v>
      </c>
      <c r="O622" s="3" t="s">
        <v>43</v>
      </c>
      <c r="P622" s="3" t="str">
        <f>IF(VLOOKUP(D622,[1]怪物!$C:$I,7,FALSE)="","",VLOOKUP(D622,[1]怪物!$C:$I,7,FALSE))</f>
        <v>Skill_Monster_XueRen2,NormalAttack</v>
      </c>
      <c r="U622" s="3">
        <v>3</v>
      </c>
      <c r="V622" s="3" t="s">
        <v>1754</v>
      </c>
      <c r="W622" s="3" t="s">
        <v>760</v>
      </c>
    </row>
    <row r="623" spans="2:23" s="3" customFormat="1" x14ac:dyDescent="0.2">
      <c r="B623" s="3" t="s">
        <v>1606</v>
      </c>
      <c r="C623" s="3" t="s">
        <v>1607</v>
      </c>
      <c r="D623" s="3" t="str">
        <f>VLOOKUP(VLOOKUP(U623&amp;"_"&amp;V623,[1]无限模式!$A:$AQ,13+W623,FALSE),[1]怪物!$B:$I,2,FALSE)</f>
        <v>ResUnit_Gui1</v>
      </c>
      <c r="E623" s="3">
        <f>VLOOKUP(VLOOKUP(U623&amp;"_"&amp;V623,[1]无限模式!$A:$AQ,13+W623,FALSE),[1]怪物!$B:$I,6,FALSE)*VLOOKUP(U623&amp;"_"&amp;V623,[1]无限模式!$A:$AQ,9,FALSE)</f>
        <v>3.1</v>
      </c>
      <c r="F623" s="3">
        <v>400</v>
      </c>
      <c r="G623" s="3" t="b">
        <v>1</v>
      </c>
      <c r="H623" s="3">
        <v>1</v>
      </c>
      <c r="I623" s="3">
        <v>1</v>
      </c>
      <c r="J623" s="3">
        <v>0.5</v>
      </c>
      <c r="K623" s="3">
        <f>VLOOKUP(D623,[1]怪物!$C:$I,6,FALSE)</f>
        <v>1</v>
      </c>
      <c r="L623" s="10" t="str">
        <f t="shared" si="12"/>
        <v>Monster_Season3_Infinite_12_1</v>
      </c>
      <c r="M623" s="3" t="s">
        <v>41</v>
      </c>
      <c r="N623" s="3" t="s">
        <v>42</v>
      </c>
      <c r="O623" s="3" t="s">
        <v>43</v>
      </c>
      <c r="P623" s="3" t="str">
        <f>IF(VLOOKUP(D623,[1]怪物!$C:$I,7,FALSE)="","",VLOOKUP(D623,[1]怪物!$C:$I,7,FALSE))</f>
        <v>Skill_Monster_Gui1,NormalAttack</v>
      </c>
      <c r="U623" s="3">
        <v>3</v>
      </c>
      <c r="V623" s="3" t="s">
        <v>1755</v>
      </c>
      <c r="W623" s="3" t="s">
        <v>750</v>
      </c>
    </row>
    <row r="624" spans="2:23" s="3" customFormat="1" x14ac:dyDescent="0.2">
      <c r="B624" s="3" t="s">
        <v>1608</v>
      </c>
      <c r="C624" s="3" t="s">
        <v>1609</v>
      </c>
      <c r="D624" s="3" t="str">
        <f>VLOOKUP(VLOOKUP(U624&amp;"_"&amp;V624,[1]无限模式!$A:$AQ,13+W624,FALSE),[1]怪物!$B:$I,2,FALSE)</f>
        <v>ResUnit_Gui2</v>
      </c>
      <c r="E624" s="3">
        <f>VLOOKUP(VLOOKUP(U624&amp;"_"&amp;V624,[1]无限模式!$A:$AQ,13+W624,FALSE),[1]怪物!$B:$I,6,FALSE)*VLOOKUP(U624&amp;"_"&amp;V624,[1]无限模式!$A:$AQ,9,FALSE)</f>
        <v>3.1</v>
      </c>
      <c r="F624" s="3">
        <v>400</v>
      </c>
      <c r="G624" s="3" t="b">
        <v>1</v>
      </c>
      <c r="H624" s="3">
        <v>1</v>
      </c>
      <c r="I624" s="3">
        <v>1</v>
      </c>
      <c r="J624" s="3">
        <v>0.5</v>
      </c>
      <c r="K624" s="3">
        <f>VLOOKUP(D624,[1]怪物!$C:$I,6,FALSE)</f>
        <v>1.5</v>
      </c>
      <c r="L624" s="10" t="str">
        <f t="shared" si="12"/>
        <v>Monster_Season3_Infinite_12_2</v>
      </c>
      <c r="M624" s="3" t="s">
        <v>41</v>
      </c>
      <c r="N624" s="3" t="s">
        <v>42</v>
      </c>
      <c r="O624" s="3" t="s">
        <v>43</v>
      </c>
      <c r="P624" s="3" t="str">
        <f>IF(VLOOKUP(D624,[1]怪物!$C:$I,7,FALSE)="","",VLOOKUP(D624,[1]怪物!$C:$I,7,FALSE))</f>
        <v>Skill_Monster_Gui2,NormalAttack</v>
      </c>
      <c r="U624" s="3">
        <v>3</v>
      </c>
      <c r="V624" s="3" t="s">
        <v>1755</v>
      </c>
      <c r="W624" s="3" t="s">
        <v>753</v>
      </c>
    </row>
    <row r="625" spans="2:23" s="3" customFormat="1" x14ac:dyDescent="0.2">
      <c r="B625" s="3" t="s">
        <v>1610</v>
      </c>
      <c r="C625" s="3" t="s">
        <v>1611</v>
      </c>
      <c r="D625" s="3" t="str">
        <f>VLOOKUP(VLOOKUP(U625&amp;"_"&amp;V625,[1]无限模式!$A:$AQ,13+W625,FALSE),[1]怪物!$B:$I,2,FALSE)</f>
        <v>ResUnit_XueRen2</v>
      </c>
      <c r="E625" s="3">
        <f>VLOOKUP(VLOOKUP(U625&amp;"_"&amp;V625,[1]无限模式!$A:$AQ,13+W625,FALSE),[1]怪物!$B:$I,6,FALSE)*VLOOKUP(U625&amp;"_"&amp;V625,[1]无限模式!$A:$AQ,9,FALSE)</f>
        <v>3.1</v>
      </c>
      <c r="F625" s="3">
        <v>400</v>
      </c>
      <c r="G625" s="3" t="b">
        <v>1</v>
      </c>
      <c r="H625" s="3">
        <v>1</v>
      </c>
      <c r="I625" s="3">
        <v>1</v>
      </c>
      <c r="J625" s="3">
        <v>0.5</v>
      </c>
      <c r="K625" s="3">
        <f>VLOOKUP(D625,[1]怪物!$C:$I,6,FALSE)</f>
        <v>1.5</v>
      </c>
      <c r="L625" s="10" t="str">
        <f t="shared" si="12"/>
        <v>Monster_Season3_Infinite_12_3</v>
      </c>
      <c r="M625" s="3" t="s">
        <v>41</v>
      </c>
      <c r="N625" s="3" t="s">
        <v>42</v>
      </c>
      <c r="O625" s="3" t="s">
        <v>43</v>
      </c>
      <c r="P625" s="3" t="str">
        <f>IF(VLOOKUP(D625,[1]怪物!$C:$I,7,FALSE)="","",VLOOKUP(D625,[1]怪物!$C:$I,7,FALSE))</f>
        <v>Skill_Monster_XueRen2,NormalAttack</v>
      </c>
      <c r="U625" s="3">
        <v>3</v>
      </c>
      <c r="V625" s="3" t="s">
        <v>1755</v>
      </c>
      <c r="W625" s="3" t="s">
        <v>760</v>
      </c>
    </row>
    <row r="626" spans="2:23" s="3" customFormat="1" x14ac:dyDescent="0.2">
      <c r="B626" s="3" t="s">
        <v>1794</v>
      </c>
      <c r="C626" s="3" t="s">
        <v>1827</v>
      </c>
      <c r="D626" s="3" t="str">
        <f>VLOOKUP(VLOOKUP(U626&amp;"_"&amp;V626,[1]无限模式!$A:$AQ,13+W626,FALSE),[1]怪物!$B:$I,2,FALSE)</f>
        <v>ResUnit_Gui3</v>
      </c>
      <c r="E626" s="3">
        <f>VLOOKUP(VLOOKUP(U626&amp;"_"&amp;V626,[1]无限模式!$A:$AQ,13+W626,FALSE),[1]怪物!$B:$I,6,FALSE)*VLOOKUP(U626&amp;"_"&amp;V626,[1]无限模式!$A:$AQ,9,FALSE)</f>
        <v>1.9375</v>
      </c>
      <c r="F626" s="3">
        <v>400</v>
      </c>
      <c r="G626" s="3" t="b">
        <v>1</v>
      </c>
      <c r="H626" s="3">
        <v>1</v>
      </c>
      <c r="I626" s="3">
        <v>1</v>
      </c>
      <c r="J626" s="3">
        <v>0.5</v>
      </c>
      <c r="K626" s="3">
        <f>VLOOKUP(D626,[1]怪物!$C:$I,6,FALSE)</f>
        <v>2.5</v>
      </c>
      <c r="L626" s="10" t="str">
        <f t="shared" si="12"/>
        <v>Monster_Season3_Infinite_12_4</v>
      </c>
      <c r="M626" s="3" t="s">
        <v>41</v>
      </c>
      <c r="N626" s="3" t="s">
        <v>42</v>
      </c>
      <c r="O626" s="3" t="s">
        <v>43</v>
      </c>
      <c r="P626" s="3" t="str">
        <f>IF(VLOOKUP(D626,[1]怪物!$C:$I,7,FALSE)="","",VLOOKUP(D626,[1]怪物!$C:$I,7,FALSE))</f>
        <v>Skill_Monster_Gui3,NormalAttack</v>
      </c>
      <c r="U626" s="3">
        <v>3</v>
      </c>
      <c r="V626" s="3" t="s">
        <v>1755</v>
      </c>
      <c r="W626" s="3" t="s">
        <v>783</v>
      </c>
    </row>
    <row r="627" spans="2:23" s="3" customFormat="1" x14ac:dyDescent="0.2">
      <c r="B627" s="3" t="s">
        <v>1612</v>
      </c>
      <c r="C627" s="3" t="s">
        <v>1613</v>
      </c>
      <c r="D627" s="3" t="str">
        <f>VLOOKUP(VLOOKUP(U627&amp;"_"&amp;V627,[1]无限模式!$A:$AQ,13+W627,FALSE),[1]怪物!$B:$I,2,FALSE)</f>
        <v>ResUnit_ZhongZi1</v>
      </c>
      <c r="E627" s="3">
        <f>VLOOKUP(VLOOKUP(U627&amp;"_"&amp;V627,[1]无限模式!$A:$AQ,13+W627,FALSE),[1]怪物!$B:$I,6,FALSE)*VLOOKUP(U627&amp;"_"&amp;V627,[1]无限模式!$A:$AQ,9,FALSE)</f>
        <v>3.2</v>
      </c>
      <c r="F627" s="3">
        <v>400</v>
      </c>
      <c r="G627" s="3" t="b">
        <v>1</v>
      </c>
      <c r="H627" s="3">
        <v>1</v>
      </c>
      <c r="I627" s="3">
        <v>1</v>
      </c>
      <c r="J627" s="3">
        <v>0.5</v>
      </c>
      <c r="K627" s="3">
        <f>VLOOKUP(D627,[1]怪物!$C:$I,6,FALSE)</f>
        <v>1</v>
      </c>
      <c r="L627" s="10" t="str">
        <f t="shared" si="12"/>
        <v>Monster_Season3_Infinite_13_1</v>
      </c>
      <c r="M627" s="3" t="s">
        <v>41</v>
      </c>
      <c r="N627" s="3" t="s">
        <v>42</v>
      </c>
      <c r="O627" s="3" t="s">
        <v>43</v>
      </c>
      <c r="P627" s="3" t="str">
        <f>IF(VLOOKUP(D627,[1]怪物!$C:$I,7,FALSE)="","",VLOOKUP(D627,[1]怪物!$C:$I,7,FALSE))</f>
        <v>Skill_Monster_ZhongZi1,NormalAttack</v>
      </c>
      <c r="U627" s="3">
        <v>3</v>
      </c>
      <c r="V627" s="3" t="s">
        <v>1756</v>
      </c>
      <c r="W627" s="3" t="s">
        <v>750</v>
      </c>
    </row>
    <row r="628" spans="2:23" s="3" customFormat="1" x14ac:dyDescent="0.2">
      <c r="B628" s="3" t="s">
        <v>1614</v>
      </c>
      <c r="C628" s="3" t="s">
        <v>1615</v>
      </c>
      <c r="D628" s="3" t="str">
        <f>VLOOKUP(VLOOKUP(U628&amp;"_"&amp;V628,[1]无限模式!$A:$AQ,13+W628,FALSE),[1]怪物!$B:$I,2,FALSE)</f>
        <v>ResUnit_ZhongZi1</v>
      </c>
      <c r="E628" s="3">
        <f>VLOOKUP(VLOOKUP(U628&amp;"_"&amp;V628,[1]无限模式!$A:$AQ,13+W628,FALSE),[1]怪物!$B:$I,6,FALSE)*VLOOKUP(U628&amp;"_"&amp;V628,[1]无限模式!$A:$AQ,9,FALSE)</f>
        <v>3.3</v>
      </c>
      <c r="F628" s="3">
        <v>400</v>
      </c>
      <c r="G628" s="3" t="b">
        <v>1</v>
      </c>
      <c r="H628" s="3">
        <v>1</v>
      </c>
      <c r="I628" s="3">
        <v>1</v>
      </c>
      <c r="J628" s="3">
        <v>0.5</v>
      </c>
      <c r="K628" s="3">
        <f>VLOOKUP(D628,[1]怪物!$C:$I,6,FALSE)</f>
        <v>1</v>
      </c>
      <c r="L628" s="10" t="str">
        <f t="shared" si="12"/>
        <v>Monster_Season3_Infinite_14_1</v>
      </c>
      <c r="M628" s="3" t="s">
        <v>41</v>
      </c>
      <c r="N628" s="3" t="s">
        <v>42</v>
      </c>
      <c r="O628" s="3" t="s">
        <v>43</v>
      </c>
      <c r="P628" s="3" t="str">
        <f>IF(VLOOKUP(D628,[1]怪物!$C:$I,7,FALSE)="","",VLOOKUP(D628,[1]怪物!$C:$I,7,FALSE))</f>
        <v>Skill_Monster_ZhongZi1,NormalAttack</v>
      </c>
      <c r="U628" s="3">
        <v>3</v>
      </c>
      <c r="V628" s="3" t="s">
        <v>1757</v>
      </c>
      <c r="W628" s="3" t="s">
        <v>750</v>
      </c>
    </row>
    <row r="629" spans="2:23" s="3" customFormat="1" x14ac:dyDescent="0.2">
      <c r="B629" s="3" t="s">
        <v>1616</v>
      </c>
      <c r="C629" s="3" t="s">
        <v>1617</v>
      </c>
      <c r="D629" s="3" t="str">
        <f>VLOOKUP(VLOOKUP(U629&amp;"_"&amp;V629,[1]无限模式!$A:$AQ,13+W629,FALSE),[1]怪物!$B:$I,2,FALSE)</f>
        <v>ResUnit_Gui2</v>
      </c>
      <c r="E629" s="3">
        <f>VLOOKUP(VLOOKUP(U629&amp;"_"&amp;V629,[1]无限模式!$A:$AQ,13+W629,FALSE),[1]怪物!$B:$I,6,FALSE)*VLOOKUP(U629&amp;"_"&amp;V629,[1]无限模式!$A:$AQ,9,FALSE)</f>
        <v>3.3</v>
      </c>
      <c r="F629" s="3">
        <v>400</v>
      </c>
      <c r="G629" s="3" t="b">
        <v>1</v>
      </c>
      <c r="H629" s="3">
        <v>1</v>
      </c>
      <c r="I629" s="3">
        <v>1</v>
      </c>
      <c r="J629" s="3">
        <v>0.5</v>
      </c>
      <c r="K629" s="3">
        <f>VLOOKUP(D629,[1]怪物!$C:$I,6,FALSE)</f>
        <v>1.5</v>
      </c>
      <c r="L629" s="10" t="str">
        <f t="shared" si="12"/>
        <v>Monster_Season3_Infinite_14_2</v>
      </c>
      <c r="M629" s="3" t="s">
        <v>41</v>
      </c>
      <c r="N629" s="3" t="s">
        <v>42</v>
      </c>
      <c r="O629" s="3" t="s">
        <v>43</v>
      </c>
      <c r="P629" s="3" t="str">
        <f>IF(VLOOKUP(D629,[1]怪物!$C:$I,7,FALSE)="","",VLOOKUP(D629,[1]怪物!$C:$I,7,FALSE))</f>
        <v>Skill_Monster_Gui2,NormalAttack</v>
      </c>
      <c r="U629" s="3">
        <v>3</v>
      </c>
      <c r="V629" s="3" t="s">
        <v>1757</v>
      </c>
      <c r="W629" s="3" t="s">
        <v>753</v>
      </c>
    </row>
    <row r="630" spans="2:23" s="3" customFormat="1" x14ac:dyDescent="0.2">
      <c r="B630" s="3" t="s">
        <v>1618</v>
      </c>
      <c r="C630" s="3" t="s">
        <v>1619</v>
      </c>
      <c r="D630" s="3" t="str">
        <f>VLOOKUP(VLOOKUP(U630&amp;"_"&amp;V630,[1]无限模式!$A:$AQ,13+W630,FALSE),[1]怪物!$B:$I,2,FALSE)</f>
        <v>ResUnit_Gui2</v>
      </c>
      <c r="E630" s="3">
        <f>VLOOKUP(VLOOKUP(U630&amp;"_"&amp;V630,[1]无限模式!$A:$AQ,13+W630,FALSE),[1]怪物!$B:$I,6,FALSE)*VLOOKUP(U630&amp;"_"&amp;V630,[1]无限模式!$A:$AQ,9,FALSE)</f>
        <v>3.4</v>
      </c>
      <c r="F630" s="3">
        <v>400</v>
      </c>
      <c r="G630" s="3" t="b">
        <v>1</v>
      </c>
      <c r="H630" s="3">
        <v>1</v>
      </c>
      <c r="I630" s="3">
        <v>1</v>
      </c>
      <c r="J630" s="3">
        <v>0.5</v>
      </c>
      <c r="K630" s="3">
        <f>VLOOKUP(D630,[1]怪物!$C:$I,6,FALSE)</f>
        <v>1.5</v>
      </c>
      <c r="L630" s="10" t="str">
        <f t="shared" si="12"/>
        <v>Monster_Season3_Infinite_15_1</v>
      </c>
      <c r="M630" s="3" t="s">
        <v>41</v>
      </c>
      <c r="N630" s="3" t="s">
        <v>42</v>
      </c>
      <c r="O630" s="3" t="s">
        <v>43</v>
      </c>
      <c r="P630" s="3" t="str">
        <f>IF(VLOOKUP(D630,[1]怪物!$C:$I,7,FALSE)="","",VLOOKUP(D630,[1]怪物!$C:$I,7,FALSE))</f>
        <v>Skill_Monster_Gui2,NormalAttack</v>
      </c>
      <c r="U630" s="3">
        <v>3</v>
      </c>
      <c r="V630" s="3" t="s">
        <v>1758</v>
      </c>
      <c r="W630" s="3" t="s">
        <v>750</v>
      </c>
    </row>
    <row r="631" spans="2:23" s="3" customFormat="1" x14ac:dyDescent="0.2">
      <c r="B631" s="3" t="s">
        <v>1620</v>
      </c>
      <c r="C631" s="3" t="s">
        <v>1621</v>
      </c>
      <c r="D631" s="3" t="str">
        <f>VLOOKUP(VLOOKUP(U631&amp;"_"&amp;V631,[1]无限模式!$A:$AQ,13+W631,FALSE),[1]怪物!$B:$I,2,FALSE)</f>
        <v>ResUnit_ZhongZi2</v>
      </c>
      <c r="E631" s="3">
        <f>VLOOKUP(VLOOKUP(U631&amp;"_"&amp;V631,[1]无限模式!$A:$AQ,13+W631,FALSE),[1]怪物!$B:$I,6,FALSE)*VLOOKUP(U631&amp;"_"&amp;V631,[1]无限模式!$A:$AQ,9,FALSE)</f>
        <v>3.4</v>
      </c>
      <c r="F631" s="3">
        <v>400</v>
      </c>
      <c r="G631" s="3" t="b">
        <v>1</v>
      </c>
      <c r="H631" s="3">
        <v>1</v>
      </c>
      <c r="I631" s="3">
        <v>1</v>
      </c>
      <c r="J631" s="3">
        <v>0.5</v>
      </c>
      <c r="K631" s="3">
        <f>VLOOKUP(D631,[1]怪物!$C:$I,6,FALSE)</f>
        <v>1.5</v>
      </c>
      <c r="L631" s="10" t="str">
        <f t="shared" si="12"/>
        <v>Monster_Season3_Infinite_15_2</v>
      </c>
      <c r="M631" s="3" t="s">
        <v>41</v>
      </c>
      <c r="N631" s="3" t="s">
        <v>42</v>
      </c>
      <c r="O631" s="3" t="s">
        <v>43</v>
      </c>
      <c r="P631" s="3" t="str">
        <f>IF(VLOOKUP(D631,[1]怪物!$C:$I,7,FALSE)="","",VLOOKUP(D631,[1]怪物!$C:$I,7,FALSE))</f>
        <v>Skill_Monster_ZhongZi2,NormalAttack</v>
      </c>
      <c r="U631" s="3">
        <v>3</v>
      </c>
      <c r="V631" s="3" t="s">
        <v>1758</v>
      </c>
      <c r="W631" s="3" t="s">
        <v>753</v>
      </c>
    </row>
    <row r="632" spans="2:23" s="3" customFormat="1" x14ac:dyDescent="0.2">
      <c r="B632" s="3" t="s">
        <v>1795</v>
      </c>
      <c r="C632" s="3" t="s">
        <v>1828</v>
      </c>
      <c r="D632" s="3" t="str">
        <f>VLOOKUP(VLOOKUP(U632&amp;"_"&amp;V632,[1]无限模式!$A:$AQ,13+W632,FALSE),[1]怪物!$B:$I,2,FALSE)</f>
        <v>ResUnit_XueRen3</v>
      </c>
      <c r="E632" s="3">
        <f>VLOOKUP(VLOOKUP(U632&amp;"_"&amp;V632,[1]无限模式!$A:$AQ,13+W632,FALSE),[1]怪物!$B:$I,6,FALSE)*VLOOKUP(U632&amp;"_"&amp;V632,[1]无限模式!$A:$AQ,9,FALSE)</f>
        <v>3.4</v>
      </c>
      <c r="F632" s="3">
        <v>400</v>
      </c>
      <c r="G632" s="3" t="b">
        <v>1</v>
      </c>
      <c r="H632" s="3">
        <v>1</v>
      </c>
      <c r="I632" s="3">
        <v>1</v>
      </c>
      <c r="J632" s="3">
        <v>0.5</v>
      </c>
      <c r="K632" s="3">
        <f>VLOOKUP(D632,[1]怪物!$C:$I,6,FALSE)</f>
        <v>2</v>
      </c>
      <c r="L632" s="10" t="str">
        <f t="shared" si="12"/>
        <v>Monster_Season3_Infinite_15_3</v>
      </c>
      <c r="M632" s="3" t="s">
        <v>41</v>
      </c>
      <c r="N632" s="3" t="s">
        <v>42</v>
      </c>
      <c r="O632" s="3" t="s">
        <v>43</v>
      </c>
      <c r="P632" s="3" t="str">
        <f>IF(VLOOKUP(D632,[1]怪物!$C:$I,7,FALSE)="","",VLOOKUP(D632,[1]怪物!$C:$I,7,FALSE))</f>
        <v>Skill_Monster_XueRen3,NormalAttack</v>
      </c>
      <c r="U632" s="3">
        <v>3</v>
      </c>
      <c r="V632" s="3" t="s">
        <v>1758</v>
      </c>
      <c r="W632" s="3" t="s">
        <v>760</v>
      </c>
    </row>
    <row r="633" spans="2:23" s="3" customFormat="1" x14ac:dyDescent="0.2">
      <c r="B633" s="3" t="s">
        <v>1622</v>
      </c>
      <c r="C633" s="3" t="s">
        <v>1623</v>
      </c>
      <c r="D633" s="3" t="str">
        <f>VLOOKUP(VLOOKUP(U633&amp;"_"&amp;V633,[1]无限模式!$A:$AQ,13+W633,FALSE),[1]怪物!$B:$I,2,FALSE)</f>
        <v>ResUnit_Gui2</v>
      </c>
      <c r="E633" s="3">
        <f>VLOOKUP(VLOOKUP(U633&amp;"_"&amp;V633,[1]无限模式!$A:$AQ,13+W633,FALSE),[1]怪物!$B:$I,6,FALSE)*VLOOKUP(U633&amp;"_"&amp;V633,[1]无限模式!$A:$AQ,9,FALSE)</f>
        <v>3.5</v>
      </c>
      <c r="F633" s="3">
        <v>400</v>
      </c>
      <c r="G633" s="3" t="b">
        <v>1</v>
      </c>
      <c r="H633" s="3">
        <v>1</v>
      </c>
      <c r="I633" s="3">
        <v>1</v>
      </c>
      <c r="J633" s="3">
        <v>0.5</v>
      </c>
      <c r="K633" s="3">
        <f>VLOOKUP(D633,[1]怪物!$C:$I,6,FALSE)</f>
        <v>1.5</v>
      </c>
      <c r="L633" s="10" t="str">
        <f t="shared" si="12"/>
        <v>Monster_Season3_Infinite_16_1</v>
      </c>
      <c r="M633" s="3" t="s">
        <v>41</v>
      </c>
      <c r="N633" s="3" t="s">
        <v>42</v>
      </c>
      <c r="O633" s="3" t="s">
        <v>43</v>
      </c>
      <c r="P633" s="3" t="str">
        <f>IF(VLOOKUP(D633,[1]怪物!$C:$I,7,FALSE)="","",VLOOKUP(D633,[1]怪物!$C:$I,7,FALSE))</f>
        <v>Skill_Monster_Gui2,NormalAttack</v>
      </c>
      <c r="U633" s="3">
        <v>3</v>
      </c>
      <c r="V633" s="3" t="s">
        <v>1759</v>
      </c>
      <c r="W633" s="3" t="s">
        <v>750</v>
      </c>
    </row>
    <row r="634" spans="2:23" s="3" customFormat="1" x14ac:dyDescent="0.2">
      <c r="B634" s="3" t="s">
        <v>1624</v>
      </c>
      <c r="C634" s="3" t="s">
        <v>1625</v>
      </c>
      <c r="D634" s="3" t="str">
        <f>VLOOKUP(VLOOKUP(U634&amp;"_"&amp;V634,[1]无限模式!$A:$AQ,13+W634,FALSE),[1]怪物!$B:$I,2,FALSE)</f>
        <v>ResUnit_ZhongZi2</v>
      </c>
      <c r="E634" s="3">
        <f>VLOOKUP(VLOOKUP(U634&amp;"_"&amp;V634,[1]无限模式!$A:$AQ,13+W634,FALSE),[1]怪物!$B:$I,6,FALSE)*VLOOKUP(U634&amp;"_"&amp;V634,[1]无限模式!$A:$AQ,9,FALSE)</f>
        <v>3.5</v>
      </c>
      <c r="F634" s="3">
        <v>400</v>
      </c>
      <c r="G634" s="3" t="b">
        <v>1</v>
      </c>
      <c r="H634" s="3">
        <v>1</v>
      </c>
      <c r="I634" s="3">
        <v>1</v>
      </c>
      <c r="J634" s="3">
        <v>0.5</v>
      </c>
      <c r="K634" s="3">
        <f>VLOOKUP(D634,[1]怪物!$C:$I,6,FALSE)</f>
        <v>1.5</v>
      </c>
      <c r="L634" s="10" t="str">
        <f t="shared" si="12"/>
        <v>Monster_Season3_Infinite_16_2</v>
      </c>
      <c r="M634" s="3" t="s">
        <v>41</v>
      </c>
      <c r="N634" s="3" t="s">
        <v>42</v>
      </c>
      <c r="O634" s="3" t="s">
        <v>43</v>
      </c>
      <c r="P634" s="3" t="str">
        <f>IF(VLOOKUP(D634,[1]怪物!$C:$I,7,FALSE)="","",VLOOKUP(D634,[1]怪物!$C:$I,7,FALSE))</f>
        <v>Skill_Monster_ZhongZi2,NormalAttack</v>
      </c>
      <c r="U634" s="3">
        <v>3</v>
      </c>
      <c r="V634" s="3" t="s">
        <v>1759</v>
      </c>
      <c r="W634" s="3" t="s">
        <v>753</v>
      </c>
    </row>
    <row r="635" spans="2:23" s="3" customFormat="1" x14ac:dyDescent="0.2">
      <c r="B635" s="3" t="s">
        <v>1796</v>
      </c>
      <c r="C635" s="3" t="s">
        <v>1829</v>
      </c>
      <c r="D635" s="3" t="str">
        <f>VLOOKUP(VLOOKUP(U635&amp;"_"&amp;V635,[1]无限模式!$A:$AQ,13+W635,FALSE),[1]怪物!$B:$I,2,FALSE)</f>
        <v>ResUnit_XueRen3</v>
      </c>
      <c r="E635" s="3">
        <f>VLOOKUP(VLOOKUP(U635&amp;"_"&amp;V635,[1]无限模式!$A:$AQ,13+W635,FALSE),[1]怪物!$B:$I,6,FALSE)*VLOOKUP(U635&amp;"_"&amp;V635,[1]无限模式!$A:$AQ,9,FALSE)</f>
        <v>3.5</v>
      </c>
      <c r="F635" s="3">
        <v>400</v>
      </c>
      <c r="G635" s="3" t="b">
        <v>1</v>
      </c>
      <c r="H635" s="3">
        <v>1</v>
      </c>
      <c r="I635" s="3">
        <v>1</v>
      </c>
      <c r="J635" s="3">
        <v>0.5</v>
      </c>
      <c r="K635" s="3">
        <f>VLOOKUP(D635,[1]怪物!$C:$I,6,FALSE)</f>
        <v>2</v>
      </c>
      <c r="L635" s="10" t="str">
        <f t="shared" si="12"/>
        <v>Monster_Season3_Infinite_16_3</v>
      </c>
      <c r="M635" s="3" t="s">
        <v>41</v>
      </c>
      <c r="N635" s="3" t="s">
        <v>42</v>
      </c>
      <c r="O635" s="3" t="s">
        <v>43</v>
      </c>
      <c r="P635" s="3" t="str">
        <f>IF(VLOOKUP(D635,[1]怪物!$C:$I,7,FALSE)="","",VLOOKUP(D635,[1]怪物!$C:$I,7,FALSE))</f>
        <v>Skill_Monster_XueRen3,NormalAttack</v>
      </c>
      <c r="U635" s="3">
        <v>3</v>
      </c>
      <c r="V635" s="3" t="s">
        <v>1759</v>
      </c>
      <c r="W635" s="3" t="s">
        <v>760</v>
      </c>
    </row>
    <row r="636" spans="2:23" s="3" customFormat="1" x14ac:dyDescent="0.2">
      <c r="B636" s="3" t="s">
        <v>1797</v>
      </c>
      <c r="C636" s="3" t="s">
        <v>1830</v>
      </c>
      <c r="D636" s="3" t="str">
        <f>VLOOKUP(VLOOKUP(U636&amp;"_"&amp;V636,[1]无限模式!$A:$AQ,13+W636,FALSE),[1]怪物!$B:$I,2,FALSE)</f>
        <v>ResUnit_ZhongZi3</v>
      </c>
      <c r="E636" s="3">
        <f>VLOOKUP(VLOOKUP(U636&amp;"_"&amp;V636,[1]无限模式!$A:$AQ,13+W636,FALSE),[1]怪物!$B:$I,6,FALSE)*VLOOKUP(U636&amp;"_"&amp;V636,[1]无限模式!$A:$AQ,9,FALSE)</f>
        <v>2.1875</v>
      </c>
      <c r="F636" s="3">
        <v>400</v>
      </c>
      <c r="G636" s="3" t="b">
        <v>1</v>
      </c>
      <c r="H636" s="3">
        <v>1</v>
      </c>
      <c r="I636" s="3">
        <v>1</v>
      </c>
      <c r="J636" s="3">
        <v>0.5</v>
      </c>
      <c r="K636" s="3">
        <f>VLOOKUP(D636,[1]怪物!$C:$I,6,FALSE)</f>
        <v>2.5</v>
      </c>
      <c r="L636" s="10" t="str">
        <f t="shared" si="12"/>
        <v>Monster_Season3_Infinite_16_4</v>
      </c>
      <c r="M636" s="3" t="s">
        <v>41</v>
      </c>
      <c r="N636" s="3" t="s">
        <v>42</v>
      </c>
      <c r="O636" s="3" t="s">
        <v>43</v>
      </c>
      <c r="P636" s="3" t="str">
        <f>IF(VLOOKUP(D636,[1]怪物!$C:$I,7,FALSE)="","",VLOOKUP(D636,[1]怪物!$C:$I,7,FALSE))</f>
        <v>Skill_Monster_ZhongZi3,NormalAttack</v>
      </c>
      <c r="U636" s="3">
        <v>3</v>
      </c>
      <c r="V636" s="3" t="s">
        <v>1759</v>
      </c>
      <c r="W636" s="3" t="s">
        <v>783</v>
      </c>
    </row>
    <row r="637" spans="2:23" s="3" customFormat="1" x14ac:dyDescent="0.2">
      <c r="B637" s="3" t="s">
        <v>1626</v>
      </c>
      <c r="C637" s="3" t="s">
        <v>1627</v>
      </c>
      <c r="D637" s="3" t="str">
        <f>VLOOKUP(VLOOKUP(U637&amp;"_"&amp;V637,[1]无限模式!$A:$AQ,13+W637,FALSE),[1]怪物!$B:$I,2,FALSE)</f>
        <v>ResUnit_Dan2</v>
      </c>
      <c r="E637" s="3">
        <f>VLOOKUP(VLOOKUP(U637&amp;"_"&amp;V637,[1]无限模式!$A:$AQ,13+W637,FALSE),[1]怪物!$B:$I,6,FALSE)*VLOOKUP(U637&amp;"_"&amp;V637,[1]无限模式!$A:$AQ,9,FALSE)</f>
        <v>3.6</v>
      </c>
      <c r="F637" s="3">
        <v>400</v>
      </c>
      <c r="G637" s="3" t="b">
        <v>1</v>
      </c>
      <c r="H637" s="3">
        <v>1</v>
      </c>
      <c r="I637" s="3">
        <v>1</v>
      </c>
      <c r="J637" s="3">
        <v>0.5</v>
      </c>
      <c r="K637" s="3">
        <f>VLOOKUP(D637,[1]怪物!$C:$I,6,FALSE)</f>
        <v>1.5</v>
      </c>
      <c r="L637" s="10" t="str">
        <f t="shared" si="12"/>
        <v>Monster_Season3_Infinite_17_1</v>
      </c>
      <c r="M637" s="3" t="s">
        <v>41</v>
      </c>
      <c r="N637" s="3" t="s">
        <v>42</v>
      </c>
      <c r="O637" s="3" t="s">
        <v>43</v>
      </c>
      <c r="P637" s="3" t="str">
        <f>IF(VLOOKUP(D637,[1]怪物!$C:$I,7,FALSE)="","",VLOOKUP(D637,[1]怪物!$C:$I,7,FALSE))</f>
        <v>Skill_Monster_Dan2,NormalAttack</v>
      </c>
      <c r="U637" s="3">
        <v>3</v>
      </c>
      <c r="V637" s="3" t="s">
        <v>1760</v>
      </c>
      <c r="W637" s="3" t="s">
        <v>750</v>
      </c>
    </row>
    <row r="638" spans="2:23" s="3" customFormat="1" x14ac:dyDescent="0.2">
      <c r="B638" s="3" t="s">
        <v>1628</v>
      </c>
      <c r="C638" s="3" t="s">
        <v>1629</v>
      </c>
      <c r="D638" s="3" t="str">
        <f>VLOOKUP(VLOOKUP(U638&amp;"_"&amp;V638,[1]无限模式!$A:$AQ,13+W638,FALSE),[1]怪物!$B:$I,2,FALSE)</f>
        <v>ResUnit_Dan1</v>
      </c>
      <c r="E638" s="3">
        <f>VLOOKUP(VLOOKUP(U638&amp;"_"&amp;V638,[1]无限模式!$A:$AQ,13+W638,FALSE),[1]怪物!$B:$I,6,FALSE)*VLOOKUP(U638&amp;"_"&amp;V638,[1]无限模式!$A:$AQ,9,FALSE)</f>
        <v>3.7</v>
      </c>
      <c r="F638" s="3">
        <v>400</v>
      </c>
      <c r="G638" s="3" t="b">
        <v>1</v>
      </c>
      <c r="H638" s="3">
        <v>1</v>
      </c>
      <c r="I638" s="3">
        <v>1</v>
      </c>
      <c r="J638" s="3">
        <v>0.5</v>
      </c>
      <c r="K638" s="3">
        <f>VLOOKUP(D638,[1]怪物!$C:$I,6,FALSE)</f>
        <v>1</v>
      </c>
      <c r="L638" s="10" t="str">
        <f t="shared" si="12"/>
        <v>Monster_Season3_Infinite_18_1</v>
      </c>
      <c r="M638" s="3" t="s">
        <v>41</v>
      </c>
      <c r="N638" s="3" t="s">
        <v>42</v>
      </c>
      <c r="O638" s="3" t="s">
        <v>43</v>
      </c>
      <c r="P638" s="3" t="str">
        <f>IF(VLOOKUP(D638,[1]怪物!$C:$I,7,FALSE)="","",VLOOKUP(D638,[1]怪物!$C:$I,7,FALSE))</f>
        <v/>
      </c>
      <c r="U638" s="3">
        <v>3</v>
      </c>
      <c r="V638" s="3" t="s">
        <v>1761</v>
      </c>
      <c r="W638" s="3" t="s">
        <v>750</v>
      </c>
    </row>
    <row r="639" spans="2:23" s="3" customFormat="1" x14ac:dyDescent="0.2">
      <c r="B639" s="3" t="s">
        <v>1630</v>
      </c>
      <c r="C639" s="3" t="s">
        <v>1631</v>
      </c>
      <c r="D639" s="3" t="str">
        <f>VLOOKUP(VLOOKUP(U639&amp;"_"&amp;V639,[1]无限模式!$A:$AQ,13+W639,FALSE),[1]怪物!$B:$I,2,FALSE)</f>
        <v>ResUnit_Dan2</v>
      </c>
      <c r="E639" s="3">
        <f>VLOOKUP(VLOOKUP(U639&amp;"_"&amp;V639,[1]无限模式!$A:$AQ,13+W639,FALSE),[1]怪物!$B:$I,6,FALSE)*VLOOKUP(U639&amp;"_"&amp;V639,[1]无限模式!$A:$AQ,9,FALSE)</f>
        <v>3.7</v>
      </c>
      <c r="F639" s="3">
        <v>400</v>
      </c>
      <c r="G639" s="3" t="b">
        <v>1</v>
      </c>
      <c r="H639" s="3">
        <v>1</v>
      </c>
      <c r="I639" s="3">
        <v>1</v>
      </c>
      <c r="J639" s="3">
        <v>0.5</v>
      </c>
      <c r="K639" s="3">
        <f>VLOOKUP(D639,[1]怪物!$C:$I,6,FALSE)</f>
        <v>1.5</v>
      </c>
      <c r="L639" s="10" t="str">
        <f t="shared" si="12"/>
        <v>Monster_Season3_Infinite_18_2</v>
      </c>
      <c r="M639" s="3" t="s">
        <v>41</v>
      </c>
      <c r="N639" s="3" t="s">
        <v>42</v>
      </c>
      <c r="O639" s="3" t="s">
        <v>43</v>
      </c>
      <c r="P639" s="3" t="str">
        <f>IF(VLOOKUP(D639,[1]怪物!$C:$I,7,FALSE)="","",VLOOKUP(D639,[1]怪物!$C:$I,7,FALSE))</f>
        <v>Skill_Monster_Dan2,NormalAttack</v>
      </c>
      <c r="U639" s="3">
        <v>3</v>
      </c>
      <c r="V639" s="3" t="s">
        <v>1761</v>
      </c>
      <c r="W639" s="3" t="s">
        <v>753</v>
      </c>
    </row>
    <row r="640" spans="2:23" s="3" customFormat="1" x14ac:dyDescent="0.2">
      <c r="B640" s="3" t="s">
        <v>1632</v>
      </c>
      <c r="C640" s="3" t="s">
        <v>1633</v>
      </c>
      <c r="D640" s="3" t="str">
        <f>VLOOKUP(VLOOKUP(U640&amp;"_"&amp;V640,[1]无限模式!$A:$AQ,13+W640,FALSE),[1]怪物!$B:$I,2,FALSE)</f>
        <v>ResUnit_Gui2</v>
      </c>
      <c r="E640" s="3">
        <f>VLOOKUP(VLOOKUP(U640&amp;"_"&amp;V640,[1]无限模式!$A:$AQ,13+W640,FALSE),[1]怪物!$B:$I,6,FALSE)*VLOOKUP(U640&amp;"_"&amp;V640,[1]无限模式!$A:$AQ,9,FALSE)</f>
        <v>3.8</v>
      </c>
      <c r="F640" s="3">
        <v>400</v>
      </c>
      <c r="G640" s="3" t="b">
        <v>1</v>
      </c>
      <c r="H640" s="3">
        <v>1</v>
      </c>
      <c r="I640" s="3">
        <v>1</v>
      </c>
      <c r="J640" s="3">
        <v>0.5</v>
      </c>
      <c r="K640" s="3">
        <f>VLOOKUP(D640,[1]怪物!$C:$I,6,FALSE)</f>
        <v>1.5</v>
      </c>
      <c r="L640" s="10" t="str">
        <f t="shared" si="12"/>
        <v>Monster_Season3_Infinite_19_1</v>
      </c>
      <c r="M640" s="3" t="s">
        <v>41</v>
      </c>
      <c r="N640" s="3" t="s">
        <v>42</v>
      </c>
      <c r="O640" s="3" t="s">
        <v>43</v>
      </c>
      <c r="P640" s="3" t="str">
        <f>IF(VLOOKUP(D640,[1]怪物!$C:$I,7,FALSE)="","",VLOOKUP(D640,[1]怪物!$C:$I,7,FALSE))</f>
        <v>Skill_Monster_Gui2,NormalAttack</v>
      </c>
      <c r="U640" s="3">
        <v>3</v>
      </c>
      <c r="V640" s="3" t="s">
        <v>1762</v>
      </c>
      <c r="W640" s="3" t="s">
        <v>750</v>
      </c>
    </row>
    <row r="641" spans="2:23" s="3" customFormat="1" x14ac:dyDescent="0.2">
      <c r="B641" s="3" t="s">
        <v>1634</v>
      </c>
      <c r="C641" s="3" t="s">
        <v>1635</v>
      </c>
      <c r="D641" s="3" t="str">
        <f>VLOOKUP(VLOOKUP(U641&amp;"_"&amp;V641,[1]无限模式!$A:$AQ,13+W641,FALSE),[1]怪物!$B:$I,2,FALSE)</f>
        <v>ResUnit_Dan2</v>
      </c>
      <c r="E641" s="3">
        <f>VLOOKUP(VLOOKUP(U641&amp;"_"&amp;V641,[1]无限模式!$A:$AQ,13+W641,FALSE),[1]怪物!$B:$I,6,FALSE)*VLOOKUP(U641&amp;"_"&amp;V641,[1]无限模式!$A:$AQ,9,FALSE)</f>
        <v>3.8</v>
      </c>
      <c r="F641" s="3">
        <v>400</v>
      </c>
      <c r="G641" s="3" t="b">
        <v>1</v>
      </c>
      <c r="H641" s="3">
        <v>1</v>
      </c>
      <c r="I641" s="3">
        <v>1</v>
      </c>
      <c r="J641" s="3">
        <v>0.5</v>
      </c>
      <c r="K641" s="3">
        <f>VLOOKUP(D641,[1]怪物!$C:$I,6,FALSE)</f>
        <v>1.5</v>
      </c>
      <c r="L641" s="10" t="str">
        <f t="shared" si="12"/>
        <v>Monster_Season3_Infinite_19_2</v>
      </c>
      <c r="M641" s="3" t="s">
        <v>41</v>
      </c>
      <c r="N641" s="3" t="s">
        <v>42</v>
      </c>
      <c r="O641" s="3" t="s">
        <v>43</v>
      </c>
      <c r="P641" s="3" t="str">
        <f>IF(VLOOKUP(D641,[1]怪物!$C:$I,7,FALSE)="","",VLOOKUP(D641,[1]怪物!$C:$I,7,FALSE))</f>
        <v>Skill_Monster_Dan2,NormalAttack</v>
      </c>
      <c r="U641" s="3">
        <v>3</v>
      </c>
      <c r="V641" s="3" t="s">
        <v>1762</v>
      </c>
      <c r="W641" s="3" t="s">
        <v>753</v>
      </c>
    </row>
    <row r="642" spans="2:23" s="3" customFormat="1" x14ac:dyDescent="0.2">
      <c r="B642" s="3" t="s">
        <v>1636</v>
      </c>
      <c r="C642" s="3" t="s">
        <v>1637</v>
      </c>
      <c r="D642" s="3" t="str">
        <f>VLOOKUP(VLOOKUP(U642&amp;"_"&amp;V642,[1]无限模式!$A:$AQ,13+W642,FALSE),[1]怪物!$B:$I,2,FALSE)</f>
        <v>ResUnit_XueRen3</v>
      </c>
      <c r="E642" s="3">
        <f>VLOOKUP(VLOOKUP(U642&amp;"_"&amp;V642,[1]无限模式!$A:$AQ,13+W642,FALSE),[1]怪物!$B:$I,6,FALSE)*VLOOKUP(U642&amp;"_"&amp;V642,[1]无限模式!$A:$AQ,9,FALSE)</f>
        <v>3.8</v>
      </c>
      <c r="F642" s="3">
        <v>400</v>
      </c>
      <c r="G642" s="3" t="b">
        <v>1</v>
      </c>
      <c r="H642" s="3">
        <v>1</v>
      </c>
      <c r="I642" s="3">
        <v>1</v>
      </c>
      <c r="J642" s="3">
        <v>0.5</v>
      </c>
      <c r="K642" s="3">
        <f>VLOOKUP(D642,[1]怪物!$C:$I,6,FALSE)</f>
        <v>2</v>
      </c>
      <c r="L642" s="10" t="str">
        <f t="shared" si="12"/>
        <v>Monster_Season3_Infinite_19_3</v>
      </c>
      <c r="M642" s="3" t="s">
        <v>41</v>
      </c>
      <c r="N642" s="3" t="s">
        <v>42</v>
      </c>
      <c r="O642" s="3" t="s">
        <v>43</v>
      </c>
      <c r="P642" s="3" t="str">
        <f>IF(VLOOKUP(D642,[1]怪物!$C:$I,7,FALSE)="","",VLOOKUP(D642,[1]怪物!$C:$I,7,FALSE))</f>
        <v>Skill_Monster_XueRen3,NormalAttack</v>
      </c>
      <c r="U642" s="3">
        <v>3</v>
      </c>
      <c r="V642" s="3" t="s">
        <v>1762</v>
      </c>
      <c r="W642" s="3" t="s">
        <v>760</v>
      </c>
    </row>
    <row r="643" spans="2:23" s="3" customFormat="1" x14ac:dyDescent="0.2">
      <c r="B643" s="3" t="s">
        <v>1638</v>
      </c>
      <c r="C643" s="3" t="s">
        <v>1639</v>
      </c>
      <c r="D643" s="3" t="str">
        <f>VLOOKUP(VLOOKUP(U643&amp;"_"&amp;V643,[1]无限模式!$A:$AQ,13+W643,FALSE),[1]怪物!$B:$I,2,FALSE)</f>
        <v>ResUnit_Gui2</v>
      </c>
      <c r="E643" s="3">
        <f>VLOOKUP(VLOOKUP(U643&amp;"_"&amp;V643,[1]无限模式!$A:$AQ,13+W643,FALSE),[1]怪物!$B:$I,6,FALSE)*VLOOKUP(U643&amp;"_"&amp;V643,[1]无限模式!$A:$AQ,9,FALSE)</f>
        <v>3.9</v>
      </c>
      <c r="F643" s="3">
        <v>400</v>
      </c>
      <c r="G643" s="3" t="b">
        <v>1</v>
      </c>
      <c r="H643" s="3">
        <v>1</v>
      </c>
      <c r="I643" s="3">
        <v>1</v>
      </c>
      <c r="J643" s="3">
        <v>0.5</v>
      </c>
      <c r="K643" s="3">
        <f>VLOOKUP(D643,[1]怪物!$C:$I,6,FALSE)</f>
        <v>1.5</v>
      </c>
      <c r="L643" s="10" t="str">
        <f t="shared" si="12"/>
        <v>Monster_Season3_Infinite_20_1</v>
      </c>
      <c r="M643" s="3" t="s">
        <v>41</v>
      </c>
      <c r="N643" s="3" t="s">
        <v>42</v>
      </c>
      <c r="O643" s="3" t="s">
        <v>43</v>
      </c>
      <c r="P643" s="3" t="str">
        <f>IF(VLOOKUP(D643,[1]怪物!$C:$I,7,FALSE)="","",VLOOKUP(D643,[1]怪物!$C:$I,7,FALSE))</f>
        <v>Skill_Monster_Gui2,NormalAttack</v>
      </c>
      <c r="U643" s="3">
        <v>3</v>
      </c>
      <c r="V643" s="3" t="s">
        <v>1763</v>
      </c>
      <c r="W643" s="3" t="s">
        <v>750</v>
      </c>
    </row>
    <row r="644" spans="2:23" s="3" customFormat="1" x14ac:dyDescent="0.2">
      <c r="B644" s="3" t="s">
        <v>1640</v>
      </c>
      <c r="C644" s="3" t="s">
        <v>1641</v>
      </c>
      <c r="D644" s="3" t="str">
        <f>VLOOKUP(VLOOKUP(U644&amp;"_"&amp;V644,[1]无限模式!$A:$AQ,13+W644,FALSE),[1]怪物!$B:$I,2,FALSE)</f>
        <v>ResUnit_Dan2</v>
      </c>
      <c r="E644" s="3">
        <f>VLOOKUP(VLOOKUP(U644&amp;"_"&amp;V644,[1]无限模式!$A:$AQ,13+W644,FALSE),[1]怪物!$B:$I,6,FALSE)*VLOOKUP(U644&amp;"_"&amp;V644,[1]无限模式!$A:$AQ,9,FALSE)</f>
        <v>3.9</v>
      </c>
      <c r="F644" s="3">
        <v>400</v>
      </c>
      <c r="G644" s="3" t="b">
        <v>1</v>
      </c>
      <c r="H644" s="3">
        <v>1</v>
      </c>
      <c r="I644" s="3">
        <v>1</v>
      </c>
      <c r="J644" s="3">
        <v>0.5</v>
      </c>
      <c r="K644" s="3">
        <f>VLOOKUP(D644,[1]怪物!$C:$I,6,FALSE)</f>
        <v>1.5</v>
      </c>
      <c r="L644" s="10" t="str">
        <f t="shared" si="12"/>
        <v>Monster_Season3_Infinite_20_2</v>
      </c>
      <c r="M644" s="3" t="s">
        <v>41</v>
      </c>
      <c r="N644" s="3" t="s">
        <v>42</v>
      </c>
      <c r="O644" s="3" t="s">
        <v>43</v>
      </c>
      <c r="P644" s="3" t="str">
        <f>IF(VLOOKUP(D644,[1]怪物!$C:$I,7,FALSE)="","",VLOOKUP(D644,[1]怪物!$C:$I,7,FALSE))</f>
        <v>Skill_Monster_Dan2,NormalAttack</v>
      </c>
      <c r="U644" s="3">
        <v>3</v>
      </c>
      <c r="V644" s="3" t="s">
        <v>1763</v>
      </c>
      <c r="W644" s="3" t="s">
        <v>753</v>
      </c>
    </row>
    <row r="645" spans="2:23" s="3" customFormat="1" x14ac:dyDescent="0.2">
      <c r="B645" s="3" t="s">
        <v>1642</v>
      </c>
      <c r="C645" s="3" t="s">
        <v>1643</v>
      </c>
      <c r="D645" s="3" t="str">
        <f>VLOOKUP(VLOOKUP(U645&amp;"_"&amp;V645,[1]无限模式!$A:$AQ,13+W645,FALSE),[1]怪物!$B:$I,2,FALSE)</f>
        <v>ResUnit_ZhongZi2</v>
      </c>
      <c r="E645" s="3">
        <f>VLOOKUP(VLOOKUP(U645&amp;"_"&amp;V645,[1]无限模式!$A:$AQ,13+W645,FALSE),[1]怪物!$B:$I,6,FALSE)*VLOOKUP(U645&amp;"_"&amp;V645,[1]无限模式!$A:$AQ,9,FALSE)</f>
        <v>3.9</v>
      </c>
      <c r="F645" s="3">
        <v>400</v>
      </c>
      <c r="G645" s="3" t="b">
        <v>1</v>
      </c>
      <c r="H645" s="3">
        <v>1</v>
      </c>
      <c r="I645" s="3">
        <v>1</v>
      </c>
      <c r="J645" s="3">
        <v>0.5</v>
      </c>
      <c r="K645" s="3">
        <f>VLOOKUP(D645,[1]怪物!$C:$I,6,FALSE)</f>
        <v>1.5</v>
      </c>
      <c r="L645" s="10" t="str">
        <f t="shared" si="12"/>
        <v>Monster_Season3_Infinite_20_3</v>
      </c>
      <c r="M645" s="3" t="s">
        <v>41</v>
      </c>
      <c r="N645" s="3" t="s">
        <v>42</v>
      </c>
      <c r="O645" s="3" t="s">
        <v>43</v>
      </c>
      <c r="P645" s="3" t="str">
        <f>IF(VLOOKUP(D645,[1]怪物!$C:$I,7,FALSE)="","",VLOOKUP(D645,[1]怪物!$C:$I,7,FALSE))</f>
        <v>Skill_Monster_ZhongZi2,NormalAttack</v>
      </c>
      <c r="U645" s="3">
        <v>3</v>
      </c>
      <c r="V645" s="3" t="s">
        <v>1763</v>
      </c>
      <c r="W645" s="3" t="s">
        <v>760</v>
      </c>
    </row>
    <row r="646" spans="2:23" s="3" customFormat="1" x14ac:dyDescent="0.2">
      <c r="B646" s="3" t="s">
        <v>1644</v>
      </c>
      <c r="C646" s="3" t="s">
        <v>1645</v>
      </c>
      <c r="D646" s="3" t="str">
        <f>VLOOKUP(VLOOKUP(U646&amp;"_"&amp;V646,[1]无限模式!$A:$AQ,13+W646,FALSE),[1]怪物!$B:$I,2,FALSE)</f>
        <v>ResUnit_Dan3</v>
      </c>
      <c r="E646" s="3">
        <f>VLOOKUP(VLOOKUP(U646&amp;"_"&amp;V646,[1]无限模式!$A:$AQ,13+W646,FALSE),[1]怪物!$B:$I,6,FALSE)*VLOOKUP(U646&amp;"_"&amp;V646,[1]无限模式!$A:$AQ,9,FALSE)</f>
        <v>2.4375</v>
      </c>
      <c r="F646" s="3">
        <v>400</v>
      </c>
      <c r="G646" s="3" t="b">
        <v>1</v>
      </c>
      <c r="H646" s="3">
        <v>1</v>
      </c>
      <c r="I646" s="3">
        <v>1</v>
      </c>
      <c r="J646" s="3">
        <v>0.5</v>
      </c>
      <c r="K646" s="3">
        <f>VLOOKUP(D646,[1]怪物!$C:$I,6,FALSE)</f>
        <v>2.5</v>
      </c>
      <c r="L646" s="10" t="str">
        <f t="shared" si="12"/>
        <v>Monster_Season3_Infinite_20_4</v>
      </c>
      <c r="M646" s="3" t="s">
        <v>41</v>
      </c>
      <c r="N646" s="3" t="s">
        <v>42</v>
      </c>
      <c r="O646" s="3" t="s">
        <v>43</v>
      </c>
      <c r="P646" s="3" t="str">
        <f>IF(VLOOKUP(D646,[1]怪物!$C:$I,7,FALSE)="","",VLOOKUP(D646,[1]怪物!$C:$I,7,FALSE))</f>
        <v>Skill_Monster_Dan3,NormalAttack</v>
      </c>
      <c r="U646" s="3">
        <v>3</v>
      </c>
      <c r="V646" s="3" t="s">
        <v>1763</v>
      </c>
      <c r="W646" s="3" t="s">
        <v>783</v>
      </c>
    </row>
    <row r="648" spans="2:23" s="3" customFormat="1" x14ac:dyDescent="0.2">
      <c r="B648" s="3" t="s">
        <v>1646</v>
      </c>
      <c r="C648" s="10" t="s">
        <v>1647</v>
      </c>
      <c r="D648" s="3" t="str">
        <f>VLOOKUP(VLOOKUP(U648&amp;"_"&amp;V648,[1]无限模式!$A:$AQ,13+W648,FALSE),[1]怪物!$B:$I,2,FALSE)</f>
        <v>ResUnit_BianFu1</v>
      </c>
      <c r="E648" s="3">
        <f>VLOOKUP(VLOOKUP(U648&amp;"_"&amp;V648,[1]无限模式!$A:$AQ,13+W648,FALSE),[1]怪物!$B:$I,6,FALSE)*VLOOKUP(U648&amp;"_"&amp;V648,[1]无限模式!$A:$AQ,9,FALSE)</f>
        <v>2</v>
      </c>
      <c r="F648" s="3">
        <v>400</v>
      </c>
      <c r="G648" s="3" t="b">
        <v>1</v>
      </c>
      <c r="H648" s="3">
        <v>1</v>
      </c>
      <c r="I648" s="3">
        <v>1</v>
      </c>
      <c r="J648" s="3">
        <v>0.5</v>
      </c>
      <c r="K648" s="3">
        <f>VLOOKUP(D648,[1]怪物!$C:$I,6,FALSE)</f>
        <v>1</v>
      </c>
      <c r="L648" s="10" t="str">
        <f t="shared" ref="L648:L697" si="13">RIGHT(B648,LEN(B648)-5)</f>
        <v>Monster_Season4_Infinite_1_1</v>
      </c>
      <c r="M648" s="3" t="s">
        <v>41</v>
      </c>
      <c r="N648" s="3" t="s">
        <v>42</v>
      </c>
      <c r="O648" s="3" t="s">
        <v>43</v>
      </c>
      <c r="P648" s="3" t="str">
        <f>IF(VLOOKUP(D648,[1]怪物!$C:$I,7,FALSE)="","",VLOOKUP(D648,[1]怪物!$C:$I,7,FALSE))</f>
        <v/>
      </c>
      <c r="U648" s="3">
        <v>4</v>
      </c>
      <c r="V648" s="3" t="s">
        <v>750</v>
      </c>
      <c r="W648" s="3" t="s">
        <v>750</v>
      </c>
    </row>
    <row r="649" spans="2:23" s="3" customFormat="1" x14ac:dyDescent="0.2">
      <c r="B649" s="3" t="s">
        <v>1648</v>
      </c>
      <c r="C649" s="3" t="s">
        <v>1649</v>
      </c>
      <c r="D649" s="3" t="str">
        <f>VLOOKUP(VLOOKUP(U649&amp;"_"&amp;V649,[1]无限模式!$A:$AQ,13+W649,FALSE),[1]怪物!$B:$I,2,FALSE)</f>
        <v>ResUnit_BianFu1</v>
      </c>
      <c r="E649" s="3">
        <f>VLOOKUP(VLOOKUP(U649&amp;"_"&amp;V649,[1]无限模式!$A:$AQ,13+W649,FALSE),[1]怪物!$B:$I,6,FALSE)*VLOOKUP(U649&amp;"_"&amp;V649,[1]无限模式!$A:$AQ,9,FALSE)</f>
        <v>2.1</v>
      </c>
      <c r="F649" s="3">
        <v>400</v>
      </c>
      <c r="G649" s="3" t="b">
        <v>1</v>
      </c>
      <c r="H649" s="3">
        <v>1</v>
      </c>
      <c r="I649" s="3">
        <v>1</v>
      </c>
      <c r="J649" s="3">
        <v>0.5</v>
      </c>
      <c r="K649" s="3">
        <f>VLOOKUP(D649,[1]怪物!$C:$I,6,FALSE)</f>
        <v>1</v>
      </c>
      <c r="L649" s="10" t="str">
        <f t="shared" si="13"/>
        <v>Monster_Season4_Infinite_2_1</v>
      </c>
      <c r="M649" s="3" t="s">
        <v>41</v>
      </c>
      <c r="N649" s="3" t="s">
        <v>42</v>
      </c>
      <c r="O649" s="3" t="s">
        <v>43</v>
      </c>
      <c r="P649" s="3" t="str">
        <f>IF(VLOOKUP(D649,[1]怪物!$C:$I,7,FALSE)="","",VLOOKUP(D649,[1]怪物!$C:$I,7,FALSE))</f>
        <v/>
      </c>
      <c r="U649" s="3">
        <v>4</v>
      </c>
      <c r="V649" s="3" t="s">
        <v>753</v>
      </c>
      <c r="W649" s="3" t="s">
        <v>750</v>
      </c>
    </row>
    <row r="650" spans="2:23" s="3" customFormat="1" x14ac:dyDescent="0.2">
      <c r="B650" s="3" t="s">
        <v>1650</v>
      </c>
      <c r="C650" s="3" t="s">
        <v>1651</v>
      </c>
      <c r="D650" s="3" t="str">
        <f>VLOOKUP(VLOOKUP(U650&amp;"_"&amp;V650,[1]无限模式!$A:$AQ,13+W650,FALSE),[1]怪物!$B:$I,2,FALSE)</f>
        <v>ResUnit_MiFeng1</v>
      </c>
      <c r="E650" s="3">
        <f>VLOOKUP(VLOOKUP(U650&amp;"_"&amp;V650,[1]无限模式!$A:$AQ,13+W650,FALSE),[1]怪物!$B:$I,6,FALSE)*VLOOKUP(U650&amp;"_"&amp;V650,[1]无限模式!$A:$AQ,9,FALSE)</f>
        <v>2.1</v>
      </c>
      <c r="F650" s="3">
        <v>400</v>
      </c>
      <c r="G650" s="3" t="b">
        <v>1</v>
      </c>
      <c r="H650" s="3">
        <v>1</v>
      </c>
      <c r="I650" s="3">
        <v>1</v>
      </c>
      <c r="J650" s="3">
        <v>0.5</v>
      </c>
      <c r="K650" s="3">
        <f>VLOOKUP(D650,[1]怪物!$C:$I,6,FALSE)</f>
        <v>1</v>
      </c>
      <c r="L650" s="10" t="str">
        <f t="shared" si="13"/>
        <v>Monster_Season4_Infinite_2_2</v>
      </c>
      <c r="M650" s="3" t="s">
        <v>41</v>
      </c>
      <c r="N650" s="3" t="s">
        <v>42</v>
      </c>
      <c r="O650" s="3" t="s">
        <v>43</v>
      </c>
      <c r="P650" s="3" t="str">
        <f>IF(VLOOKUP(D650,[1]怪物!$C:$I,7,FALSE)="","",VLOOKUP(D650,[1]怪物!$C:$I,7,FALSE))</f>
        <v/>
      </c>
      <c r="U650" s="3">
        <v>4</v>
      </c>
      <c r="V650" s="3" t="s">
        <v>753</v>
      </c>
      <c r="W650" s="3" t="s">
        <v>753</v>
      </c>
    </row>
    <row r="651" spans="2:23" s="3" customFormat="1" x14ac:dyDescent="0.2">
      <c r="B651" s="3" t="s">
        <v>1652</v>
      </c>
      <c r="C651" s="3" t="s">
        <v>1653</v>
      </c>
      <c r="D651" s="3" t="str">
        <f>VLOOKUP(VLOOKUP(U651&amp;"_"&amp;V651,[1]无限模式!$A:$AQ,13+W651,FALSE),[1]怪物!$B:$I,2,FALSE)</f>
        <v>ResUnit_BianFu1</v>
      </c>
      <c r="E651" s="3">
        <f>VLOOKUP(VLOOKUP(U651&amp;"_"&amp;V651,[1]无限模式!$A:$AQ,13+W651,FALSE),[1]怪物!$B:$I,6,FALSE)*VLOOKUP(U651&amp;"_"&amp;V651,[1]无限模式!$A:$AQ,9,FALSE)</f>
        <v>2.2000000000000002</v>
      </c>
      <c r="F651" s="3">
        <v>400</v>
      </c>
      <c r="G651" s="3" t="b">
        <v>1</v>
      </c>
      <c r="H651" s="3">
        <v>1</v>
      </c>
      <c r="I651" s="3">
        <v>1</v>
      </c>
      <c r="J651" s="3">
        <v>0.5</v>
      </c>
      <c r="K651" s="3">
        <f>VLOOKUP(D651,[1]怪物!$C:$I,6,FALSE)</f>
        <v>1</v>
      </c>
      <c r="L651" s="10" t="str">
        <f t="shared" si="13"/>
        <v>Monster_Season4_Infinite_3_1</v>
      </c>
      <c r="M651" s="3" t="s">
        <v>41</v>
      </c>
      <c r="N651" s="3" t="s">
        <v>42</v>
      </c>
      <c r="O651" s="3" t="s">
        <v>43</v>
      </c>
      <c r="P651" s="3" t="str">
        <f>IF(VLOOKUP(D651,[1]怪物!$C:$I,7,FALSE)="","",VLOOKUP(D651,[1]怪物!$C:$I,7,FALSE))</f>
        <v/>
      </c>
      <c r="U651" s="3">
        <v>4</v>
      </c>
      <c r="V651" s="3" t="s">
        <v>760</v>
      </c>
      <c r="W651" s="3" t="s">
        <v>750</v>
      </c>
    </row>
    <row r="652" spans="2:23" s="3" customFormat="1" x14ac:dyDescent="0.2">
      <c r="B652" s="3" t="s">
        <v>1654</v>
      </c>
      <c r="C652" s="3" t="s">
        <v>1655</v>
      </c>
      <c r="D652" s="3" t="str">
        <f>VLOOKUP(VLOOKUP(U652&amp;"_"&amp;V652,[1]无限模式!$A:$AQ,13+W652,FALSE),[1]怪物!$B:$I,2,FALSE)</f>
        <v>ResUnit_MiFeng1</v>
      </c>
      <c r="E652" s="3">
        <f>VLOOKUP(VLOOKUP(U652&amp;"_"&amp;V652,[1]无限模式!$A:$AQ,13+W652,FALSE),[1]怪物!$B:$I,6,FALSE)*VLOOKUP(U652&amp;"_"&amp;V652,[1]无限模式!$A:$AQ,9,FALSE)</f>
        <v>2.2000000000000002</v>
      </c>
      <c r="F652" s="3">
        <v>400</v>
      </c>
      <c r="G652" s="3" t="b">
        <v>1</v>
      </c>
      <c r="H652" s="3">
        <v>1</v>
      </c>
      <c r="I652" s="3">
        <v>1</v>
      </c>
      <c r="J652" s="3">
        <v>0.5</v>
      </c>
      <c r="K652" s="3">
        <f>VLOOKUP(D652,[1]怪物!$C:$I,6,FALSE)</f>
        <v>1</v>
      </c>
      <c r="L652" s="10" t="str">
        <f t="shared" si="13"/>
        <v>Monster_Season4_Infinite_3_2</v>
      </c>
      <c r="M652" s="3" t="s">
        <v>41</v>
      </c>
      <c r="N652" s="3" t="s">
        <v>42</v>
      </c>
      <c r="O652" s="3" t="s">
        <v>43</v>
      </c>
      <c r="P652" s="3" t="str">
        <f>IF(VLOOKUP(D652,[1]怪物!$C:$I,7,FALSE)="","",VLOOKUP(D652,[1]怪物!$C:$I,7,FALSE))</f>
        <v/>
      </c>
      <c r="U652" s="3">
        <v>4</v>
      </c>
      <c r="V652" s="3" t="s">
        <v>760</v>
      </c>
      <c r="W652" s="3" t="s">
        <v>753</v>
      </c>
    </row>
    <row r="653" spans="2:23" s="3" customFormat="1" x14ac:dyDescent="0.2">
      <c r="B653" s="3" t="s">
        <v>1798</v>
      </c>
      <c r="C653" s="3" t="s">
        <v>1831</v>
      </c>
      <c r="D653" s="3" t="str">
        <f>VLOOKUP(VLOOKUP(U653&amp;"_"&amp;V653,[1]无限模式!$A:$AQ,13+W653,FALSE),[1]怪物!$B:$I,2,FALSE)</f>
        <v>ResUnit_MiFeng2</v>
      </c>
      <c r="E653" s="3">
        <f>VLOOKUP(VLOOKUP(U653&amp;"_"&amp;V653,[1]无限模式!$A:$AQ,13+W653,FALSE),[1]怪物!$B:$I,6,FALSE)*VLOOKUP(U653&amp;"_"&amp;V653,[1]无限模式!$A:$AQ,9,FALSE)</f>
        <v>2.2000000000000002</v>
      </c>
      <c r="F653" s="3">
        <v>400</v>
      </c>
      <c r="G653" s="3" t="b">
        <v>1</v>
      </c>
      <c r="H653" s="3">
        <v>1</v>
      </c>
      <c r="I653" s="3">
        <v>1</v>
      </c>
      <c r="J653" s="3">
        <v>0.5</v>
      </c>
      <c r="K653" s="3">
        <f>VLOOKUP(D653,[1]怪物!$C:$I,6,FALSE)</f>
        <v>1.5</v>
      </c>
      <c r="L653" s="10" t="str">
        <f t="shared" si="13"/>
        <v>Monster_Season4_Infinite_3_3</v>
      </c>
      <c r="M653" s="3" t="s">
        <v>41</v>
      </c>
      <c r="N653" s="3" t="s">
        <v>42</v>
      </c>
      <c r="O653" s="3" t="s">
        <v>43</v>
      </c>
      <c r="P653" s="3" t="str">
        <f>IF(VLOOKUP(D653,[1]怪物!$C:$I,7,FALSE)="","",VLOOKUP(D653,[1]怪物!$C:$I,7,FALSE))</f>
        <v/>
      </c>
      <c r="U653" s="3">
        <v>4</v>
      </c>
      <c r="V653" s="3" t="s">
        <v>760</v>
      </c>
      <c r="W653" s="3" t="s">
        <v>760</v>
      </c>
    </row>
    <row r="654" spans="2:23" s="3" customFormat="1" x14ac:dyDescent="0.2">
      <c r="B654" s="3" t="s">
        <v>1656</v>
      </c>
      <c r="C654" s="3" t="s">
        <v>1657</v>
      </c>
      <c r="D654" s="3" t="str">
        <f>VLOOKUP(VLOOKUP(U654&amp;"_"&amp;V654,[1]无限模式!$A:$AQ,13+W654,FALSE),[1]怪物!$B:$I,2,FALSE)</f>
        <v>ResUnit_BianFu1</v>
      </c>
      <c r="E654" s="3">
        <f>VLOOKUP(VLOOKUP(U654&amp;"_"&amp;V654,[1]无限模式!$A:$AQ,13+W654,FALSE),[1]怪物!$B:$I,6,FALSE)*VLOOKUP(U654&amp;"_"&amp;V654,[1]无限模式!$A:$AQ,9,FALSE)</f>
        <v>2.2999999999999998</v>
      </c>
      <c r="F654" s="3">
        <v>400</v>
      </c>
      <c r="G654" s="3" t="b">
        <v>1</v>
      </c>
      <c r="H654" s="3">
        <v>1</v>
      </c>
      <c r="I654" s="3">
        <v>1</v>
      </c>
      <c r="J654" s="3">
        <v>0.5</v>
      </c>
      <c r="K654" s="3">
        <f>VLOOKUP(D654,[1]怪物!$C:$I,6,FALSE)</f>
        <v>1</v>
      </c>
      <c r="L654" s="10" t="str">
        <f t="shared" si="13"/>
        <v>Monster_Season4_Infinite_4_1</v>
      </c>
      <c r="M654" s="3" t="s">
        <v>41</v>
      </c>
      <c r="N654" s="3" t="s">
        <v>42</v>
      </c>
      <c r="O654" s="3" t="s">
        <v>43</v>
      </c>
      <c r="P654" s="3" t="str">
        <f>IF(VLOOKUP(D654,[1]怪物!$C:$I,7,FALSE)="","",VLOOKUP(D654,[1]怪物!$C:$I,7,FALSE))</f>
        <v/>
      </c>
      <c r="U654" s="3">
        <v>4</v>
      </c>
      <c r="V654" s="3" t="s">
        <v>783</v>
      </c>
      <c r="W654" s="3" t="s">
        <v>750</v>
      </c>
    </row>
    <row r="655" spans="2:23" s="3" customFormat="1" x14ac:dyDescent="0.2">
      <c r="B655" s="3" t="s">
        <v>1658</v>
      </c>
      <c r="C655" s="3" t="s">
        <v>1659</v>
      </c>
      <c r="D655" s="3" t="str">
        <f>VLOOKUP(VLOOKUP(U655&amp;"_"&amp;V655,[1]无限模式!$A:$AQ,13+W655,FALSE),[1]怪物!$B:$I,2,FALSE)</f>
        <v>ResUnit_MiFeng1</v>
      </c>
      <c r="E655" s="3">
        <f>VLOOKUP(VLOOKUP(U655&amp;"_"&amp;V655,[1]无限模式!$A:$AQ,13+W655,FALSE),[1]怪物!$B:$I,6,FALSE)*VLOOKUP(U655&amp;"_"&amp;V655,[1]无限模式!$A:$AQ,9,FALSE)</f>
        <v>2.2999999999999998</v>
      </c>
      <c r="F655" s="3">
        <v>400</v>
      </c>
      <c r="G655" s="3" t="b">
        <v>1</v>
      </c>
      <c r="H655" s="3">
        <v>1</v>
      </c>
      <c r="I655" s="3">
        <v>1</v>
      </c>
      <c r="J655" s="3">
        <v>0.5</v>
      </c>
      <c r="K655" s="3">
        <f>VLOOKUP(D655,[1]怪物!$C:$I,6,FALSE)</f>
        <v>1</v>
      </c>
      <c r="L655" s="10" t="str">
        <f t="shared" si="13"/>
        <v>Monster_Season4_Infinite_4_2</v>
      </c>
      <c r="M655" s="3" t="s">
        <v>41</v>
      </c>
      <c r="N655" s="3" t="s">
        <v>42</v>
      </c>
      <c r="O655" s="3" t="s">
        <v>43</v>
      </c>
      <c r="P655" s="3" t="str">
        <f>IF(VLOOKUP(D655,[1]怪物!$C:$I,7,FALSE)="","",VLOOKUP(D655,[1]怪物!$C:$I,7,FALSE))</f>
        <v/>
      </c>
      <c r="U655" s="3">
        <v>4</v>
      </c>
      <c r="V655" s="3" t="s">
        <v>783</v>
      </c>
      <c r="W655" s="3" t="s">
        <v>753</v>
      </c>
    </row>
    <row r="656" spans="2:23" s="3" customFormat="1" x14ac:dyDescent="0.2">
      <c r="B656" s="3" t="s">
        <v>1799</v>
      </c>
      <c r="C656" s="3" t="s">
        <v>1832</v>
      </c>
      <c r="D656" s="3" t="str">
        <f>VLOOKUP(VLOOKUP(U656&amp;"_"&amp;V656,[1]无限模式!$A:$AQ,13+W656,FALSE),[1]怪物!$B:$I,2,FALSE)</f>
        <v>ResUnit_MiFeng2</v>
      </c>
      <c r="E656" s="3">
        <f>VLOOKUP(VLOOKUP(U656&amp;"_"&amp;V656,[1]无限模式!$A:$AQ,13+W656,FALSE),[1]怪物!$B:$I,6,FALSE)*VLOOKUP(U656&amp;"_"&amp;V656,[1]无限模式!$A:$AQ,9,FALSE)</f>
        <v>2.2999999999999998</v>
      </c>
      <c r="F656" s="3">
        <v>400</v>
      </c>
      <c r="G656" s="3" t="b">
        <v>1</v>
      </c>
      <c r="H656" s="3">
        <v>1</v>
      </c>
      <c r="I656" s="3">
        <v>1</v>
      </c>
      <c r="J656" s="3">
        <v>0.5</v>
      </c>
      <c r="K656" s="3">
        <f>VLOOKUP(D656,[1]怪物!$C:$I,6,FALSE)</f>
        <v>1.5</v>
      </c>
      <c r="L656" s="10" t="str">
        <f t="shared" si="13"/>
        <v>Monster_Season4_Infinite_4_3</v>
      </c>
      <c r="M656" s="3" t="s">
        <v>41</v>
      </c>
      <c r="N656" s="3" t="s">
        <v>42</v>
      </c>
      <c r="O656" s="3" t="s">
        <v>43</v>
      </c>
      <c r="P656" s="3" t="str">
        <f>IF(VLOOKUP(D656,[1]怪物!$C:$I,7,FALSE)="","",VLOOKUP(D656,[1]怪物!$C:$I,7,FALSE))</f>
        <v/>
      </c>
      <c r="U656" s="3">
        <v>4</v>
      </c>
      <c r="V656" s="3" t="s">
        <v>783</v>
      </c>
      <c r="W656" s="3" t="s">
        <v>760</v>
      </c>
    </row>
    <row r="657" spans="2:23" s="3" customFormat="1" x14ac:dyDescent="0.2">
      <c r="B657" s="3" t="s">
        <v>1800</v>
      </c>
      <c r="C657" s="3" t="s">
        <v>1833</v>
      </c>
      <c r="D657" s="3" t="str">
        <f>VLOOKUP(VLOOKUP(U657&amp;"_"&amp;V657,[1]无限模式!$A:$AQ,13+W657,FALSE),[1]怪物!$B:$I,2,FALSE)</f>
        <v>ResUnit_MiFeng3</v>
      </c>
      <c r="E657" s="3">
        <f>VLOOKUP(VLOOKUP(U657&amp;"_"&amp;V657,[1]无限模式!$A:$AQ,13+W657,FALSE),[1]怪物!$B:$I,6,FALSE)*VLOOKUP(U657&amp;"_"&amp;V657,[1]无限模式!$A:$AQ,9,FALSE)</f>
        <v>1.4375</v>
      </c>
      <c r="F657" s="3">
        <v>400</v>
      </c>
      <c r="G657" s="3" t="b">
        <v>1</v>
      </c>
      <c r="H657" s="3">
        <v>1</v>
      </c>
      <c r="I657" s="3">
        <v>1</v>
      </c>
      <c r="J657" s="3">
        <v>0.5</v>
      </c>
      <c r="K657" s="3">
        <f>VLOOKUP(D657,[1]怪物!$C:$I,6,FALSE)</f>
        <v>2.5</v>
      </c>
      <c r="L657" s="10" t="str">
        <f t="shared" si="13"/>
        <v>Monster_Season4_Infinite_4_4</v>
      </c>
      <c r="M657" s="3" t="s">
        <v>41</v>
      </c>
      <c r="N657" s="3" t="s">
        <v>42</v>
      </c>
      <c r="O657" s="3" t="s">
        <v>43</v>
      </c>
      <c r="P657" s="3" t="str">
        <f>IF(VLOOKUP(D657,[1]怪物!$C:$I,7,FALSE)="","",VLOOKUP(D657,[1]怪物!$C:$I,7,FALSE))</f>
        <v/>
      </c>
      <c r="U657" s="3">
        <v>4</v>
      </c>
      <c r="V657" s="3" t="s">
        <v>783</v>
      </c>
      <c r="W657" s="3" t="s">
        <v>783</v>
      </c>
    </row>
    <row r="658" spans="2:23" s="3" customFormat="1" x14ac:dyDescent="0.2">
      <c r="B658" s="3" t="s">
        <v>1660</v>
      </c>
      <c r="C658" s="3" t="s">
        <v>1661</v>
      </c>
      <c r="D658" s="3" t="str">
        <f>VLOOKUP(VLOOKUP(U658&amp;"_"&amp;V658,[1]无限模式!$A:$AQ,13+W658,FALSE),[1]怪物!$B:$I,2,FALSE)</f>
        <v>ResUnit_WuGui1</v>
      </c>
      <c r="E658" s="3">
        <f>VLOOKUP(VLOOKUP(U658&amp;"_"&amp;V658,[1]无限模式!$A:$AQ,13+W658,FALSE),[1]怪物!$B:$I,6,FALSE)*VLOOKUP(U658&amp;"_"&amp;V658,[1]无限模式!$A:$AQ,9,FALSE)</f>
        <v>2.4</v>
      </c>
      <c r="F658" s="3">
        <v>400</v>
      </c>
      <c r="G658" s="3" t="b">
        <v>1</v>
      </c>
      <c r="H658" s="3">
        <v>1</v>
      </c>
      <c r="I658" s="3">
        <v>1</v>
      </c>
      <c r="J658" s="3">
        <v>0.5</v>
      </c>
      <c r="K658" s="3">
        <f>VLOOKUP(D658,[1]怪物!$C:$I,6,FALSE)</f>
        <v>1</v>
      </c>
      <c r="L658" s="10" t="str">
        <f t="shared" si="13"/>
        <v>Monster_Season4_Infinite_5_1</v>
      </c>
      <c r="M658" s="3" t="s">
        <v>41</v>
      </c>
      <c r="N658" s="3" t="s">
        <v>42</v>
      </c>
      <c r="O658" s="3" t="s">
        <v>43</v>
      </c>
      <c r="P658" s="3" t="str">
        <f>IF(VLOOKUP(D658,[1]怪物!$C:$I,7,FALSE)="","",VLOOKUP(D658,[1]怪物!$C:$I,7,FALSE))</f>
        <v>Skill_Monster_WuGui1,NormalAttack</v>
      </c>
      <c r="U658" s="3">
        <v>4</v>
      </c>
      <c r="V658" s="3" t="s">
        <v>792</v>
      </c>
      <c r="W658" s="3" t="s">
        <v>750</v>
      </c>
    </row>
    <row r="659" spans="2:23" s="3" customFormat="1" x14ac:dyDescent="0.2">
      <c r="B659" s="3" t="s">
        <v>1662</v>
      </c>
      <c r="C659" s="3" t="s">
        <v>1663</v>
      </c>
      <c r="D659" s="3" t="str">
        <f>VLOOKUP(VLOOKUP(U659&amp;"_"&amp;V659,[1]无限模式!$A:$AQ,13+W659,FALSE),[1]怪物!$B:$I,2,FALSE)</f>
        <v>ResUnit_WuGui1</v>
      </c>
      <c r="E659" s="3">
        <f>VLOOKUP(VLOOKUP(U659&amp;"_"&amp;V659,[1]无限模式!$A:$AQ,13+W659,FALSE),[1]怪物!$B:$I,6,FALSE)*VLOOKUP(U659&amp;"_"&amp;V659,[1]无限模式!$A:$AQ,9,FALSE)</f>
        <v>2.5</v>
      </c>
      <c r="F659" s="3">
        <v>400</v>
      </c>
      <c r="G659" s="3" t="b">
        <v>1</v>
      </c>
      <c r="H659" s="3">
        <v>1</v>
      </c>
      <c r="I659" s="3">
        <v>1</v>
      </c>
      <c r="J659" s="3">
        <v>0.5</v>
      </c>
      <c r="K659" s="3">
        <f>VLOOKUP(D659,[1]怪物!$C:$I,6,FALSE)</f>
        <v>1</v>
      </c>
      <c r="L659" s="10" t="str">
        <f t="shared" si="13"/>
        <v>Monster_Season4_Infinite_6_1</v>
      </c>
      <c r="M659" s="3" t="s">
        <v>41</v>
      </c>
      <c r="N659" s="3" t="s">
        <v>42</v>
      </c>
      <c r="O659" s="3" t="s">
        <v>43</v>
      </c>
      <c r="P659" s="3" t="str">
        <f>IF(VLOOKUP(D659,[1]怪物!$C:$I,7,FALSE)="","",VLOOKUP(D659,[1]怪物!$C:$I,7,FALSE))</f>
        <v>Skill_Monster_WuGui1,NormalAttack</v>
      </c>
      <c r="U659" s="3">
        <v>4</v>
      </c>
      <c r="V659" s="3" t="s">
        <v>877</v>
      </c>
      <c r="W659" s="3" t="s">
        <v>750</v>
      </c>
    </row>
    <row r="660" spans="2:23" s="3" customFormat="1" x14ac:dyDescent="0.2">
      <c r="B660" s="3" t="s">
        <v>1664</v>
      </c>
      <c r="C660" s="3" t="s">
        <v>1665</v>
      </c>
      <c r="D660" s="3" t="str">
        <f>VLOOKUP(VLOOKUP(U660&amp;"_"&amp;V660,[1]无限模式!$A:$AQ,13+W660,FALSE),[1]怪物!$B:$I,2,FALSE)</f>
        <v>ResUnit_ZhiZhu1</v>
      </c>
      <c r="E660" s="3">
        <f>VLOOKUP(VLOOKUP(U660&amp;"_"&amp;V660,[1]无限模式!$A:$AQ,13+W660,FALSE),[1]怪物!$B:$I,6,FALSE)*VLOOKUP(U660&amp;"_"&amp;V660,[1]无限模式!$A:$AQ,9,FALSE)</f>
        <v>5</v>
      </c>
      <c r="F660" s="3">
        <v>400</v>
      </c>
      <c r="G660" s="3" t="b">
        <v>1</v>
      </c>
      <c r="H660" s="3">
        <v>1</v>
      </c>
      <c r="I660" s="3">
        <v>1</v>
      </c>
      <c r="J660" s="3">
        <v>0.5</v>
      </c>
      <c r="K660" s="3">
        <f>VLOOKUP(D660,[1]怪物!$C:$I,6,FALSE)</f>
        <v>1</v>
      </c>
      <c r="L660" s="10" t="str">
        <f t="shared" si="13"/>
        <v>Monster_Season4_Infinite_6_2</v>
      </c>
      <c r="M660" s="3" t="s">
        <v>41</v>
      </c>
      <c r="N660" s="3" t="s">
        <v>42</v>
      </c>
      <c r="O660" s="3" t="s">
        <v>43</v>
      </c>
      <c r="P660" s="3" t="str">
        <f>IF(VLOOKUP(D660,[1]怪物!$C:$I,7,FALSE)="","",VLOOKUP(D660,[1]怪物!$C:$I,7,FALSE))</f>
        <v/>
      </c>
      <c r="U660" s="3">
        <v>4</v>
      </c>
      <c r="V660" s="3" t="s">
        <v>877</v>
      </c>
      <c r="W660" s="3" t="s">
        <v>753</v>
      </c>
    </row>
    <row r="661" spans="2:23" s="3" customFormat="1" x14ac:dyDescent="0.2">
      <c r="B661" s="3" t="s">
        <v>1666</v>
      </c>
      <c r="C661" s="3" t="s">
        <v>1667</v>
      </c>
      <c r="D661" s="3" t="str">
        <f>VLOOKUP(VLOOKUP(U661&amp;"_"&amp;V661,[1]无限模式!$A:$AQ,13+W661,FALSE),[1]怪物!$B:$I,2,FALSE)</f>
        <v>ResUnit_WuGui1</v>
      </c>
      <c r="E661" s="3">
        <f>VLOOKUP(VLOOKUP(U661&amp;"_"&amp;V661,[1]无限模式!$A:$AQ,13+W661,FALSE),[1]怪物!$B:$I,6,FALSE)*VLOOKUP(U661&amp;"_"&amp;V661,[1]无限模式!$A:$AQ,9,FALSE)</f>
        <v>2.6</v>
      </c>
      <c r="F661" s="3">
        <v>400</v>
      </c>
      <c r="G661" s="3" t="b">
        <v>1</v>
      </c>
      <c r="H661" s="3">
        <v>1</v>
      </c>
      <c r="I661" s="3">
        <v>1</v>
      </c>
      <c r="J661" s="3">
        <v>0.5</v>
      </c>
      <c r="K661" s="3">
        <f>VLOOKUP(D661,[1]怪物!$C:$I,6,FALSE)</f>
        <v>1</v>
      </c>
      <c r="L661" s="10" t="str">
        <f t="shared" si="13"/>
        <v>Monster_Season4_Infinite_7_1</v>
      </c>
      <c r="M661" s="3" t="s">
        <v>41</v>
      </c>
      <c r="N661" s="3" t="s">
        <v>42</v>
      </c>
      <c r="O661" s="3" t="s">
        <v>43</v>
      </c>
      <c r="P661" s="3" t="str">
        <f>IF(VLOOKUP(D661,[1]怪物!$C:$I,7,FALSE)="","",VLOOKUP(D661,[1]怪物!$C:$I,7,FALSE))</f>
        <v>Skill_Monster_WuGui1,NormalAttack</v>
      </c>
      <c r="U661" s="3">
        <v>4</v>
      </c>
      <c r="V661" s="3" t="s">
        <v>886</v>
      </c>
      <c r="W661" s="3" t="s">
        <v>750</v>
      </c>
    </row>
    <row r="662" spans="2:23" s="3" customFormat="1" x14ac:dyDescent="0.2">
      <c r="B662" s="3" t="s">
        <v>1668</v>
      </c>
      <c r="C662" s="3" t="s">
        <v>1669</v>
      </c>
      <c r="D662" s="3" t="str">
        <f>VLOOKUP(VLOOKUP(U662&amp;"_"&amp;V662,[1]无限模式!$A:$AQ,13+W662,FALSE),[1]怪物!$B:$I,2,FALSE)</f>
        <v>ResUnit_ZhiZhu1</v>
      </c>
      <c r="E662" s="3">
        <f>VLOOKUP(VLOOKUP(U662&amp;"_"&amp;V662,[1]无限模式!$A:$AQ,13+W662,FALSE),[1]怪物!$B:$I,6,FALSE)*VLOOKUP(U662&amp;"_"&amp;V662,[1]无限模式!$A:$AQ,9,FALSE)</f>
        <v>5.2</v>
      </c>
      <c r="F662" s="3">
        <v>400</v>
      </c>
      <c r="G662" s="3" t="b">
        <v>1</v>
      </c>
      <c r="H662" s="3">
        <v>1</v>
      </c>
      <c r="I662" s="3">
        <v>1</v>
      </c>
      <c r="J662" s="3">
        <v>0.5</v>
      </c>
      <c r="K662" s="3">
        <f>VLOOKUP(D662,[1]怪物!$C:$I,6,FALSE)</f>
        <v>1</v>
      </c>
      <c r="L662" s="10" t="str">
        <f t="shared" si="13"/>
        <v>Monster_Season4_Infinite_7_2</v>
      </c>
      <c r="M662" s="3" t="s">
        <v>41</v>
      </c>
      <c r="N662" s="3" t="s">
        <v>42</v>
      </c>
      <c r="O662" s="3" t="s">
        <v>43</v>
      </c>
      <c r="P662" s="3" t="str">
        <f>IF(VLOOKUP(D662,[1]怪物!$C:$I,7,FALSE)="","",VLOOKUP(D662,[1]怪物!$C:$I,7,FALSE))</f>
        <v/>
      </c>
      <c r="U662" s="3">
        <v>4</v>
      </c>
      <c r="V662" s="3" t="s">
        <v>886</v>
      </c>
      <c r="W662" s="3" t="s">
        <v>753</v>
      </c>
    </row>
    <row r="663" spans="2:23" s="3" customFormat="1" x14ac:dyDescent="0.2">
      <c r="B663" s="3" t="s">
        <v>1801</v>
      </c>
      <c r="C663" s="3" t="s">
        <v>1834</v>
      </c>
      <c r="D663" s="3" t="str">
        <f>VLOOKUP(VLOOKUP(U663&amp;"_"&amp;V663,[1]无限模式!$A:$AQ,13+W663,FALSE),[1]怪物!$B:$I,2,FALSE)</f>
        <v>ResUnit_ZhiZhu2</v>
      </c>
      <c r="E663" s="3">
        <f>VLOOKUP(VLOOKUP(U663&amp;"_"&amp;V663,[1]无限模式!$A:$AQ,13+W663,FALSE),[1]怪物!$B:$I,6,FALSE)*VLOOKUP(U663&amp;"_"&amp;V663,[1]无限模式!$A:$AQ,9,FALSE)</f>
        <v>5.2</v>
      </c>
      <c r="F663" s="3">
        <v>400</v>
      </c>
      <c r="G663" s="3" t="b">
        <v>1</v>
      </c>
      <c r="H663" s="3">
        <v>1</v>
      </c>
      <c r="I663" s="3">
        <v>1</v>
      </c>
      <c r="J663" s="3">
        <v>0.5</v>
      </c>
      <c r="K663" s="3">
        <f>VLOOKUP(D663,[1]怪物!$C:$I,6,FALSE)</f>
        <v>1.5</v>
      </c>
      <c r="L663" s="10" t="str">
        <f t="shared" si="13"/>
        <v>Monster_Season4_Infinite_7_3</v>
      </c>
      <c r="M663" s="3" t="s">
        <v>41</v>
      </c>
      <c r="N663" s="3" t="s">
        <v>42</v>
      </c>
      <c r="O663" s="3" t="s">
        <v>43</v>
      </c>
      <c r="P663" s="3" t="str">
        <f>IF(VLOOKUP(D663,[1]怪物!$C:$I,7,FALSE)="","",VLOOKUP(D663,[1]怪物!$C:$I,7,FALSE))</f>
        <v/>
      </c>
      <c r="U663" s="3">
        <v>4</v>
      </c>
      <c r="V663" s="3" t="s">
        <v>886</v>
      </c>
      <c r="W663" s="3" t="s">
        <v>760</v>
      </c>
    </row>
    <row r="664" spans="2:23" s="3" customFormat="1" x14ac:dyDescent="0.2">
      <c r="B664" s="3" t="s">
        <v>1670</v>
      </c>
      <c r="C664" s="3" t="s">
        <v>1671</v>
      </c>
      <c r="D664" s="3" t="str">
        <f>VLOOKUP(VLOOKUP(U664&amp;"_"&amp;V664,[1]无限模式!$A:$AQ,13+W664,FALSE),[1]怪物!$B:$I,2,FALSE)</f>
        <v>ResUnit_WuGui1</v>
      </c>
      <c r="E664" s="3">
        <f>VLOOKUP(VLOOKUP(U664&amp;"_"&amp;V664,[1]无限模式!$A:$AQ,13+W664,FALSE),[1]怪物!$B:$I,6,FALSE)*VLOOKUP(U664&amp;"_"&amp;V664,[1]无限模式!$A:$AQ,9,FALSE)</f>
        <v>2.7</v>
      </c>
      <c r="F664" s="3">
        <v>400</v>
      </c>
      <c r="G664" s="3" t="b">
        <v>1</v>
      </c>
      <c r="H664" s="3">
        <v>1</v>
      </c>
      <c r="I664" s="3">
        <v>1</v>
      </c>
      <c r="J664" s="3">
        <v>0.5</v>
      </c>
      <c r="K664" s="3">
        <f>VLOOKUP(D664,[1]怪物!$C:$I,6,FALSE)</f>
        <v>1</v>
      </c>
      <c r="L664" s="10" t="str">
        <f t="shared" si="13"/>
        <v>Monster_Season4_Infinite_8_1</v>
      </c>
      <c r="M664" s="3" t="s">
        <v>41</v>
      </c>
      <c r="N664" s="3" t="s">
        <v>42</v>
      </c>
      <c r="O664" s="3" t="s">
        <v>43</v>
      </c>
      <c r="P664" s="3" t="str">
        <f>IF(VLOOKUP(D664,[1]怪物!$C:$I,7,FALSE)="","",VLOOKUP(D664,[1]怪物!$C:$I,7,FALSE))</f>
        <v>Skill_Monster_WuGui1,NormalAttack</v>
      </c>
      <c r="U664" s="3">
        <v>4</v>
      </c>
      <c r="V664" s="3" t="s">
        <v>895</v>
      </c>
      <c r="W664" s="3" t="s">
        <v>750</v>
      </c>
    </row>
    <row r="665" spans="2:23" s="3" customFormat="1" x14ac:dyDescent="0.2">
      <c r="B665" s="3" t="s">
        <v>1672</v>
      </c>
      <c r="C665" s="3" t="s">
        <v>1673</v>
      </c>
      <c r="D665" s="3" t="str">
        <f>VLOOKUP(VLOOKUP(U665&amp;"_"&amp;V665,[1]无限模式!$A:$AQ,13+W665,FALSE),[1]怪物!$B:$I,2,FALSE)</f>
        <v>ResUnit_ZhiZhu1</v>
      </c>
      <c r="E665" s="3">
        <f>VLOOKUP(VLOOKUP(U665&amp;"_"&amp;V665,[1]无限模式!$A:$AQ,13+W665,FALSE),[1]怪物!$B:$I,6,FALSE)*VLOOKUP(U665&amp;"_"&amp;V665,[1]无限模式!$A:$AQ,9,FALSE)</f>
        <v>5.4</v>
      </c>
      <c r="F665" s="3">
        <v>400</v>
      </c>
      <c r="G665" s="3" t="b">
        <v>1</v>
      </c>
      <c r="H665" s="3">
        <v>1</v>
      </c>
      <c r="I665" s="3">
        <v>1</v>
      </c>
      <c r="J665" s="3">
        <v>0.5</v>
      </c>
      <c r="K665" s="3">
        <f>VLOOKUP(D665,[1]怪物!$C:$I,6,FALSE)</f>
        <v>1</v>
      </c>
      <c r="L665" s="10" t="str">
        <f t="shared" si="13"/>
        <v>Monster_Season4_Infinite_8_2</v>
      </c>
      <c r="M665" s="3" t="s">
        <v>41</v>
      </c>
      <c r="N665" s="3" t="s">
        <v>42</v>
      </c>
      <c r="O665" s="3" t="s">
        <v>43</v>
      </c>
      <c r="P665" s="3" t="str">
        <f>IF(VLOOKUP(D665,[1]怪物!$C:$I,7,FALSE)="","",VLOOKUP(D665,[1]怪物!$C:$I,7,FALSE))</f>
        <v/>
      </c>
      <c r="U665" s="3">
        <v>4</v>
      </c>
      <c r="V665" s="3" t="s">
        <v>895</v>
      </c>
      <c r="W665" s="3" t="s">
        <v>753</v>
      </c>
    </row>
    <row r="666" spans="2:23" s="3" customFormat="1" x14ac:dyDescent="0.2">
      <c r="B666" s="3" t="s">
        <v>1802</v>
      </c>
      <c r="C666" s="3" t="s">
        <v>1835</v>
      </c>
      <c r="D666" s="3" t="str">
        <f>VLOOKUP(VLOOKUP(U666&amp;"_"&amp;V666,[1]无限模式!$A:$AQ,13+W666,FALSE),[1]怪物!$B:$I,2,FALSE)</f>
        <v>ResUnit_ZhiZhu2</v>
      </c>
      <c r="E666" s="3">
        <f>VLOOKUP(VLOOKUP(U666&amp;"_"&amp;V666,[1]无限模式!$A:$AQ,13+W666,FALSE),[1]怪物!$B:$I,6,FALSE)*VLOOKUP(U666&amp;"_"&amp;V666,[1]无限模式!$A:$AQ,9,FALSE)</f>
        <v>5.4</v>
      </c>
      <c r="F666" s="3">
        <v>400</v>
      </c>
      <c r="G666" s="3" t="b">
        <v>1</v>
      </c>
      <c r="H666" s="3">
        <v>1</v>
      </c>
      <c r="I666" s="3">
        <v>1</v>
      </c>
      <c r="J666" s="3">
        <v>0.5</v>
      </c>
      <c r="K666" s="3">
        <f>VLOOKUP(D666,[1]怪物!$C:$I,6,FALSE)</f>
        <v>1.5</v>
      </c>
      <c r="L666" s="10" t="str">
        <f t="shared" si="13"/>
        <v>Monster_Season4_Infinite_8_3</v>
      </c>
      <c r="M666" s="3" t="s">
        <v>41</v>
      </c>
      <c r="N666" s="3" t="s">
        <v>42</v>
      </c>
      <c r="O666" s="3" t="s">
        <v>43</v>
      </c>
      <c r="P666" s="3" t="str">
        <f>IF(VLOOKUP(D666,[1]怪物!$C:$I,7,FALSE)="","",VLOOKUP(D666,[1]怪物!$C:$I,7,FALSE))</f>
        <v/>
      </c>
      <c r="U666" s="3">
        <v>4</v>
      </c>
      <c r="V666" s="3" t="s">
        <v>895</v>
      </c>
      <c r="W666" s="3" t="s">
        <v>760</v>
      </c>
    </row>
    <row r="667" spans="2:23" s="3" customFormat="1" x14ac:dyDescent="0.2">
      <c r="B667" s="3" t="s">
        <v>1803</v>
      </c>
      <c r="C667" s="3" t="s">
        <v>1836</v>
      </c>
      <c r="D667" s="3" t="str">
        <f>VLOOKUP(VLOOKUP(U667&amp;"_"&amp;V667,[1]无限模式!$A:$AQ,13+W667,FALSE),[1]怪物!$B:$I,2,FALSE)</f>
        <v>ResUnit_ZhiZhu3</v>
      </c>
      <c r="E667" s="3">
        <f>VLOOKUP(VLOOKUP(U667&amp;"_"&amp;V667,[1]无限模式!$A:$AQ,13+W667,FALSE),[1]怪物!$B:$I,6,FALSE)*VLOOKUP(U667&amp;"_"&amp;V667,[1]无限模式!$A:$AQ,9,FALSE)</f>
        <v>3.375</v>
      </c>
      <c r="F667" s="3">
        <v>400</v>
      </c>
      <c r="G667" s="3" t="b">
        <v>1</v>
      </c>
      <c r="H667" s="3">
        <v>1</v>
      </c>
      <c r="I667" s="3">
        <v>1</v>
      </c>
      <c r="J667" s="3">
        <v>0.5</v>
      </c>
      <c r="K667" s="3">
        <f>VLOOKUP(D667,[1]怪物!$C:$I,6,FALSE)</f>
        <v>2.5</v>
      </c>
      <c r="L667" s="10" t="str">
        <f t="shared" si="13"/>
        <v>Monster_Season4_Infinite_8_4</v>
      </c>
      <c r="M667" s="3" t="s">
        <v>41</v>
      </c>
      <c r="N667" s="3" t="s">
        <v>42</v>
      </c>
      <c r="O667" s="3" t="s">
        <v>43</v>
      </c>
      <c r="P667" s="3" t="str">
        <f>IF(VLOOKUP(D667,[1]怪物!$C:$I,7,FALSE)="","",VLOOKUP(D667,[1]怪物!$C:$I,7,FALSE))</f>
        <v/>
      </c>
      <c r="U667" s="3">
        <v>4</v>
      </c>
      <c r="V667" s="3" t="s">
        <v>895</v>
      </c>
      <c r="W667" s="3" t="s">
        <v>783</v>
      </c>
    </row>
    <row r="668" spans="2:23" s="3" customFormat="1" x14ac:dyDescent="0.2">
      <c r="B668" s="3" t="s">
        <v>1674</v>
      </c>
      <c r="C668" s="3" t="s">
        <v>1675</v>
      </c>
      <c r="D668" s="3" t="str">
        <f>VLOOKUP(VLOOKUP(U668&amp;"_"&amp;V668,[1]无限模式!$A:$AQ,13+W668,FALSE),[1]怪物!$B:$I,2,FALSE)</f>
        <v>ResUnit_Gui1</v>
      </c>
      <c r="E668" s="3">
        <f>VLOOKUP(VLOOKUP(U668&amp;"_"&amp;V668,[1]无限模式!$A:$AQ,13+W668,FALSE),[1]怪物!$B:$I,6,FALSE)*VLOOKUP(U668&amp;"_"&amp;V668,[1]无限模式!$A:$AQ,9,FALSE)</f>
        <v>2.8</v>
      </c>
      <c r="F668" s="3">
        <v>400</v>
      </c>
      <c r="G668" s="3" t="b">
        <v>1</v>
      </c>
      <c r="H668" s="3">
        <v>1</v>
      </c>
      <c r="I668" s="3">
        <v>1</v>
      </c>
      <c r="J668" s="3">
        <v>0.5</v>
      </c>
      <c r="K668" s="3">
        <f>VLOOKUP(D668,[1]怪物!$C:$I,6,FALSE)</f>
        <v>1</v>
      </c>
      <c r="L668" s="10" t="str">
        <f t="shared" si="13"/>
        <v>Monster_Season4_Infinite_9_1</v>
      </c>
      <c r="M668" s="3" t="s">
        <v>41</v>
      </c>
      <c r="N668" s="3" t="s">
        <v>42</v>
      </c>
      <c r="O668" s="3" t="s">
        <v>43</v>
      </c>
      <c r="P668" s="3" t="str">
        <f>IF(VLOOKUP(D668,[1]怪物!$C:$I,7,FALSE)="","",VLOOKUP(D668,[1]怪物!$C:$I,7,FALSE))</f>
        <v>Skill_Monster_Gui1,NormalAttack</v>
      </c>
      <c r="U668" s="3">
        <v>4</v>
      </c>
      <c r="V668" s="3" t="s">
        <v>1752</v>
      </c>
      <c r="W668" s="3" t="s">
        <v>750</v>
      </c>
    </row>
    <row r="669" spans="2:23" s="3" customFormat="1" x14ac:dyDescent="0.2">
      <c r="B669" s="3" t="s">
        <v>1676</v>
      </c>
      <c r="C669" s="3" t="s">
        <v>1677</v>
      </c>
      <c r="D669" s="3" t="str">
        <f>VLOOKUP(VLOOKUP(U669&amp;"_"&amp;V669,[1]无限模式!$A:$AQ,13+W669,FALSE),[1]怪物!$B:$I,2,FALSE)</f>
        <v>ResUnit_Gui1</v>
      </c>
      <c r="E669" s="3">
        <f>VLOOKUP(VLOOKUP(U669&amp;"_"&amp;V669,[1]无限模式!$A:$AQ,13+W669,FALSE),[1]怪物!$B:$I,6,FALSE)*VLOOKUP(U669&amp;"_"&amp;V669,[1]无限模式!$A:$AQ,9,FALSE)</f>
        <v>2.9</v>
      </c>
      <c r="F669" s="3">
        <v>400</v>
      </c>
      <c r="G669" s="3" t="b">
        <v>1</v>
      </c>
      <c r="H669" s="3">
        <v>1</v>
      </c>
      <c r="I669" s="3">
        <v>1</v>
      </c>
      <c r="J669" s="3">
        <v>0.5</v>
      </c>
      <c r="K669" s="3">
        <f>VLOOKUP(D669,[1]怪物!$C:$I,6,FALSE)</f>
        <v>1</v>
      </c>
      <c r="L669" s="10" t="str">
        <f t="shared" si="13"/>
        <v>Monster_Season4_Infinite_10_1</v>
      </c>
      <c r="M669" s="3" t="s">
        <v>41</v>
      </c>
      <c r="N669" s="3" t="s">
        <v>42</v>
      </c>
      <c r="O669" s="3" t="s">
        <v>43</v>
      </c>
      <c r="P669" s="3" t="str">
        <f>IF(VLOOKUP(D669,[1]怪物!$C:$I,7,FALSE)="","",VLOOKUP(D669,[1]怪物!$C:$I,7,FALSE))</f>
        <v>Skill_Monster_Gui1,NormalAttack</v>
      </c>
      <c r="U669" s="3">
        <v>4</v>
      </c>
      <c r="V669" s="3" t="s">
        <v>1753</v>
      </c>
      <c r="W669" s="3" t="s">
        <v>750</v>
      </c>
    </row>
    <row r="670" spans="2:23" s="3" customFormat="1" x14ac:dyDescent="0.2">
      <c r="B670" s="3" t="s">
        <v>1678</v>
      </c>
      <c r="C670" s="3" t="s">
        <v>1679</v>
      </c>
      <c r="D670" s="3" t="str">
        <f>VLOOKUP(VLOOKUP(U670&amp;"_"&amp;V670,[1]无限模式!$A:$AQ,13+W670,FALSE),[1]怪物!$B:$I,2,FALSE)</f>
        <v>ResUnit_WuGui2</v>
      </c>
      <c r="E670" s="3">
        <f>VLOOKUP(VLOOKUP(U670&amp;"_"&amp;V670,[1]无限模式!$A:$AQ,13+W670,FALSE),[1]怪物!$B:$I,6,FALSE)*VLOOKUP(U670&amp;"_"&amp;V670,[1]无限模式!$A:$AQ,9,FALSE)</f>
        <v>2.9</v>
      </c>
      <c r="F670" s="3">
        <v>400</v>
      </c>
      <c r="G670" s="3" t="b">
        <v>1</v>
      </c>
      <c r="H670" s="3">
        <v>1</v>
      </c>
      <c r="I670" s="3">
        <v>1</v>
      </c>
      <c r="J670" s="3">
        <v>0.5</v>
      </c>
      <c r="K670" s="3">
        <f>VLOOKUP(D670,[1]怪物!$C:$I,6,FALSE)</f>
        <v>1.5</v>
      </c>
      <c r="L670" s="10" t="str">
        <f t="shared" si="13"/>
        <v>Monster_Season4_Infinite_10_2</v>
      </c>
      <c r="M670" s="3" t="s">
        <v>41</v>
      </c>
      <c r="N670" s="3" t="s">
        <v>42</v>
      </c>
      <c r="O670" s="3" t="s">
        <v>43</v>
      </c>
      <c r="P670" s="3" t="str">
        <f>IF(VLOOKUP(D670,[1]怪物!$C:$I,7,FALSE)="","",VLOOKUP(D670,[1]怪物!$C:$I,7,FALSE))</f>
        <v>Skill_Monster_WuGui2,NormalAttack</v>
      </c>
      <c r="U670" s="3">
        <v>4</v>
      </c>
      <c r="V670" s="3" t="s">
        <v>1753</v>
      </c>
      <c r="W670" s="3" t="s">
        <v>753</v>
      </c>
    </row>
    <row r="671" spans="2:23" s="3" customFormat="1" x14ac:dyDescent="0.2">
      <c r="B671" s="3" t="s">
        <v>1680</v>
      </c>
      <c r="C671" s="3" t="s">
        <v>1681</v>
      </c>
      <c r="D671" s="3" t="str">
        <f>VLOOKUP(VLOOKUP(U671&amp;"_"&amp;V671,[1]无限模式!$A:$AQ,13+W671,FALSE),[1]怪物!$B:$I,2,FALSE)</f>
        <v>ResUnit_Gui1</v>
      </c>
      <c r="E671" s="3">
        <f>VLOOKUP(VLOOKUP(U671&amp;"_"&amp;V671,[1]无限模式!$A:$AQ,13+W671,FALSE),[1]怪物!$B:$I,6,FALSE)*VLOOKUP(U671&amp;"_"&amp;V671,[1]无限模式!$A:$AQ,9,FALSE)</f>
        <v>3</v>
      </c>
      <c r="F671" s="3">
        <v>400</v>
      </c>
      <c r="G671" s="3" t="b">
        <v>1</v>
      </c>
      <c r="H671" s="3">
        <v>1</v>
      </c>
      <c r="I671" s="3">
        <v>1</v>
      </c>
      <c r="J671" s="3">
        <v>0.5</v>
      </c>
      <c r="K671" s="3">
        <f>VLOOKUP(D671,[1]怪物!$C:$I,6,FALSE)</f>
        <v>1</v>
      </c>
      <c r="L671" s="10" t="str">
        <f t="shared" si="13"/>
        <v>Monster_Season4_Infinite_11_1</v>
      </c>
      <c r="M671" s="3" t="s">
        <v>41</v>
      </c>
      <c r="N671" s="3" t="s">
        <v>42</v>
      </c>
      <c r="O671" s="3" t="s">
        <v>43</v>
      </c>
      <c r="P671" s="3" t="str">
        <f>IF(VLOOKUP(D671,[1]怪物!$C:$I,7,FALSE)="","",VLOOKUP(D671,[1]怪物!$C:$I,7,FALSE))</f>
        <v>Skill_Monster_Gui1,NormalAttack</v>
      </c>
      <c r="U671" s="3">
        <v>4</v>
      </c>
      <c r="V671" s="3" t="s">
        <v>1754</v>
      </c>
      <c r="W671" s="3" t="s">
        <v>750</v>
      </c>
    </row>
    <row r="672" spans="2:23" s="3" customFormat="1" x14ac:dyDescent="0.2">
      <c r="B672" s="3" t="s">
        <v>1682</v>
      </c>
      <c r="C672" s="3" t="s">
        <v>1683</v>
      </c>
      <c r="D672" s="3" t="str">
        <f>VLOOKUP(VLOOKUP(U672&amp;"_"&amp;V672,[1]无限模式!$A:$AQ,13+W672,FALSE),[1]怪物!$B:$I,2,FALSE)</f>
        <v>ResUnit_Gui2</v>
      </c>
      <c r="E672" s="3">
        <f>VLOOKUP(VLOOKUP(U672&amp;"_"&amp;V672,[1]无限模式!$A:$AQ,13+W672,FALSE),[1]怪物!$B:$I,6,FALSE)*VLOOKUP(U672&amp;"_"&amp;V672,[1]无限模式!$A:$AQ,9,FALSE)</f>
        <v>3</v>
      </c>
      <c r="F672" s="3">
        <v>400</v>
      </c>
      <c r="G672" s="3" t="b">
        <v>1</v>
      </c>
      <c r="H672" s="3">
        <v>1</v>
      </c>
      <c r="I672" s="3">
        <v>1</v>
      </c>
      <c r="J672" s="3">
        <v>0.5</v>
      </c>
      <c r="K672" s="3">
        <f>VLOOKUP(D672,[1]怪物!$C:$I,6,FALSE)</f>
        <v>1.5</v>
      </c>
      <c r="L672" s="10" t="str">
        <f t="shared" si="13"/>
        <v>Monster_Season4_Infinite_11_2</v>
      </c>
      <c r="M672" s="3" t="s">
        <v>41</v>
      </c>
      <c r="N672" s="3" t="s">
        <v>42</v>
      </c>
      <c r="O672" s="3" t="s">
        <v>43</v>
      </c>
      <c r="P672" s="3" t="str">
        <f>IF(VLOOKUP(D672,[1]怪物!$C:$I,7,FALSE)="","",VLOOKUP(D672,[1]怪物!$C:$I,7,FALSE))</f>
        <v>Skill_Monster_Gui2,NormalAttack</v>
      </c>
      <c r="U672" s="3">
        <v>4</v>
      </c>
      <c r="V672" s="3" t="s">
        <v>1754</v>
      </c>
      <c r="W672" s="3" t="s">
        <v>753</v>
      </c>
    </row>
    <row r="673" spans="2:23" s="3" customFormat="1" x14ac:dyDescent="0.2">
      <c r="B673" s="3" t="s">
        <v>1804</v>
      </c>
      <c r="C673" s="3" t="s">
        <v>1837</v>
      </c>
      <c r="D673" s="3" t="str">
        <f>VLOOKUP(VLOOKUP(U673&amp;"_"&amp;V673,[1]无限模式!$A:$AQ,13+W673,FALSE),[1]怪物!$B:$I,2,FALSE)</f>
        <v>ResUnit_WuGui2</v>
      </c>
      <c r="E673" s="3">
        <f>VLOOKUP(VLOOKUP(U673&amp;"_"&amp;V673,[1]无限模式!$A:$AQ,13+W673,FALSE),[1]怪物!$B:$I,6,FALSE)*VLOOKUP(U673&amp;"_"&amp;V673,[1]无限模式!$A:$AQ,9,FALSE)</f>
        <v>3</v>
      </c>
      <c r="F673" s="3">
        <v>400</v>
      </c>
      <c r="G673" s="3" t="b">
        <v>1</v>
      </c>
      <c r="H673" s="3">
        <v>1</v>
      </c>
      <c r="I673" s="3">
        <v>1</v>
      </c>
      <c r="J673" s="3">
        <v>0.5</v>
      </c>
      <c r="K673" s="3">
        <f>VLOOKUP(D673,[1]怪物!$C:$I,6,FALSE)</f>
        <v>1.5</v>
      </c>
      <c r="L673" s="10" t="str">
        <f t="shared" si="13"/>
        <v>Monster_Season4_Infinite_11_3</v>
      </c>
      <c r="M673" s="3" t="s">
        <v>41</v>
      </c>
      <c r="N673" s="3" t="s">
        <v>42</v>
      </c>
      <c r="O673" s="3" t="s">
        <v>43</v>
      </c>
      <c r="P673" s="3" t="str">
        <f>IF(VLOOKUP(D673,[1]怪物!$C:$I,7,FALSE)="","",VLOOKUP(D673,[1]怪物!$C:$I,7,FALSE))</f>
        <v>Skill_Monster_WuGui2,NormalAttack</v>
      </c>
      <c r="U673" s="3">
        <v>4</v>
      </c>
      <c r="V673" s="3" t="s">
        <v>1754</v>
      </c>
      <c r="W673" s="3" t="s">
        <v>760</v>
      </c>
    </row>
    <row r="674" spans="2:23" s="3" customFormat="1" x14ac:dyDescent="0.2">
      <c r="B674" s="3" t="s">
        <v>1684</v>
      </c>
      <c r="C674" s="3" t="s">
        <v>1685</v>
      </c>
      <c r="D674" s="3" t="str">
        <f>VLOOKUP(VLOOKUP(U674&amp;"_"&amp;V674,[1]无限模式!$A:$AQ,13+W674,FALSE),[1]怪物!$B:$I,2,FALSE)</f>
        <v>ResUnit_Gui1</v>
      </c>
      <c r="E674" s="3">
        <f>VLOOKUP(VLOOKUP(U674&amp;"_"&amp;V674,[1]无限模式!$A:$AQ,13+W674,FALSE),[1]怪物!$B:$I,6,FALSE)*VLOOKUP(U674&amp;"_"&amp;V674,[1]无限模式!$A:$AQ,9,FALSE)</f>
        <v>3.1</v>
      </c>
      <c r="F674" s="3">
        <v>400</v>
      </c>
      <c r="G674" s="3" t="b">
        <v>1</v>
      </c>
      <c r="H674" s="3">
        <v>1</v>
      </c>
      <c r="I674" s="3">
        <v>1</v>
      </c>
      <c r="J674" s="3">
        <v>0.5</v>
      </c>
      <c r="K674" s="3">
        <f>VLOOKUP(D674,[1]怪物!$C:$I,6,FALSE)</f>
        <v>1</v>
      </c>
      <c r="L674" s="10" t="str">
        <f t="shared" si="13"/>
        <v>Monster_Season4_Infinite_12_1</v>
      </c>
      <c r="M674" s="3" t="s">
        <v>41</v>
      </c>
      <c r="N674" s="3" t="s">
        <v>42</v>
      </c>
      <c r="O674" s="3" t="s">
        <v>43</v>
      </c>
      <c r="P674" s="3" t="str">
        <f>IF(VLOOKUP(D674,[1]怪物!$C:$I,7,FALSE)="","",VLOOKUP(D674,[1]怪物!$C:$I,7,FALSE))</f>
        <v>Skill_Monster_Gui1,NormalAttack</v>
      </c>
      <c r="U674" s="3">
        <v>4</v>
      </c>
      <c r="V674" s="3" t="s">
        <v>1755</v>
      </c>
      <c r="W674" s="3" t="s">
        <v>750</v>
      </c>
    </row>
    <row r="675" spans="2:23" s="3" customFormat="1" x14ac:dyDescent="0.2">
      <c r="B675" s="3" t="s">
        <v>1686</v>
      </c>
      <c r="C675" s="3" t="s">
        <v>1687</v>
      </c>
      <c r="D675" s="3" t="str">
        <f>VLOOKUP(VLOOKUP(U675&amp;"_"&amp;V675,[1]无限模式!$A:$AQ,13+W675,FALSE),[1]怪物!$B:$I,2,FALSE)</f>
        <v>ResUnit_Gui2</v>
      </c>
      <c r="E675" s="3">
        <f>VLOOKUP(VLOOKUP(U675&amp;"_"&amp;V675,[1]无限模式!$A:$AQ,13+W675,FALSE),[1]怪物!$B:$I,6,FALSE)*VLOOKUP(U675&amp;"_"&amp;V675,[1]无限模式!$A:$AQ,9,FALSE)</f>
        <v>3.1</v>
      </c>
      <c r="F675" s="3">
        <v>400</v>
      </c>
      <c r="G675" s="3" t="b">
        <v>1</v>
      </c>
      <c r="H675" s="3">
        <v>1</v>
      </c>
      <c r="I675" s="3">
        <v>1</v>
      </c>
      <c r="J675" s="3">
        <v>0.5</v>
      </c>
      <c r="K675" s="3">
        <f>VLOOKUP(D675,[1]怪物!$C:$I,6,FALSE)</f>
        <v>1.5</v>
      </c>
      <c r="L675" s="10" t="str">
        <f t="shared" si="13"/>
        <v>Monster_Season4_Infinite_12_2</v>
      </c>
      <c r="M675" s="3" t="s">
        <v>41</v>
      </c>
      <c r="N675" s="3" t="s">
        <v>42</v>
      </c>
      <c r="O675" s="3" t="s">
        <v>43</v>
      </c>
      <c r="P675" s="3" t="str">
        <f>IF(VLOOKUP(D675,[1]怪物!$C:$I,7,FALSE)="","",VLOOKUP(D675,[1]怪物!$C:$I,7,FALSE))</f>
        <v>Skill_Monster_Gui2,NormalAttack</v>
      </c>
      <c r="U675" s="3">
        <v>4</v>
      </c>
      <c r="V675" s="3" t="s">
        <v>1755</v>
      </c>
      <c r="W675" s="3" t="s">
        <v>753</v>
      </c>
    </row>
    <row r="676" spans="2:23" s="3" customFormat="1" x14ac:dyDescent="0.2">
      <c r="B676" s="3" t="s">
        <v>1688</v>
      </c>
      <c r="C676" s="3" t="s">
        <v>1689</v>
      </c>
      <c r="D676" s="3" t="str">
        <f>VLOOKUP(VLOOKUP(U676&amp;"_"&amp;V676,[1]无限模式!$A:$AQ,13+W676,FALSE),[1]怪物!$B:$I,2,FALSE)</f>
        <v>ResUnit_WuGui2</v>
      </c>
      <c r="E676" s="3">
        <f>VLOOKUP(VLOOKUP(U676&amp;"_"&amp;V676,[1]无限模式!$A:$AQ,13+W676,FALSE),[1]怪物!$B:$I,6,FALSE)*VLOOKUP(U676&amp;"_"&amp;V676,[1]无限模式!$A:$AQ,9,FALSE)</f>
        <v>3.1</v>
      </c>
      <c r="F676" s="3">
        <v>400</v>
      </c>
      <c r="G676" s="3" t="b">
        <v>1</v>
      </c>
      <c r="H676" s="3">
        <v>1</v>
      </c>
      <c r="I676" s="3">
        <v>1</v>
      </c>
      <c r="J676" s="3">
        <v>0.5</v>
      </c>
      <c r="K676" s="3">
        <f>VLOOKUP(D676,[1]怪物!$C:$I,6,FALSE)</f>
        <v>1.5</v>
      </c>
      <c r="L676" s="10" t="str">
        <f t="shared" si="13"/>
        <v>Monster_Season4_Infinite_12_3</v>
      </c>
      <c r="M676" s="3" t="s">
        <v>41</v>
      </c>
      <c r="N676" s="3" t="s">
        <v>42</v>
      </c>
      <c r="O676" s="3" t="s">
        <v>43</v>
      </c>
      <c r="P676" s="3" t="str">
        <f>IF(VLOOKUP(D676,[1]怪物!$C:$I,7,FALSE)="","",VLOOKUP(D676,[1]怪物!$C:$I,7,FALSE))</f>
        <v>Skill_Monster_WuGui2,NormalAttack</v>
      </c>
      <c r="U676" s="3">
        <v>4</v>
      </c>
      <c r="V676" s="3" t="s">
        <v>1755</v>
      </c>
      <c r="W676" s="3" t="s">
        <v>760</v>
      </c>
    </row>
    <row r="677" spans="2:23" s="3" customFormat="1" x14ac:dyDescent="0.2">
      <c r="B677" s="3" t="s">
        <v>1805</v>
      </c>
      <c r="C677" s="3" t="s">
        <v>1838</v>
      </c>
      <c r="D677" s="3" t="str">
        <f>VLOOKUP(VLOOKUP(U677&amp;"_"&amp;V677,[1]无限模式!$A:$AQ,13+W677,FALSE),[1]怪物!$B:$I,2,FALSE)</f>
        <v>ResUnit_Gui3</v>
      </c>
      <c r="E677" s="3">
        <f>VLOOKUP(VLOOKUP(U677&amp;"_"&amp;V677,[1]无限模式!$A:$AQ,13+W677,FALSE),[1]怪物!$B:$I,6,FALSE)*VLOOKUP(U677&amp;"_"&amp;V677,[1]无限模式!$A:$AQ,9,FALSE)</f>
        <v>1.9375</v>
      </c>
      <c r="F677" s="3">
        <v>400</v>
      </c>
      <c r="G677" s="3" t="b">
        <v>1</v>
      </c>
      <c r="H677" s="3">
        <v>1</v>
      </c>
      <c r="I677" s="3">
        <v>1</v>
      </c>
      <c r="J677" s="3">
        <v>0.5</v>
      </c>
      <c r="K677" s="3">
        <f>VLOOKUP(D677,[1]怪物!$C:$I,6,FALSE)</f>
        <v>2.5</v>
      </c>
      <c r="L677" s="10" t="str">
        <f t="shared" si="13"/>
        <v>Monster_Season4_Infinite_12_4</v>
      </c>
      <c r="M677" s="3" t="s">
        <v>41</v>
      </c>
      <c r="N677" s="3" t="s">
        <v>42</v>
      </c>
      <c r="O677" s="3" t="s">
        <v>43</v>
      </c>
      <c r="P677" s="3" t="str">
        <f>IF(VLOOKUP(D677,[1]怪物!$C:$I,7,FALSE)="","",VLOOKUP(D677,[1]怪物!$C:$I,7,FALSE))</f>
        <v>Skill_Monster_Gui3,NormalAttack</v>
      </c>
      <c r="U677" s="3">
        <v>4</v>
      </c>
      <c r="V677" s="3" t="s">
        <v>1755</v>
      </c>
      <c r="W677" s="3" t="s">
        <v>783</v>
      </c>
    </row>
    <row r="678" spans="2:23" s="3" customFormat="1" x14ac:dyDescent="0.2">
      <c r="B678" s="3" t="s">
        <v>1690</v>
      </c>
      <c r="C678" s="3" t="s">
        <v>1691</v>
      </c>
      <c r="D678" s="3" t="str">
        <f>VLOOKUP(VLOOKUP(U678&amp;"_"&amp;V678,[1]无限模式!$A:$AQ,13+W678,FALSE),[1]怪物!$B:$I,2,FALSE)</f>
        <v>ResUnit_ZhongZi1</v>
      </c>
      <c r="E678" s="3">
        <f>VLOOKUP(VLOOKUP(U678&amp;"_"&amp;V678,[1]无限模式!$A:$AQ,13+W678,FALSE),[1]怪物!$B:$I,6,FALSE)*VLOOKUP(U678&amp;"_"&amp;V678,[1]无限模式!$A:$AQ,9,FALSE)</f>
        <v>3.2</v>
      </c>
      <c r="F678" s="3">
        <v>400</v>
      </c>
      <c r="G678" s="3" t="b">
        <v>1</v>
      </c>
      <c r="H678" s="3">
        <v>1</v>
      </c>
      <c r="I678" s="3">
        <v>1</v>
      </c>
      <c r="J678" s="3">
        <v>0.5</v>
      </c>
      <c r="K678" s="3">
        <f>VLOOKUP(D678,[1]怪物!$C:$I,6,FALSE)</f>
        <v>1</v>
      </c>
      <c r="L678" s="10" t="str">
        <f t="shared" si="13"/>
        <v>Monster_Season4_Infinite_13_1</v>
      </c>
      <c r="M678" s="3" t="s">
        <v>41</v>
      </c>
      <c r="N678" s="3" t="s">
        <v>42</v>
      </c>
      <c r="O678" s="3" t="s">
        <v>43</v>
      </c>
      <c r="P678" s="3" t="str">
        <f>IF(VLOOKUP(D678,[1]怪物!$C:$I,7,FALSE)="","",VLOOKUP(D678,[1]怪物!$C:$I,7,FALSE))</f>
        <v>Skill_Monster_ZhongZi1,NormalAttack</v>
      </c>
      <c r="U678" s="3">
        <v>4</v>
      </c>
      <c r="V678" s="3" t="s">
        <v>1756</v>
      </c>
      <c r="W678" s="3" t="s">
        <v>750</v>
      </c>
    </row>
    <row r="679" spans="2:23" s="3" customFormat="1" x14ac:dyDescent="0.2">
      <c r="B679" s="3" t="s">
        <v>1692</v>
      </c>
      <c r="C679" s="3" t="s">
        <v>1693</v>
      </c>
      <c r="D679" s="3" t="str">
        <f>VLOOKUP(VLOOKUP(U679&amp;"_"&amp;V679,[1]无限模式!$A:$AQ,13+W679,FALSE),[1]怪物!$B:$I,2,FALSE)</f>
        <v>ResUnit_ZhongZi1</v>
      </c>
      <c r="E679" s="3">
        <f>VLOOKUP(VLOOKUP(U679&amp;"_"&amp;V679,[1]无限模式!$A:$AQ,13+W679,FALSE),[1]怪物!$B:$I,6,FALSE)*VLOOKUP(U679&amp;"_"&amp;V679,[1]无限模式!$A:$AQ,9,FALSE)</f>
        <v>3.3</v>
      </c>
      <c r="F679" s="3">
        <v>400</v>
      </c>
      <c r="G679" s="3" t="b">
        <v>1</v>
      </c>
      <c r="H679" s="3">
        <v>1</v>
      </c>
      <c r="I679" s="3">
        <v>1</v>
      </c>
      <c r="J679" s="3">
        <v>0.5</v>
      </c>
      <c r="K679" s="3">
        <f>VLOOKUP(D679,[1]怪物!$C:$I,6,FALSE)</f>
        <v>1</v>
      </c>
      <c r="L679" s="10" t="str">
        <f t="shared" si="13"/>
        <v>Monster_Season4_Infinite_14_1</v>
      </c>
      <c r="M679" s="3" t="s">
        <v>41</v>
      </c>
      <c r="N679" s="3" t="s">
        <v>42</v>
      </c>
      <c r="O679" s="3" t="s">
        <v>43</v>
      </c>
      <c r="P679" s="3" t="str">
        <f>IF(VLOOKUP(D679,[1]怪物!$C:$I,7,FALSE)="","",VLOOKUP(D679,[1]怪物!$C:$I,7,FALSE))</f>
        <v>Skill_Monster_ZhongZi1,NormalAttack</v>
      </c>
      <c r="U679" s="3">
        <v>4</v>
      </c>
      <c r="V679" s="3" t="s">
        <v>1757</v>
      </c>
      <c r="W679" s="3" t="s">
        <v>750</v>
      </c>
    </row>
    <row r="680" spans="2:23" s="3" customFormat="1" x14ac:dyDescent="0.2">
      <c r="B680" s="3" t="s">
        <v>1694</v>
      </c>
      <c r="C680" s="3" t="s">
        <v>1695</v>
      </c>
      <c r="D680" s="3" t="str">
        <f>VLOOKUP(VLOOKUP(U680&amp;"_"&amp;V680,[1]无限模式!$A:$AQ,13+W680,FALSE),[1]怪物!$B:$I,2,FALSE)</f>
        <v>ResUnit_Gui2</v>
      </c>
      <c r="E680" s="3">
        <f>VLOOKUP(VLOOKUP(U680&amp;"_"&amp;V680,[1]无限模式!$A:$AQ,13+W680,FALSE),[1]怪物!$B:$I,6,FALSE)*VLOOKUP(U680&amp;"_"&amp;V680,[1]无限模式!$A:$AQ,9,FALSE)</f>
        <v>3.3</v>
      </c>
      <c r="F680" s="3">
        <v>400</v>
      </c>
      <c r="G680" s="3" t="b">
        <v>1</v>
      </c>
      <c r="H680" s="3">
        <v>1</v>
      </c>
      <c r="I680" s="3">
        <v>1</v>
      </c>
      <c r="J680" s="3">
        <v>0.5</v>
      </c>
      <c r="K680" s="3">
        <f>VLOOKUP(D680,[1]怪物!$C:$I,6,FALSE)</f>
        <v>1.5</v>
      </c>
      <c r="L680" s="10" t="str">
        <f t="shared" si="13"/>
        <v>Monster_Season4_Infinite_14_2</v>
      </c>
      <c r="M680" s="3" t="s">
        <v>41</v>
      </c>
      <c r="N680" s="3" t="s">
        <v>42</v>
      </c>
      <c r="O680" s="3" t="s">
        <v>43</v>
      </c>
      <c r="P680" s="3" t="str">
        <f>IF(VLOOKUP(D680,[1]怪物!$C:$I,7,FALSE)="","",VLOOKUP(D680,[1]怪物!$C:$I,7,FALSE))</f>
        <v>Skill_Monster_Gui2,NormalAttack</v>
      </c>
      <c r="U680" s="3">
        <v>4</v>
      </c>
      <c r="V680" s="3" t="s">
        <v>1757</v>
      </c>
      <c r="W680" s="3" t="s">
        <v>753</v>
      </c>
    </row>
    <row r="681" spans="2:23" s="3" customFormat="1" x14ac:dyDescent="0.2">
      <c r="B681" s="3" t="s">
        <v>1696</v>
      </c>
      <c r="C681" s="3" t="s">
        <v>1697</v>
      </c>
      <c r="D681" s="3" t="str">
        <f>VLOOKUP(VLOOKUP(U681&amp;"_"&amp;V681,[1]无限模式!$A:$AQ,13+W681,FALSE),[1]怪物!$B:$I,2,FALSE)</f>
        <v>ResUnit_Gui2</v>
      </c>
      <c r="E681" s="3">
        <f>VLOOKUP(VLOOKUP(U681&amp;"_"&amp;V681,[1]无限模式!$A:$AQ,13+W681,FALSE),[1]怪物!$B:$I,6,FALSE)*VLOOKUP(U681&amp;"_"&amp;V681,[1]无限模式!$A:$AQ,9,FALSE)</f>
        <v>3.4</v>
      </c>
      <c r="F681" s="3">
        <v>400</v>
      </c>
      <c r="G681" s="3" t="b">
        <v>1</v>
      </c>
      <c r="H681" s="3">
        <v>1</v>
      </c>
      <c r="I681" s="3">
        <v>1</v>
      </c>
      <c r="J681" s="3">
        <v>0.5</v>
      </c>
      <c r="K681" s="3">
        <f>VLOOKUP(D681,[1]怪物!$C:$I,6,FALSE)</f>
        <v>1.5</v>
      </c>
      <c r="L681" s="10" t="str">
        <f t="shared" si="13"/>
        <v>Monster_Season4_Infinite_15_1</v>
      </c>
      <c r="M681" s="3" t="s">
        <v>41</v>
      </c>
      <c r="N681" s="3" t="s">
        <v>42</v>
      </c>
      <c r="O681" s="3" t="s">
        <v>43</v>
      </c>
      <c r="P681" s="3" t="str">
        <f>IF(VLOOKUP(D681,[1]怪物!$C:$I,7,FALSE)="","",VLOOKUP(D681,[1]怪物!$C:$I,7,FALSE))</f>
        <v>Skill_Monster_Gui2,NormalAttack</v>
      </c>
      <c r="U681" s="3">
        <v>4</v>
      </c>
      <c r="V681" s="3" t="s">
        <v>1758</v>
      </c>
      <c r="W681" s="3" t="s">
        <v>750</v>
      </c>
    </row>
    <row r="682" spans="2:23" s="3" customFormat="1" x14ac:dyDescent="0.2">
      <c r="B682" s="3" t="s">
        <v>1698</v>
      </c>
      <c r="C682" s="3" t="s">
        <v>1699</v>
      </c>
      <c r="D682" s="3" t="str">
        <f>VLOOKUP(VLOOKUP(U682&amp;"_"&amp;V682,[1]无限模式!$A:$AQ,13+W682,FALSE),[1]怪物!$B:$I,2,FALSE)</f>
        <v>ResUnit_ZhongZi2</v>
      </c>
      <c r="E682" s="3">
        <f>VLOOKUP(VLOOKUP(U682&amp;"_"&amp;V682,[1]无限模式!$A:$AQ,13+W682,FALSE),[1]怪物!$B:$I,6,FALSE)*VLOOKUP(U682&amp;"_"&amp;V682,[1]无限模式!$A:$AQ,9,FALSE)</f>
        <v>3.4</v>
      </c>
      <c r="F682" s="3">
        <v>400</v>
      </c>
      <c r="G682" s="3" t="b">
        <v>1</v>
      </c>
      <c r="H682" s="3">
        <v>1</v>
      </c>
      <c r="I682" s="3">
        <v>1</v>
      </c>
      <c r="J682" s="3">
        <v>0.5</v>
      </c>
      <c r="K682" s="3">
        <f>VLOOKUP(D682,[1]怪物!$C:$I,6,FALSE)</f>
        <v>1.5</v>
      </c>
      <c r="L682" s="10" t="str">
        <f t="shared" si="13"/>
        <v>Monster_Season4_Infinite_15_2</v>
      </c>
      <c r="M682" s="3" t="s">
        <v>41</v>
      </c>
      <c r="N682" s="3" t="s">
        <v>42</v>
      </c>
      <c r="O682" s="3" t="s">
        <v>43</v>
      </c>
      <c r="P682" s="3" t="str">
        <f>IF(VLOOKUP(D682,[1]怪物!$C:$I,7,FALSE)="","",VLOOKUP(D682,[1]怪物!$C:$I,7,FALSE))</f>
        <v>Skill_Monster_ZhongZi2,NormalAttack</v>
      </c>
      <c r="U682" s="3">
        <v>4</v>
      </c>
      <c r="V682" s="3" t="s">
        <v>1758</v>
      </c>
      <c r="W682" s="3" t="s">
        <v>753</v>
      </c>
    </row>
    <row r="683" spans="2:23" s="3" customFormat="1" x14ac:dyDescent="0.2">
      <c r="B683" s="3" t="s">
        <v>1806</v>
      </c>
      <c r="C683" s="3" t="s">
        <v>1839</v>
      </c>
      <c r="D683" s="3" t="str">
        <f>VLOOKUP(VLOOKUP(U683&amp;"_"&amp;V683,[1]无限模式!$A:$AQ,13+W683,FALSE),[1]怪物!$B:$I,2,FALSE)</f>
        <v>ResUnit_WuGui3</v>
      </c>
      <c r="E683" s="3">
        <f>VLOOKUP(VLOOKUP(U683&amp;"_"&amp;V683,[1]无限模式!$A:$AQ,13+W683,FALSE),[1]怪物!$B:$I,6,FALSE)*VLOOKUP(U683&amp;"_"&amp;V683,[1]无限模式!$A:$AQ,9,FALSE)</f>
        <v>3.4</v>
      </c>
      <c r="F683" s="3">
        <v>400</v>
      </c>
      <c r="G683" s="3" t="b">
        <v>1</v>
      </c>
      <c r="H683" s="3">
        <v>1</v>
      </c>
      <c r="I683" s="3">
        <v>1</v>
      </c>
      <c r="J683" s="3">
        <v>0.5</v>
      </c>
      <c r="K683" s="3">
        <f>VLOOKUP(D683,[1]怪物!$C:$I,6,FALSE)</f>
        <v>2</v>
      </c>
      <c r="L683" s="10" t="str">
        <f t="shared" si="13"/>
        <v>Monster_Season4_Infinite_15_3</v>
      </c>
      <c r="M683" s="3" t="s">
        <v>41</v>
      </c>
      <c r="N683" s="3" t="s">
        <v>42</v>
      </c>
      <c r="O683" s="3" t="s">
        <v>43</v>
      </c>
      <c r="P683" s="3" t="str">
        <f>IF(VLOOKUP(D683,[1]怪物!$C:$I,7,FALSE)="","",VLOOKUP(D683,[1]怪物!$C:$I,7,FALSE))</f>
        <v>Skill_Monster_WuGui3,NormalAttack</v>
      </c>
      <c r="U683" s="3">
        <v>4</v>
      </c>
      <c r="V683" s="3" t="s">
        <v>1758</v>
      </c>
      <c r="W683" s="3" t="s">
        <v>760</v>
      </c>
    </row>
    <row r="684" spans="2:23" s="3" customFormat="1" x14ac:dyDescent="0.2">
      <c r="B684" s="3" t="s">
        <v>1700</v>
      </c>
      <c r="C684" s="3" t="s">
        <v>1701</v>
      </c>
      <c r="D684" s="3" t="str">
        <f>VLOOKUP(VLOOKUP(U684&amp;"_"&amp;V684,[1]无限模式!$A:$AQ,13+W684,FALSE),[1]怪物!$B:$I,2,FALSE)</f>
        <v>ResUnit_Gui2</v>
      </c>
      <c r="E684" s="3">
        <f>VLOOKUP(VLOOKUP(U684&amp;"_"&amp;V684,[1]无限模式!$A:$AQ,13+W684,FALSE),[1]怪物!$B:$I,6,FALSE)*VLOOKUP(U684&amp;"_"&amp;V684,[1]无限模式!$A:$AQ,9,FALSE)</f>
        <v>3.5</v>
      </c>
      <c r="F684" s="3">
        <v>400</v>
      </c>
      <c r="G684" s="3" t="b">
        <v>1</v>
      </c>
      <c r="H684" s="3">
        <v>1</v>
      </c>
      <c r="I684" s="3">
        <v>1</v>
      </c>
      <c r="J684" s="3">
        <v>0.5</v>
      </c>
      <c r="K684" s="3">
        <f>VLOOKUP(D684,[1]怪物!$C:$I,6,FALSE)</f>
        <v>1.5</v>
      </c>
      <c r="L684" s="10" t="str">
        <f t="shared" si="13"/>
        <v>Monster_Season4_Infinite_16_1</v>
      </c>
      <c r="M684" s="3" t="s">
        <v>41</v>
      </c>
      <c r="N684" s="3" t="s">
        <v>42</v>
      </c>
      <c r="O684" s="3" t="s">
        <v>43</v>
      </c>
      <c r="P684" s="3" t="str">
        <f>IF(VLOOKUP(D684,[1]怪物!$C:$I,7,FALSE)="","",VLOOKUP(D684,[1]怪物!$C:$I,7,FALSE))</f>
        <v>Skill_Monster_Gui2,NormalAttack</v>
      </c>
      <c r="U684" s="3">
        <v>4</v>
      </c>
      <c r="V684" s="3" t="s">
        <v>1759</v>
      </c>
      <c r="W684" s="3" t="s">
        <v>750</v>
      </c>
    </row>
    <row r="685" spans="2:23" s="3" customFormat="1" x14ac:dyDescent="0.2">
      <c r="B685" s="3" t="s">
        <v>1702</v>
      </c>
      <c r="C685" s="3" t="s">
        <v>1703</v>
      </c>
      <c r="D685" s="3" t="str">
        <f>VLOOKUP(VLOOKUP(U685&amp;"_"&amp;V685,[1]无限模式!$A:$AQ,13+W685,FALSE),[1]怪物!$B:$I,2,FALSE)</f>
        <v>ResUnit_ZhongZi2</v>
      </c>
      <c r="E685" s="3">
        <f>VLOOKUP(VLOOKUP(U685&amp;"_"&amp;V685,[1]无限模式!$A:$AQ,13+W685,FALSE),[1]怪物!$B:$I,6,FALSE)*VLOOKUP(U685&amp;"_"&amp;V685,[1]无限模式!$A:$AQ,9,FALSE)</f>
        <v>3.5</v>
      </c>
      <c r="F685" s="3">
        <v>400</v>
      </c>
      <c r="G685" s="3" t="b">
        <v>1</v>
      </c>
      <c r="H685" s="3">
        <v>1</v>
      </c>
      <c r="I685" s="3">
        <v>1</v>
      </c>
      <c r="J685" s="3">
        <v>0.5</v>
      </c>
      <c r="K685" s="3">
        <f>VLOOKUP(D685,[1]怪物!$C:$I,6,FALSE)</f>
        <v>1.5</v>
      </c>
      <c r="L685" s="10" t="str">
        <f t="shared" si="13"/>
        <v>Monster_Season4_Infinite_16_2</v>
      </c>
      <c r="M685" s="3" t="s">
        <v>41</v>
      </c>
      <c r="N685" s="3" t="s">
        <v>42</v>
      </c>
      <c r="O685" s="3" t="s">
        <v>43</v>
      </c>
      <c r="P685" s="3" t="str">
        <f>IF(VLOOKUP(D685,[1]怪物!$C:$I,7,FALSE)="","",VLOOKUP(D685,[1]怪物!$C:$I,7,FALSE))</f>
        <v>Skill_Monster_ZhongZi2,NormalAttack</v>
      </c>
      <c r="U685" s="3">
        <v>4</v>
      </c>
      <c r="V685" s="3" t="s">
        <v>1759</v>
      </c>
      <c r="W685" s="3" t="s">
        <v>753</v>
      </c>
    </row>
    <row r="686" spans="2:23" s="3" customFormat="1" x14ac:dyDescent="0.2">
      <c r="B686" s="3" t="s">
        <v>1807</v>
      </c>
      <c r="C686" s="3" t="s">
        <v>1840</v>
      </c>
      <c r="D686" s="3" t="str">
        <f>VLOOKUP(VLOOKUP(U686&amp;"_"&amp;V686,[1]无限模式!$A:$AQ,13+W686,FALSE),[1]怪物!$B:$I,2,FALSE)</f>
        <v>ResUnit_WuGui3</v>
      </c>
      <c r="E686" s="3">
        <f>VLOOKUP(VLOOKUP(U686&amp;"_"&amp;V686,[1]无限模式!$A:$AQ,13+W686,FALSE),[1]怪物!$B:$I,6,FALSE)*VLOOKUP(U686&amp;"_"&amp;V686,[1]无限模式!$A:$AQ,9,FALSE)</f>
        <v>3.5</v>
      </c>
      <c r="F686" s="3">
        <v>400</v>
      </c>
      <c r="G686" s="3" t="b">
        <v>1</v>
      </c>
      <c r="H686" s="3">
        <v>1</v>
      </c>
      <c r="I686" s="3">
        <v>1</v>
      </c>
      <c r="J686" s="3">
        <v>0.5</v>
      </c>
      <c r="K686" s="3">
        <f>VLOOKUP(D686,[1]怪物!$C:$I,6,FALSE)</f>
        <v>2</v>
      </c>
      <c r="L686" s="10" t="str">
        <f t="shared" si="13"/>
        <v>Monster_Season4_Infinite_16_3</v>
      </c>
      <c r="M686" s="3" t="s">
        <v>41</v>
      </c>
      <c r="N686" s="3" t="s">
        <v>42</v>
      </c>
      <c r="O686" s="3" t="s">
        <v>43</v>
      </c>
      <c r="P686" s="3" t="str">
        <f>IF(VLOOKUP(D686,[1]怪物!$C:$I,7,FALSE)="","",VLOOKUP(D686,[1]怪物!$C:$I,7,FALSE))</f>
        <v>Skill_Monster_WuGui3,NormalAttack</v>
      </c>
      <c r="U686" s="3">
        <v>4</v>
      </c>
      <c r="V686" s="3" t="s">
        <v>1759</v>
      </c>
      <c r="W686" s="3" t="s">
        <v>760</v>
      </c>
    </row>
    <row r="687" spans="2:23" s="3" customFormat="1" x14ac:dyDescent="0.2">
      <c r="B687" s="3" t="s">
        <v>1808</v>
      </c>
      <c r="C687" s="3" t="s">
        <v>1841</v>
      </c>
      <c r="D687" s="3" t="str">
        <f>VLOOKUP(VLOOKUP(U687&amp;"_"&amp;V687,[1]无限模式!$A:$AQ,13+W687,FALSE),[1]怪物!$B:$I,2,FALSE)</f>
        <v>ResUnit_ZhongZi3</v>
      </c>
      <c r="E687" s="3">
        <f>VLOOKUP(VLOOKUP(U687&amp;"_"&amp;V687,[1]无限模式!$A:$AQ,13+W687,FALSE),[1]怪物!$B:$I,6,FALSE)*VLOOKUP(U687&amp;"_"&amp;V687,[1]无限模式!$A:$AQ,9,FALSE)</f>
        <v>2.1875</v>
      </c>
      <c r="F687" s="3">
        <v>400</v>
      </c>
      <c r="G687" s="3" t="b">
        <v>1</v>
      </c>
      <c r="H687" s="3">
        <v>1</v>
      </c>
      <c r="I687" s="3">
        <v>1</v>
      </c>
      <c r="J687" s="3">
        <v>0.5</v>
      </c>
      <c r="K687" s="3">
        <f>VLOOKUP(D687,[1]怪物!$C:$I,6,FALSE)</f>
        <v>2.5</v>
      </c>
      <c r="L687" s="10" t="str">
        <f t="shared" si="13"/>
        <v>Monster_Season4_Infinite_16_4</v>
      </c>
      <c r="M687" s="3" t="s">
        <v>41</v>
      </c>
      <c r="N687" s="3" t="s">
        <v>42</v>
      </c>
      <c r="O687" s="3" t="s">
        <v>43</v>
      </c>
      <c r="P687" s="3" t="str">
        <f>IF(VLOOKUP(D687,[1]怪物!$C:$I,7,FALSE)="","",VLOOKUP(D687,[1]怪物!$C:$I,7,FALSE))</f>
        <v>Skill_Monster_ZhongZi3,NormalAttack</v>
      </c>
      <c r="U687" s="3">
        <v>4</v>
      </c>
      <c r="V687" s="3" t="s">
        <v>1759</v>
      </c>
      <c r="W687" s="3" t="s">
        <v>783</v>
      </c>
    </row>
    <row r="688" spans="2:23" s="3" customFormat="1" x14ac:dyDescent="0.2">
      <c r="B688" s="3" t="s">
        <v>1704</v>
      </c>
      <c r="C688" s="3" t="s">
        <v>1705</v>
      </c>
      <c r="D688" s="3" t="str">
        <f>VLOOKUP(VLOOKUP(U688&amp;"_"&amp;V688,[1]无限模式!$A:$AQ,13+W688,FALSE),[1]怪物!$B:$I,2,FALSE)</f>
        <v>ResUnit_Dan2</v>
      </c>
      <c r="E688" s="3">
        <f>VLOOKUP(VLOOKUP(U688&amp;"_"&amp;V688,[1]无限模式!$A:$AQ,13+W688,FALSE),[1]怪物!$B:$I,6,FALSE)*VLOOKUP(U688&amp;"_"&amp;V688,[1]无限模式!$A:$AQ,9,FALSE)</f>
        <v>3.6</v>
      </c>
      <c r="F688" s="3">
        <v>400</v>
      </c>
      <c r="G688" s="3" t="b">
        <v>1</v>
      </c>
      <c r="H688" s="3">
        <v>1</v>
      </c>
      <c r="I688" s="3">
        <v>1</v>
      </c>
      <c r="J688" s="3">
        <v>0.5</v>
      </c>
      <c r="K688" s="3">
        <f>VLOOKUP(D688,[1]怪物!$C:$I,6,FALSE)</f>
        <v>1.5</v>
      </c>
      <c r="L688" s="10" t="str">
        <f t="shared" si="13"/>
        <v>Monster_Season4_Infinite_17_1</v>
      </c>
      <c r="M688" s="3" t="s">
        <v>41</v>
      </c>
      <c r="N688" s="3" t="s">
        <v>42</v>
      </c>
      <c r="O688" s="3" t="s">
        <v>43</v>
      </c>
      <c r="P688" s="3" t="str">
        <f>IF(VLOOKUP(D688,[1]怪物!$C:$I,7,FALSE)="","",VLOOKUP(D688,[1]怪物!$C:$I,7,FALSE))</f>
        <v>Skill_Monster_Dan2,NormalAttack</v>
      </c>
      <c r="U688" s="3">
        <v>4</v>
      </c>
      <c r="V688" s="3" t="s">
        <v>1760</v>
      </c>
      <c r="W688" s="3" t="s">
        <v>750</v>
      </c>
    </row>
    <row r="689" spans="2:23" s="3" customFormat="1" x14ac:dyDescent="0.2">
      <c r="B689" s="3" t="s">
        <v>1706</v>
      </c>
      <c r="C689" s="3" t="s">
        <v>1707</v>
      </c>
      <c r="D689" s="3" t="str">
        <f>VLOOKUP(VLOOKUP(U689&amp;"_"&amp;V689,[1]无限模式!$A:$AQ,13+W689,FALSE),[1]怪物!$B:$I,2,FALSE)</f>
        <v>ResUnit_Dan1</v>
      </c>
      <c r="E689" s="3">
        <f>VLOOKUP(VLOOKUP(U689&amp;"_"&amp;V689,[1]无限模式!$A:$AQ,13+W689,FALSE),[1]怪物!$B:$I,6,FALSE)*VLOOKUP(U689&amp;"_"&amp;V689,[1]无限模式!$A:$AQ,9,FALSE)</f>
        <v>3.7</v>
      </c>
      <c r="F689" s="3">
        <v>400</v>
      </c>
      <c r="G689" s="3" t="b">
        <v>1</v>
      </c>
      <c r="H689" s="3">
        <v>1</v>
      </c>
      <c r="I689" s="3">
        <v>1</v>
      </c>
      <c r="J689" s="3">
        <v>0.5</v>
      </c>
      <c r="K689" s="3">
        <f>VLOOKUP(D689,[1]怪物!$C:$I,6,FALSE)</f>
        <v>1</v>
      </c>
      <c r="L689" s="10" t="str">
        <f t="shared" si="13"/>
        <v>Monster_Season4_Infinite_18_1</v>
      </c>
      <c r="M689" s="3" t="s">
        <v>41</v>
      </c>
      <c r="N689" s="3" t="s">
        <v>42</v>
      </c>
      <c r="O689" s="3" t="s">
        <v>43</v>
      </c>
      <c r="P689" s="3" t="str">
        <f>IF(VLOOKUP(D689,[1]怪物!$C:$I,7,FALSE)="","",VLOOKUP(D689,[1]怪物!$C:$I,7,FALSE))</f>
        <v/>
      </c>
      <c r="U689" s="3">
        <v>4</v>
      </c>
      <c r="V689" s="3" t="s">
        <v>1761</v>
      </c>
      <c r="W689" s="3" t="s">
        <v>750</v>
      </c>
    </row>
    <row r="690" spans="2:23" s="3" customFormat="1" x14ac:dyDescent="0.2">
      <c r="B690" s="3" t="s">
        <v>1708</v>
      </c>
      <c r="C690" s="3" t="s">
        <v>1709</v>
      </c>
      <c r="D690" s="3" t="str">
        <f>VLOOKUP(VLOOKUP(U690&amp;"_"&amp;V690,[1]无限模式!$A:$AQ,13+W690,FALSE),[1]怪物!$B:$I,2,FALSE)</f>
        <v>ResUnit_Dan2</v>
      </c>
      <c r="E690" s="3">
        <f>VLOOKUP(VLOOKUP(U690&amp;"_"&amp;V690,[1]无限模式!$A:$AQ,13+W690,FALSE),[1]怪物!$B:$I,6,FALSE)*VLOOKUP(U690&amp;"_"&amp;V690,[1]无限模式!$A:$AQ,9,FALSE)</f>
        <v>3.7</v>
      </c>
      <c r="F690" s="3">
        <v>400</v>
      </c>
      <c r="G690" s="3" t="b">
        <v>1</v>
      </c>
      <c r="H690" s="3">
        <v>1</v>
      </c>
      <c r="I690" s="3">
        <v>1</v>
      </c>
      <c r="J690" s="3">
        <v>0.5</v>
      </c>
      <c r="K690" s="3">
        <f>VLOOKUP(D690,[1]怪物!$C:$I,6,FALSE)</f>
        <v>1.5</v>
      </c>
      <c r="L690" s="10" t="str">
        <f t="shared" si="13"/>
        <v>Monster_Season4_Infinite_18_2</v>
      </c>
      <c r="M690" s="3" t="s">
        <v>41</v>
      </c>
      <c r="N690" s="3" t="s">
        <v>42</v>
      </c>
      <c r="O690" s="3" t="s">
        <v>43</v>
      </c>
      <c r="P690" s="3" t="str">
        <f>IF(VLOOKUP(D690,[1]怪物!$C:$I,7,FALSE)="","",VLOOKUP(D690,[1]怪物!$C:$I,7,FALSE))</f>
        <v>Skill_Monster_Dan2,NormalAttack</v>
      </c>
      <c r="U690" s="3">
        <v>4</v>
      </c>
      <c r="V690" s="3" t="s">
        <v>1761</v>
      </c>
      <c r="W690" s="3" t="s">
        <v>753</v>
      </c>
    </row>
    <row r="691" spans="2:23" s="3" customFormat="1" x14ac:dyDescent="0.2">
      <c r="B691" s="3" t="s">
        <v>1710</v>
      </c>
      <c r="C691" s="3" t="s">
        <v>1711</v>
      </c>
      <c r="D691" s="3" t="str">
        <f>VLOOKUP(VLOOKUP(U691&amp;"_"&amp;V691,[1]无限模式!$A:$AQ,13+W691,FALSE),[1]怪物!$B:$I,2,FALSE)</f>
        <v>ResUnit_Gui2</v>
      </c>
      <c r="E691" s="3">
        <f>VLOOKUP(VLOOKUP(U691&amp;"_"&amp;V691,[1]无限模式!$A:$AQ,13+W691,FALSE),[1]怪物!$B:$I,6,FALSE)*VLOOKUP(U691&amp;"_"&amp;V691,[1]无限模式!$A:$AQ,9,FALSE)</f>
        <v>3.8</v>
      </c>
      <c r="F691" s="3">
        <v>400</v>
      </c>
      <c r="G691" s="3" t="b">
        <v>1</v>
      </c>
      <c r="H691" s="3">
        <v>1</v>
      </c>
      <c r="I691" s="3">
        <v>1</v>
      </c>
      <c r="J691" s="3">
        <v>0.5</v>
      </c>
      <c r="K691" s="3">
        <f>VLOOKUP(D691,[1]怪物!$C:$I,6,FALSE)</f>
        <v>1.5</v>
      </c>
      <c r="L691" s="10" t="str">
        <f t="shared" si="13"/>
        <v>Monster_Season4_Infinite_19_1</v>
      </c>
      <c r="M691" s="3" t="s">
        <v>41</v>
      </c>
      <c r="N691" s="3" t="s">
        <v>42</v>
      </c>
      <c r="O691" s="3" t="s">
        <v>43</v>
      </c>
      <c r="P691" s="3" t="str">
        <f>IF(VLOOKUP(D691,[1]怪物!$C:$I,7,FALSE)="","",VLOOKUP(D691,[1]怪物!$C:$I,7,FALSE))</f>
        <v>Skill_Monster_Gui2,NormalAttack</v>
      </c>
      <c r="U691" s="3">
        <v>4</v>
      </c>
      <c r="V691" s="3" t="s">
        <v>1762</v>
      </c>
      <c r="W691" s="3" t="s">
        <v>750</v>
      </c>
    </row>
    <row r="692" spans="2:23" s="3" customFormat="1" x14ac:dyDescent="0.2">
      <c r="B692" s="3" t="s">
        <v>1712</v>
      </c>
      <c r="C692" s="3" t="s">
        <v>1713</v>
      </c>
      <c r="D692" s="3" t="str">
        <f>VLOOKUP(VLOOKUP(U692&amp;"_"&amp;V692,[1]无限模式!$A:$AQ,13+W692,FALSE),[1]怪物!$B:$I,2,FALSE)</f>
        <v>ResUnit_Dan2</v>
      </c>
      <c r="E692" s="3">
        <f>VLOOKUP(VLOOKUP(U692&amp;"_"&amp;V692,[1]无限模式!$A:$AQ,13+W692,FALSE),[1]怪物!$B:$I,6,FALSE)*VLOOKUP(U692&amp;"_"&amp;V692,[1]无限模式!$A:$AQ,9,FALSE)</f>
        <v>3.8</v>
      </c>
      <c r="F692" s="3">
        <v>400</v>
      </c>
      <c r="G692" s="3" t="b">
        <v>1</v>
      </c>
      <c r="H692" s="3">
        <v>1</v>
      </c>
      <c r="I692" s="3">
        <v>1</v>
      </c>
      <c r="J692" s="3">
        <v>0.5</v>
      </c>
      <c r="K692" s="3">
        <f>VLOOKUP(D692,[1]怪物!$C:$I,6,FALSE)</f>
        <v>1.5</v>
      </c>
      <c r="L692" s="10" t="str">
        <f t="shared" si="13"/>
        <v>Monster_Season4_Infinite_19_2</v>
      </c>
      <c r="M692" s="3" t="s">
        <v>41</v>
      </c>
      <c r="N692" s="3" t="s">
        <v>42</v>
      </c>
      <c r="O692" s="3" t="s">
        <v>43</v>
      </c>
      <c r="P692" s="3" t="str">
        <f>IF(VLOOKUP(D692,[1]怪物!$C:$I,7,FALSE)="","",VLOOKUP(D692,[1]怪物!$C:$I,7,FALSE))</f>
        <v>Skill_Monster_Dan2,NormalAttack</v>
      </c>
      <c r="U692" s="3">
        <v>4</v>
      </c>
      <c r="V692" s="3" t="s">
        <v>1762</v>
      </c>
      <c r="W692" s="3" t="s">
        <v>753</v>
      </c>
    </row>
    <row r="693" spans="2:23" s="3" customFormat="1" x14ac:dyDescent="0.2">
      <c r="B693" s="3" t="s">
        <v>1714</v>
      </c>
      <c r="C693" s="3" t="s">
        <v>1715</v>
      </c>
      <c r="D693" s="3" t="str">
        <f>VLOOKUP(VLOOKUP(U693&amp;"_"&amp;V693,[1]无限模式!$A:$AQ,13+W693,FALSE),[1]怪物!$B:$I,2,FALSE)</f>
        <v>ResUnit_WuGui3</v>
      </c>
      <c r="E693" s="3">
        <f>VLOOKUP(VLOOKUP(U693&amp;"_"&amp;V693,[1]无限模式!$A:$AQ,13+W693,FALSE),[1]怪物!$B:$I,6,FALSE)*VLOOKUP(U693&amp;"_"&amp;V693,[1]无限模式!$A:$AQ,9,FALSE)</f>
        <v>3.8</v>
      </c>
      <c r="F693" s="3">
        <v>400</v>
      </c>
      <c r="G693" s="3" t="b">
        <v>1</v>
      </c>
      <c r="H693" s="3">
        <v>1</v>
      </c>
      <c r="I693" s="3">
        <v>1</v>
      </c>
      <c r="J693" s="3">
        <v>0.5</v>
      </c>
      <c r="K693" s="3">
        <f>VLOOKUP(D693,[1]怪物!$C:$I,6,FALSE)</f>
        <v>2</v>
      </c>
      <c r="L693" s="10" t="str">
        <f t="shared" si="13"/>
        <v>Monster_Season4_Infinite_19_3</v>
      </c>
      <c r="M693" s="3" t="s">
        <v>41</v>
      </c>
      <c r="N693" s="3" t="s">
        <v>42</v>
      </c>
      <c r="O693" s="3" t="s">
        <v>43</v>
      </c>
      <c r="P693" s="3" t="str">
        <f>IF(VLOOKUP(D693,[1]怪物!$C:$I,7,FALSE)="","",VLOOKUP(D693,[1]怪物!$C:$I,7,FALSE))</f>
        <v>Skill_Monster_WuGui3,NormalAttack</v>
      </c>
      <c r="U693" s="3">
        <v>4</v>
      </c>
      <c r="V693" s="3" t="s">
        <v>1762</v>
      </c>
      <c r="W693" s="3" t="s">
        <v>760</v>
      </c>
    </row>
    <row r="694" spans="2:23" s="3" customFormat="1" x14ac:dyDescent="0.2">
      <c r="B694" s="3" t="s">
        <v>1716</v>
      </c>
      <c r="C694" s="3" t="s">
        <v>1717</v>
      </c>
      <c r="D694" s="3" t="str">
        <f>VLOOKUP(VLOOKUP(U694&amp;"_"&amp;V694,[1]无限模式!$A:$AQ,13+W694,FALSE),[1]怪物!$B:$I,2,FALSE)</f>
        <v>ResUnit_Gui2</v>
      </c>
      <c r="E694" s="3">
        <f>VLOOKUP(VLOOKUP(U694&amp;"_"&amp;V694,[1]无限模式!$A:$AQ,13+W694,FALSE),[1]怪物!$B:$I,6,FALSE)*VLOOKUP(U694&amp;"_"&amp;V694,[1]无限模式!$A:$AQ,9,FALSE)</f>
        <v>3.9</v>
      </c>
      <c r="F694" s="3">
        <v>400</v>
      </c>
      <c r="G694" s="3" t="b">
        <v>1</v>
      </c>
      <c r="H694" s="3">
        <v>1</v>
      </c>
      <c r="I694" s="3">
        <v>1</v>
      </c>
      <c r="J694" s="3">
        <v>0.5</v>
      </c>
      <c r="K694" s="3">
        <f>VLOOKUP(D694,[1]怪物!$C:$I,6,FALSE)</f>
        <v>1.5</v>
      </c>
      <c r="L694" s="10" t="str">
        <f t="shared" si="13"/>
        <v>Monster_Season4_Infinite_20_1</v>
      </c>
      <c r="M694" s="3" t="s">
        <v>41</v>
      </c>
      <c r="N694" s="3" t="s">
        <v>42</v>
      </c>
      <c r="O694" s="3" t="s">
        <v>43</v>
      </c>
      <c r="P694" s="3" t="str">
        <f>IF(VLOOKUP(D694,[1]怪物!$C:$I,7,FALSE)="","",VLOOKUP(D694,[1]怪物!$C:$I,7,FALSE))</f>
        <v>Skill_Monster_Gui2,NormalAttack</v>
      </c>
      <c r="U694" s="3">
        <v>4</v>
      </c>
      <c r="V694" s="3" t="s">
        <v>1763</v>
      </c>
      <c r="W694" s="3" t="s">
        <v>750</v>
      </c>
    </row>
    <row r="695" spans="2:23" s="3" customFormat="1" x14ac:dyDescent="0.2">
      <c r="B695" s="3" t="s">
        <v>1718</v>
      </c>
      <c r="C695" s="3" t="s">
        <v>1719</v>
      </c>
      <c r="D695" s="3" t="str">
        <f>VLOOKUP(VLOOKUP(U695&amp;"_"&amp;V695,[1]无限模式!$A:$AQ,13+W695,FALSE),[1]怪物!$B:$I,2,FALSE)</f>
        <v>ResUnit_Dan2</v>
      </c>
      <c r="E695" s="3">
        <f>VLOOKUP(VLOOKUP(U695&amp;"_"&amp;V695,[1]无限模式!$A:$AQ,13+W695,FALSE),[1]怪物!$B:$I,6,FALSE)*VLOOKUP(U695&amp;"_"&amp;V695,[1]无限模式!$A:$AQ,9,FALSE)</f>
        <v>3.9</v>
      </c>
      <c r="F695" s="3">
        <v>400</v>
      </c>
      <c r="G695" s="3" t="b">
        <v>1</v>
      </c>
      <c r="H695" s="3">
        <v>1</v>
      </c>
      <c r="I695" s="3">
        <v>1</v>
      </c>
      <c r="J695" s="3">
        <v>0.5</v>
      </c>
      <c r="K695" s="3">
        <f>VLOOKUP(D695,[1]怪物!$C:$I,6,FALSE)</f>
        <v>1.5</v>
      </c>
      <c r="L695" s="10" t="str">
        <f t="shared" si="13"/>
        <v>Monster_Season4_Infinite_20_2</v>
      </c>
      <c r="M695" s="3" t="s">
        <v>41</v>
      </c>
      <c r="N695" s="3" t="s">
        <v>42</v>
      </c>
      <c r="O695" s="3" t="s">
        <v>43</v>
      </c>
      <c r="P695" s="3" t="str">
        <f>IF(VLOOKUP(D695,[1]怪物!$C:$I,7,FALSE)="","",VLOOKUP(D695,[1]怪物!$C:$I,7,FALSE))</f>
        <v>Skill_Monster_Dan2,NormalAttack</v>
      </c>
      <c r="U695" s="3">
        <v>4</v>
      </c>
      <c r="V695" s="3" t="s">
        <v>1763</v>
      </c>
      <c r="W695" s="3" t="s">
        <v>753</v>
      </c>
    </row>
    <row r="696" spans="2:23" s="3" customFormat="1" x14ac:dyDescent="0.2">
      <c r="B696" s="3" t="s">
        <v>1720</v>
      </c>
      <c r="C696" s="3" t="s">
        <v>1721</v>
      </c>
      <c r="D696" s="3" t="str">
        <f>VLOOKUP(VLOOKUP(U696&amp;"_"&amp;V696,[1]无限模式!$A:$AQ,13+W696,FALSE),[1]怪物!$B:$I,2,FALSE)</f>
        <v>ResUnit_ZhongZi2</v>
      </c>
      <c r="E696" s="3">
        <f>VLOOKUP(VLOOKUP(U696&amp;"_"&amp;V696,[1]无限模式!$A:$AQ,13+W696,FALSE),[1]怪物!$B:$I,6,FALSE)*VLOOKUP(U696&amp;"_"&amp;V696,[1]无限模式!$A:$AQ,9,FALSE)</f>
        <v>3.9</v>
      </c>
      <c r="F696" s="3">
        <v>400</v>
      </c>
      <c r="G696" s="3" t="b">
        <v>1</v>
      </c>
      <c r="H696" s="3">
        <v>1</v>
      </c>
      <c r="I696" s="3">
        <v>1</v>
      </c>
      <c r="J696" s="3">
        <v>0.5</v>
      </c>
      <c r="K696" s="3">
        <f>VLOOKUP(D696,[1]怪物!$C:$I,6,FALSE)</f>
        <v>1.5</v>
      </c>
      <c r="L696" s="10" t="str">
        <f t="shared" si="13"/>
        <v>Monster_Season4_Infinite_20_3</v>
      </c>
      <c r="M696" s="3" t="s">
        <v>41</v>
      </c>
      <c r="N696" s="3" t="s">
        <v>42</v>
      </c>
      <c r="O696" s="3" t="s">
        <v>43</v>
      </c>
      <c r="P696" s="3" t="str">
        <f>IF(VLOOKUP(D696,[1]怪物!$C:$I,7,FALSE)="","",VLOOKUP(D696,[1]怪物!$C:$I,7,FALSE))</f>
        <v>Skill_Monster_ZhongZi2,NormalAttack</v>
      </c>
      <c r="U696" s="3">
        <v>4</v>
      </c>
      <c r="V696" s="3" t="s">
        <v>1763</v>
      </c>
      <c r="W696" s="3" t="s">
        <v>760</v>
      </c>
    </row>
    <row r="697" spans="2:23" s="3" customFormat="1" x14ac:dyDescent="0.2">
      <c r="B697" s="3" t="s">
        <v>1722</v>
      </c>
      <c r="C697" s="3" t="s">
        <v>1723</v>
      </c>
      <c r="D697" s="3" t="str">
        <f>VLOOKUP(VLOOKUP(U697&amp;"_"&amp;V697,[1]无限模式!$A:$AQ,13+W697,FALSE),[1]怪物!$B:$I,2,FALSE)</f>
        <v>ResUnit_Dan3</v>
      </c>
      <c r="E697" s="3">
        <f>VLOOKUP(VLOOKUP(U697&amp;"_"&amp;V697,[1]无限模式!$A:$AQ,13+W697,FALSE),[1]怪物!$B:$I,6,FALSE)*VLOOKUP(U697&amp;"_"&amp;V697,[1]无限模式!$A:$AQ,9,FALSE)</f>
        <v>2.4375</v>
      </c>
      <c r="F697" s="3">
        <v>400</v>
      </c>
      <c r="G697" s="3" t="b">
        <v>1</v>
      </c>
      <c r="H697" s="3">
        <v>1</v>
      </c>
      <c r="I697" s="3">
        <v>1</v>
      </c>
      <c r="J697" s="3">
        <v>0.5</v>
      </c>
      <c r="K697" s="3">
        <f>VLOOKUP(D697,[1]怪物!$C:$I,6,FALSE)</f>
        <v>2.5</v>
      </c>
      <c r="L697" s="10" t="str">
        <f t="shared" si="13"/>
        <v>Monster_Season4_Infinite_20_4</v>
      </c>
      <c r="M697" s="3" t="s">
        <v>41</v>
      </c>
      <c r="N697" s="3" t="s">
        <v>42</v>
      </c>
      <c r="O697" s="3" t="s">
        <v>43</v>
      </c>
      <c r="P697" s="3" t="str">
        <f>IF(VLOOKUP(D697,[1]怪物!$C:$I,7,FALSE)="","",VLOOKUP(D697,[1]怪物!$C:$I,7,FALSE))</f>
        <v>Skill_Monster_Dan3,NormalAttack</v>
      </c>
      <c r="U697" s="3">
        <v>4</v>
      </c>
      <c r="V697" s="3" t="s">
        <v>1763</v>
      </c>
      <c r="W697" s="3" t="s">
        <v>783</v>
      </c>
    </row>
  </sheetData>
  <phoneticPr fontId="6" type="noConversion"/>
  <conditionalFormatting sqref="B1:B5">
    <cfRule type="duplicateValues" dxfId="15" priority="10"/>
  </conditionalFormatting>
  <conditionalFormatting sqref="B6:B36">
    <cfRule type="duplicateValues" dxfId="14" priority="7"/>
  </conditionalFormatting>
  <conditionalFormatting sqref="B40:B154">
    <cfRule type="duplicateValues" dxfId="13" priority="9"/>
  </conditionalFormatting>
  <conditionalFormatting sqref="B156:B197">
    <cfRule type="duplicateValues" dxfId="12" priority="3"/>
  </conditionalFormatting>
  <conditionalFormatting sqref="B199:B536 B545:B587">
    <cfRule type="duplicateValues" dxfId="11" priority="20"/>
  </conditionalFormatting>
  <conditionalFormatting sqref="B597:B638">
    <cfRule type="duplicateValues" dxfId="10" priority="2"/>
  </conditionalFormatting>
  <conditionalFormatting sqref="B648:B689">
    <cfRule type="duplicateValues" dxfId="9" priority="1"/>
  </conditionalFormatting>
  <conditionalFormatting sqref="D6:D35">
    <cfRule type="duplicateValues" dxfId="8" priority="6"/>
  </conditionalFormatting>
  <conditionalFormatting sqref="Q24:T35">
    <cfRule type="duplicateValues" dxfId="7" priority="5"/>
  </conditionalFormatting>
  <hyperlinks>
    <hyperlink ref="L3" r:id="rId1" xr:uid="{81B88AF3-E689-4E96-8245-7B878E7BDBB3}"/>
  </hyperlinks>
  <pageMargins left="0.7" right="0.7" top="0.75" bottom="0.75" header="0.3" footer="0.3"/>
  <ignoredErrors>
    <ignoredError sqref="U421:W493 V495:W5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60D-81EB-4033-B044-79410B51DBC5}">
  <dimension ref="A1:AK13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4" sqref="K14"/>
    </sheetView>
  </sheetViews>
  <sheetFormatPr defaultRowHeight="14.25" x14ac:dyDescent="0.2"/>
  <cols>
    <col min="2" max="2" width="23.75" bestFit="1" customWidth="1"/>
    <col min="3" max="3" width="19.25" customWidth="1"/>
    <col min="4" max="4" width="28.75" bestFit="1" customWidth="1"/>
    <col min="13" max="15" width="14" customWidth="1"/>
    <col min="16" max="16" width="111.875" customWidth="1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616</v>
      </c>
      <c r="Q1" s="1" t="s">
        <v>1357</v>
      </c>
      <c r="R1" s="1" t="s">
        <v>1354</v>
      </c>
      <c r="S1" s="1" t="s">
        <v>1358</v>
      </c>
      <c r="T1" s="1" t="s">
        <v>1355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617</v>
      </c>
      <c r="Q3" s="5" t="s">
        <v>1352</v>
      </c>
      <c r="R3" s="5" t="s">
        <v>617</v>
      </c>
      <c r="S3" s="5" t="s">
        <v>1352</v>
      </c>
      <c r="T3" s="5" t="s">
        <v>617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1351</v>
      </c>
      <c r="Q5" s="1" t="s">
        <v>1359</v>
      </c>
      <c r="R5" s="1" t="s">
        <v>1356</v>
      </c>
      <c r="S5" s="1" t="s">
        <v>1359</v>
      </c>
      <c r="T5" s="1" t="s">
        <v>1356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s="3" customFormat="1" x14ac:dyDescent="0.2">
      <c r="B6" s="3" t="s">
        <v>250</v>
      </c>
      <c r="C6" s="3" t="s">
        <v>39</v>
      </c>
      <c r="D6" s="3" t="s">
        <v>40</v>
      </c>
      <c r="E6" s="3">
        <v>6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3" t="s">
        <v>38</v>
      </c>
      <c r="M6" s="3" t="s">
        <v>41</v>
      </c>
      <c r="N6" s="3" t="s">
        <v>42</v>
      </c>
      <c r="O6" s="3" t="s">
        <v>43</v>
      </c>
    </row>
    <row r="7" spans="1:37" s="3" customFormat="1" x14ac:dyDescent="0.2">
      <c r="B7" s="3" t="s">
        <v>251</v>
      </c>
      <c r="C7" s="3" t="s">
        <v>44</v>
      </c>
      <c r="D7" s="3" t="s">
        <v>45</v>
      </c>
      <c r="E7" s="3">
        <v>0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10" t="s">
        <v>1736</v>
      </c>
      <c r="M7" s="3" t="s">
        <v>46</v>
      </c>
      <c r="N7" s="3" t="s">
        <v>42</v>
      </c>
      <c r="O7" s="3" t="s">
        <v>43</v>
      </c>
    </row>
    <row r="8" spans="1:37" s="3" customFormat="1" x14ac:dyDescent="0.2">
      <c r="B8" s="3" t="s">
        <v>252</v>
      </c>
      <c r="D8" s="3" t="s">
        <v>40</v>
      </c>
      <c r="E8" s="3">
        <v>10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1</v>
      </c>
      <c r="L8" s="3" t="s">
        <v>38</v>
      </c>
      <c r="M8" s="3" t="s">
        <v>41</v>
      </c>
      <c r="N8" s="3" t="s">
        <v>42</v>
      </c>
      <c r="O8" s="3" t="s">
        <v>43</v>
      </c>
      <c r="P8" s="10" t="s">
        <v>1353</v>
      </c>
    </row>
    <row r="9" spans="1:37" s="3" customFormat="1" x14ac:dyDescent="0.2">
      <c r="B9" s="3" t="s">
        <v>253</v>
      </c>
      <c r="C9" s="3" t="s">
        <v>221</v>
      </c>
      <c r="D9" s="3" t="s">
        <v>220</v>
      </c>
      <c r="E9" s="3">
        <v>0</v>
      </c>
      <c r="F9" s="3">
        <v>400</v>
      </c>
      <c r="G9" s="3" t="b">
        <v>1</v>
      </c>
      <c r="H9" s="3">
        <v>3.8</v>
      </c>
      <c r="I9" s="3">
        <v>3.8</v>
      </c>
      <c r="J9" s="3">
        <v>2</v>
      </c>
      <c r="K9" s="3">
        <v>1</v>
      </c>
      <c r="L9" s="3" t="s">
        <v>38</v>
      </c>
      <c r="M9" s="3" t="s">
        <v>41</v>
      </c>
      <c r="N9" s="3" t="s">
        <v>42</v>
      </c>
      <c r="O9" s="3" t="s">
        <v>43</v>
      </c>
      <c r="P9" s="3" t="s">
        <v>520</v>
      </c>
    </row>
    <row r="10" spans="1:37" s="3" customFormat="1" x14ac:dyDescent="0.2">
      <c r="B10" s="3" t="s">
        <v>254</v>
      </c>
      <c r="C10" s="3" t="s">
        <v>47</v>
      </c>
      <c r="D10" s="3" t="s">
        <v>48</v>
      </c>
      <c r="E10" s="3">
        <v>0</v>
      </c>
      <c r="F10" s="3">
        <v>400</v>
      </c>
      <c r="G10" s="3" t="b">
        <v>1</v>
      </c>
      <c r="H10" s="3">
        <v>3.8</v>
      </c>
      <c r="I10" s="3">
        <v>3.8</v>
      </c>
      <c r="J10" s="3">
        <v>2</v>
      </c>
      <c r="K10" s="3">
        <v>1</v>
      </c>
      <c r="L10" s="3" t="s">
        <v>38</v>
      </c>
      <c r="M10" s="10" t="s">
        <v>1411</v>
      </c>
      <c r="N10" s="3" t="s">
        <v>42</v>
      </c>
      <c r="O10" s="3" t="s">
        <v>43</v>
      </c>
      <c r="P10" s="3" t="s">
        <v>520</v>
      </c>
    </row>
    <row r="11" spans="1:37" s="3" customFormat="1" x14ac:dyDescent="0.2">
      <c r="B11" s="3" t="s">
        <v>255</v>
      </c>
      <c r="C11" s="3" t="s">
        <v>49</v>
      </c>
      <c r="D11" s="3" t="s">
        <v>50</v>
      </c>
      <c r="E11" s="3">
        <v>0</v>
      </c>
      <c r="F11" s="3">
        <v>400</v>
      </c>
      <c r="G11" s="3" t="b">
        <v>1</v>
      </c>
      <c r="H11" s="3">
        <v>1</v>
      </c>
      <c r="I11" s="3">
        <v>1</v>
      </c>
      <c r="J11" s="3">
        <v>0.5</v>
      </c>
      <c r="K11" s="3">
        <v>1</v>
      </c>
      <c r="L11" s="10" t="s">
        <v>1736</v>
      </c>
      <c r="M11" s="3" t="s">
        <v>41</v>
      </c>
      <c r="N11" s="3" t="s">
        <v>42</v>
      </c>
      <c r="O11" s="3" t="s">
        <v>43</v>
      </c>
      <c r="P11" s="3" t="s">
        <v>520</v>
      </c>
    </row>
    <row r="12" spans="1:37" s="3" customFormat="1" x14ac:dyDescent="0.2">
      <c r="B12" s="3" t="s">
        <v>256</v>
      </c>
      <c r="C12" s="3" t="s">
        <v>51</v>
      </c>
      <c r="D12" s="3" t="s">
        <v>52</v>
      </c>
      <c r="E12" s="3">
        <v>10</v>
      </c>
      <c r="F12" s="3">
        <v>400</v>
      </c>
      <c r="G12" s="3" t="b">
        <v>1</v>
      </c>
      <c r="H12" s="3">
        <v>1</v>
      </c>
      <c r="I12" s="3">
        <v>1</v>
      </c>
      <c r="J12" s="3">
        <v>0.01</v>
      </c>
      <c r="K12" s="3">
        <v>1</v>
      </c>
      <c r="L12" s="3" t="s">
        <v>38</v>
      </c>
      <c r="M12" s="3" t="s">
        <v>41</v>
      </c>
      <c r="N12" s="3" t="s">
        <v>42</v>
      </c>
      <c r="O12" s="3" t="s">
        <v>43</v>
      </c>
      <c r="P12" s="10" t="s">
        <v>615</v>
      </c>
      <c r="Q12" s="10"/>
      <c r="R12" s="10"/>
      <c r="S12" s="10"/>
      <c r="T12" s="10"/>
    </row>
    <row r="13" spans="1:37" s="3" customFormat="1" x14ac:dyDescent="0.2"/>
  </sheetData>
  <phoneticPr fontId="6" type="noConversion"/>
  <conditionalFormatting sqref="B1:B5">
    <cfRule type="duplicateValues" dxfId="6" priority="2"/>
  </conditionalFormatting>
  <conditionalFormatting sqref="B6:B13">
    <cfRule type="duplicateValues" dxfId="5" priority="1"/>
  </conditionalFormatting>
  <hyperlinks>
    <hyperlink ref="L3" r:id="rId1" xr:uid="{05A0D9D4-1D81-492F-93AD-CFF4B4D477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zoomScale="85" zoomScaleNormal="85" workbookViewId="0">
      <pane ySplit="5" topLeftCell="A6" activePane="bottomLeft" state="frozen"/>
      <selection pane="bottomLeft" activeCell="A11" sqref="A11:XFD13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30.125" style="3" customWidth="1"/>
    <col min="13" max="13" width="17.25" style="3" customWidth="1"/>
    <col min="14" max="14" width="18" style="3" customWidth="1"/>
    <col min="15" max="15" width="20.125" style="3" customWidth="1"/>
    <col min="16" max="16" width="37.625" style="3" customWidth="1"/>
    <col min="17" max="17" width="7.25" style="3" customWidth="1"/>
    <col min="18" max="18" width="17.5" style="3" customWidth="1"/>
    <col min="19" max="19" width="13.125" style="3" customWidth="1"/>
    <col min="20" max="20" width="16.875" style="3" customWidth="1"/>
    <col min="21" max="16384" width="9" style="3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616</v>
      </c>
      <c r="Q1" s="1" t="s">
        <v>1357</v>
      </c>
      <c r="R1" s="1" t="s">
        <v>1354</v>
      </c>
      <c r="S1" s="1" t="s">
        <v>1358</v>
      </c>
      <c r="T1" s="1" t="s">
        <v>1355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617</v>
      </c>
      <c r="Q3" s="5" t="s">
        <v>1352</v>
      </c>
      <c r="R3" s="5" t="s">
        <v>617</v>
      </c>
      <c r="S3" s="5" t="s">
        <v>1352</v>
      </c>
      <c r="T3" s="5" t="s">
        <v>617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1351</v>
      </c>
      <c r="Q5" s="1" t="s">
        <v>1359</v>
      </c>
      <c r="R5" s="1" t="s">
        <v>1356</v>
      </c>
      <c r="S5" s="1" t="s">
        <v>1359</v>
      </c>
      <c r="T5" s="1" t="s">
        <v>1356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B6" s="10" t="s">
        <v>618</v>
      </c>
      <c r="C6" s="10" t="s">
        <v>620</v>
      </c>
      <c r="D6" s="3" t="s">
        <v>163</v>
      </c>
      <c r="E6" s="3"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3" t="s">
        <v>621</v>
      </c>
      <c r="M6" s="3" t="s">
        <v>41</v>
      </c>
      <c r="N6" s="3" t="s">
        <v>42</v>
      </c>
      <c r="O6" s="3" t="s">
        <v>43</v>
      </c>
    </row>
    <row r="7" spans="1:37" x14ac:dyDescent="0.2">
      <c r="B7" s="3" t="s">
        <v>619</v>
      </c>
      <c r="C7" s="10" t="s">
        <v>622</v>
      </c>
      <c r="D7" s="3" t="s">
        <v>159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3" t="s">
        <v>623</v>
      </c>
      <c r="M7" s="3" t="s">
        <v>41</v>
      </c>
      <c r="N7" s="3" t="s">
        <v>42</v>
      </c>
      <c r="O7" s="3" t="s">
        <v>43</v>
      </c>
    </row>
    <row r="8" spans="1:37" x14ac:dyDescent="0.2">
      <c r="B8" s="3" t="s">
        <v>1360</v>
      </c>
      <c r="C8" s="10" t="s">
        <v>624</v>
      </c>
      <c r="D8" s="3" t="s">
        <v>164</v>
      </c>
      <c r="E8" s="3">
        <v>2.1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1.5</v>
      </c>
      <c r="L8" s="3" t="s">
        <v>1362</v>
      </c>
      <c r="M8" s="3" t="s">
        <v>41</v>
      </c>
      <c r="N8" s="3" t="s">
        <v>42</v>
      </c>
      <c r="O8" s="3" t="s">
        <v>43</v>
      </c>
    </row>
    <row r="9" spans="1:37" x14ac:dyDescent="0.2">
      <c r="B9" s="3" t="s">
        <v>1361</v>
      </c>
      <c r="C9" s="10" t="s">
        <v>1363</v>
      </c>
      <c r="D9" s="3" t="s">
        <v>170</v>
      </c>
      <c r="E9" s="3">
        <v>1.3125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K9" s="3">
        <v>2.5</v>
      </c>
      <c r="L9" s="3" t="s">
        <v>1364</v>
      </c>
      <c r="M9" s="3" t="s">
        <v>41</v>
      </c>
      <c r="N9" s="3" t="s">
        <v>42</v>
      </c>
      <c r="O9" s="3" t="s">
        <v>43</v>
      </c>
    </row>
    <row r="10" spans="1:37" x14ac:dyDescent="0.2">
      <c r="P10" s="10"/>
      <c r="Q10" s="10"/>
      <c r="R10" s="10"/>
      <c r="S10" s="10"/>
      <c r="T10" s="10"/>
    </row>
    <row r="14" spans="1:37" x14ac:dyDescent="0.2">
      <c r="B14" s="3" t="s">
        <v>277</v>
      </c>
      <c r="C14" s="3" t="s">
        <v>97</v>
      </c>
      <c r="D14" s="3" t="s">
        <v>98</v>
      </c>
      <c r="E14" s="3">
        <v>0</v>
      </c>
      <c r="F14" s="3">
        <v>400</v>
      </c>
      <c r="G14" s="3" t="b">
        <v>0</v>
      </c>
      <c r="H14" s="3">
        <v>2</v>
      </c>
      <c r="I14" s="3">
        <v>2</v>
      </c>
      <c r="J14" s="3">
        <v>0.5</v>
      </c>
      <c r="K14" s="3">
        <v>1.25</v>
      </c>
      <c r="L14" s="3" t="s">
        <v>99</v>
      </c>
      <c r="M14" s="3" t="s">
        <v>41</v>
      </c>
      <c r="N14" s="3" t="s">
        <v>42</v>
      </c>
      <c r="O14" s="3" t="s">
        <v>43</v>
      </c>
      <c r="P14" s="3" t="s">
        <v>554</v>
      </c>
    </row>
    <row r="15" spans="1:37" x14ac:dyDescent="0.2">
      <c r="B15" s="3" t="s">
        <v>278</v>
      </c>
      <c r="C15" s="3" t="s">
        <v>97</v>
      </c>
      <c r="D15" s="3" t="s">
        <v>100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3" t="s">
        <v>99</v>
      </c>
      <c r="M15" s="3" t="s">
        <v>41</v>
      </c>
      <c r="N15" s="3" t="s">
        <v>42</v>
      </c>
      <c r="O15" s="3" t="s">
        <v>43</v>
      </c>
      <c r="P15" s="3" t="s">
        <v>555</v>
      </c>
    </row>
    <row r="16" spans="1:37" x14ac:dyDescent="0.2">
      <c r="B16" s="3" t="s">
        <v>279</v>
      </c>
      <c r="C16" s="3" t="s">
        <v>97</v>
      </c>
      <c r="D16" s="3" t="s">
        <v>101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3" t="s">
        <v>99</v>
      </c>
      <c r="M16" s="3" t="s">
        <v>41</v>
      </c>
      <c r="N16" s="3" t="s">
        <v>42</v>
      </c>
      <c r="O16" s="3" t="s">
        <v>43</v>
      </c>
      <c r="P16" s="3" t="s">
        <v>556</v>
      </c>
    </row>
    <row r="17" spans="2:16" x14ac:dyDescent="0.2">
      <c r="B17" s="3" t="s">
        <v>280</v>
      </c>
      <c r="C17" s="3" t="s">
        <v>102</v>
      </c>
      <c r="D17" s="3" t="s">
        <v>103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3" t="s">
        <v>104</v>
      </c>
      <c r="M17" s="3" t="s">
        <v>41</v>
      </c>
      <c r="N17" s="3" t="s">
        <v>42</v>
      </c>
      <c r="O17" s="3" t="s">
        <v>43</v>
      </c>
      <c r="P17" s="3" t="s">
        <v>557</v>
      </c>
    </row>
    <row r="18" spans="2:16" x14ac:dyDescent="0.2">
      <c r="B18" s="3" t="s">
        <v>281</v>
      </c>
      <c r="C18" s="3" t="s">
        <v>102</v>
      </c>
      <c r="D18" s="3" t="s">
        <v>105</v>
      </c>
      <c r="E18" s="3">
        <v>0</v>
      </c>
      <c r="F18" s="3">
        <v>400</v>
      </c>
      <c r="G18" s="3" t="b">
        <v>0</v>
      </c>
      <c r="H18" s="3">
        <v>2</v>
      </c>
      <c r="I18" s="3">
        <v>2</v>
      </c>
      <c r="J18" s="3">
        <v>0.5</v>
      </c>
      <c r="K18" s="3">
        <v>1.25</v>
      </c>
      <c r="L18" s="3" t="s">
        <v>104</v>
      </c>
      <c r="M18" s="3" t="s">
        <v>41</v>
      </c>
      <c r="N18" s="3" t="s">
        <v>42</v>
      </c>
      <c r="O18" s="3" t="s">
        <v>43</v>
      </c>
      <c r="P18" s="3" t="s">
        <v>558</v>
      </c>
    </row>
    <row r="19" spans="2:16" x14ac:dyDescent="0.2">
      <c r="B19" s="3" t="s">
        <v>282</v>
      </c>
      <c r="C19" s="3" t="s">
        <v>102</v>
      </c>
      <c r="D19" s="3" t="s">
        <v>106</v>
      </c>
      <c r="E19" s="3">
        <v>0</v>
      </c>
      <c r="F19" s="3">
        <v>400</v>
      </c>
      <c r="G19" s="3" t="b">
        <v>0</v>
      </c>
      <c r="H19" s="3">
        <v>2</v>
      </c>
      <c r="I19" s="3">
        <v>2</v>
      </c>
      <c r="J19" s="3">
        <v>0.5</v>
      </c>
      <c r="K19" s="3">
        <v>1.25</v>
      </c>
      <c r="L19" s="3" t="s">
        <v>104</v>
      </c>
      <c r="M19" s="3" t="s">
        <v>41</v>
      </c>
      <c r="N19" s="3" t="s">
        <v>42</v>
      </c>
      <c r="O19" s="3" t="s">
        <v>43</v>
      </c>
      <c r="P19" s="3" t="s">
        <v>559</v>
      </c>
    </row>
    <row r="20" spans="2:16" x14ac:dyDescent="0.2">
      <c r="B20" s="3" t="s">
        <v>283</v>
      </c>
      <c r="C20" s="3" t="s">
        <v>107</v>
      </c>
      <c r="D20" s="3" t="s">
        <v>108</v>
      </c>
      <c r="E20" s="3">
        <v>0</v>
      </c>
      <c r="F20" s="3">
        <v>400</v>
      </c>
      <c r="G20" s="3" t="b">
        <v>0</v>
      </c>
      <c r="H20" s="3">
        <v>2</v>
      </c>
      <c r="I20" s="3">
        <v>2</v>
      </c>
      <c r="J20" s="3">
        <v>0.5</v>
      </c>
      <c r="K20" s="3">
        <v>1.25</v>
      </c>
      <c r="L20" s="3" t="s">
        <v>109</v>
      </c>
      <c r="M20" s="3" t="s">
        <v>41</v>
      </c>
      <c r="N20" s="3" t="s">
        <v>42</v>
      </c>
      <c r="O20" s="3" t="s">
        <v>43</v>
      </c>
      <c r="P20" s="3" t="s">
        <v>560</v>
      </c>
    </row>
    <row r="21" spans="2:16" x14ac:dyDescent="0.2">
      <c r="B21" s="3" t="s">
        <v>284</v>
      </c>
      <c r="C21" s="3" t="s">
        <v>107</v>
      </c>
      <c r="D21" s="3" t="s">
        <v>110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3" t="s">
        <v>109</v>
      </c>
      <c r="M21" s="3" t="s">
        <v>41</v>
      </c>
      <c r="N21" s="3" t="s">
        <v>42</v>
      </c>
      <c r="O21" s="3" t="s">
        <v>43</v>
      </c>
      <c r="P21" s="3" t="s">
        <v>561</v>
      </c>
    </row>
    <row r="22" spans="2:16" x14ac:dyDescent="0.2">
      <c r="B22" s="3" t="s">
        <v>285</v>
      </c>
      <c r="C22" s="3" t="s">
        <v>107</v>
      </c>
      <c r="D22" s="3" t="s">
        <v>111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3" t="s">
        <v>109</v>
      </c>
      <c r="M22" s="3" t="s">
        <v>41</v>
      </c>
      <c r="N22" s="3" t="s">
        <v>42</v>
      </c>
      <c r="O22" s="3" t="s">
        <v>43</v>
      </c>
      <c r="P22" s="3" t="s">
        <v>562</v>
      </c>
    </row>
    <row r="23" spans="2:16" x14ac:dyDescent="0.2">
      <c r="B23" s="3" t="s">
        <v>286</v>
      </c>
      <c r="C23" s="3" t="s">
        <v>112</v>
      </c>
      <c r="D23" s="3" t="s">
        <v>113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3" t="s">
        <v>114</v>
      </c>
      <c r="M23" s="3" t="s">
        <v>41</v>
      </c>
      <c r="N23" s="3" t="s">
        <v>42</v>
      </c>
      <c r="O23" s="3" t="s">
        <v>43</v>
      </c>
      <c r="P23" s="3" t="s">
        <v>563</v>
      </c>
    </row>
    <row r="24" spans="2:16" x14ac:dyDescent="0.2">
      <c r="B24" s="3" t="s">
        <v>287</v>
      </c>
      <c r="C24" s="3" t="s">
        <v>112</v>
      </c>
      <c r="D24" s="3" t="s">
        <v>115</v>
      </c>
      <c r="E24" s="3">
        <v>0</v>
      </c>
      <c r="F24" s="3">
        <v>400</v>
      </c>
      <c r="G24" s="3" t="b">
        <v>0</v>
      </c>
      <c r="H24" s="3">
        <v>2</v>
      </c>
      <c r="I24" s="3">
        <v>2</v>
      </c>
      <c r="J24" s="3">
        <v>0.5</v>
      </c>
      <c r="K24" s="3">
        <v>1.25</v>
      </c>
      <c r="L24" s="3" t="s">
        <v>114</v>
      </c>
      <c r="M24" s="3" t="s">
        <v>41</v>
      </c>
      <c r="N24" s="3" t="s">
        <v>42</v>
      </c>
      <c r="O24" s="3" t="s">
        <v>43</v>
      </c>
      <c r="P24" s="3" t="s">
        <v>564</v>
      </c>
    </row>
    <row r="25" spans="2:16" x14ac:dyDescent="0.2">
      <c r="B25" s="3" t="s">
        <v>288</v>
      </c>
      <c r="C25" s="3" t="s">
        <v>112</v>
      </c>
      <c r="D25" s="3" t="s">
        <v>116</v>
      </c>
      <c r="E25" s="3">
        <v>0</v>
      </c>
      <c r="F25" s="3">
        <v>400</v>
      </c>
      <c r="G25" s="3" t="b">
        <v>0</v>
      </c>
      <c r="H25" s="3">
        <v>2</v>
      </c>
      <c r="I25" s="3">
        <v>2</v>
      </c>
      <c r="J25" s="3">
        <v>0.5</v>
      </c>
      <c r="K25" s="3">
        <v>1.25</v>
      </c>
      <c r="L25" s="3" t="s">
        <v>114</v>
      </c>
      <c r="M25" s="3" t="s">
        <v>41</v>
      </c>
      <c r="N25" s="3" t="s">
        <v>42</v>
      </c>
      <c r="O25" s="3" t="s">
        <v>43</v>
      </c>
      <c r="P25" s="3" t="s">
        <v>565</v>
      </c>
    </row>
    <row r="26" spans="2:16" x14ac:dyDescent="0.2">
      <c r="B26" s="3" t="s">
        <v>289</v>
      </c>
      <c r="C26" s="3" t="s">
        <v>117</v>
      </c>
      <c r="D26" s="3" t="s">
        <v>118</v>
      </c>
      <c r="E26" s="3">
        <v>0</v>
      </c>
      <c r="F26" s="3">
        <v>400</v>
      </c>
      <c r="G26" s="3" t="b">
        <v>0</v>
      </c>
      <c r="H26" s="3">
        <v>2</v>
      </c>
      <c r="I26" s="3">
        <v>2</v>
      </c>
      <c r="J26" s="3">
        <v>0.5</v>
      </c>
      <c r="K26" s="3">
        <v>1.25</v>
      </c>
      <c r="L26" s="3" t="s">
        <v>119</v>
      </c>
      <c r="M26" s="3" t="s">
        <v>41</v>
      </c>
      <c r="N26" s="3" t="s">
        <v>42</v>
      </c>
      <c r="O26" s="3" t="s">
        <v>43</v>
      </c>
      <c r="P26" s="3" t="s">
        <v>566</v>
      </c>
    </row>
    <row r="27" spans="2:16" x14ac:dyDescent="0.2">
      <c r="B27" s="3" t="s">
        <v>290</v>
      </c>
      <c r="C27" s="3" t="s">
        <v>117</v>
      </c>
      <c r="D27" s="3" t="s">
        <v>120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3" t="s">
        <v>119</v>
      </c>
      <c r="M27" s="3" t="s">
        <v>41</v>
      </c>
      <c r="N27" s="3" t="s">
        <v>42</v>
      </c>
      <c r="O27" s="3" t="s">
        <v>43</v>
      </c>
      <c r="P27" s="3" t="s">
        <v>567</v>
      </c>
    </row>
    <row r="28" spans="2:16" x14ac:dyDescent="0.2">
      <c r="B28" s="3" t="s">
        <v>291</v>
      </c>
      <c r="C28" s="3" t="s">
        <v>117</v>
      </c>
      <c r="D28" s="3" t="s">
        <v>121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3" t="s">
        <v>119</v>
      </c>
      <c r="M28" s="3" t="s">
        <v>41</v>
      </c>
      <c r="N28" s="3" t="s">
        <v>42</v>
      </c>
      <c r="O28" s="3" t="s">
        <v>43</v>
      </c>
      <c r="P28" s="3" t="s">
        <v>568</v>
      </c>
    </row>
    <row r="32" spans="2:16" x14ac:dyDescent="0.2">
      <c r="B32" s="3" t="s">
        <v>292</v>
      </c>
      <c r="C32" s="3" t="s">
        <v>125</v>
      </c>
      <c r="D32" s="3" t="s">
        <v>126</v>
      </c>
      <c r="E32" s="3">
        <v>0</v>
      </c>
      <c r="F32" s="3">
        <v>400</v>
      </c>
      <c r="G32" s="3" t="b">
        <v>0</v>
      </c>
      <c r="H32" s="3">
        <v>2</v>
      </c>
      <c r="I32" s="3">
        <v>2</v>
      </c>
      <c r="J32" s="3">
        <v>0.5</v>
      </c>
      <c r="K32" s="3">
        <v>1.25</v>
      </c>
      <c r="L32" s="3" t="s">
        <v>127</v>
      </c>
      <c r="M32" s="3" t="s">
        <v>41</v>
      </c>
      <c r="N32" s="3" t="s">
        <v>42</v>
      </c>
      <c r="O32" s="3" t="s">
        <v>43</v>
      </c>
      <c r="P32" s="3" t="s">
        <v>572</v>
      </c>
    </row>
    <row r="33" spans="2:16" x14ac:dyDescent="0.2">
      <c r="B33" s="3" t="s">
        <v>293</v>
      </c>
      <c r="C33" s="3" t="s">
        <v>125</v>
      </c>
      <c r="D33" s="3" t="s">
        <v>128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3" t="s">
        <v>127</v>
      </c>
      <c r="M33" s="3" t="s">
        <v>41</v>
      </c>
      <c r="N33" s="3" t="s">
        <v>42</v>
      </c>
      <c r="O33" s="3" t="s">
        <v>43</v>
      </c>
      <c r="P33" s="3" t="s">
        <v>573</v>
      </c>
    </row>
    <row r="34" spans="2:16" x14ac:dyDescent="0.2">
      <c r="B34" s="3" t="s">
        <v>294</v>
      </c>
      <c r="C34" s="3" t="s">
        <v>125</v>
      </c>
      <c r="D34" s="3" t="s">
        <v>129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3" t="s">
        <v>127</v>
      </c>
      <c r="M34" s="3" t="s">
        <v>41</v>
      </c>
      <c r="N34" s="3" t="s">
        <v>42</v>
      </c>
      <c r="O34" s="3" t="s">
        <v>43</v>
      </c>
      <c r="P34" s="3" t="s">
        <v>574</v>
      </c>
    </row>
    <row r="35" spans="2:16" x14ac:dyDescent="0.2">
      <c r="B35" s="3" t="s">
        <v>295</v>
      </c>
      <c r="C35" s="3" t="s">
        <v>130</v>
      </c>
      <c r="D35" s="3" t="s">
        <v>131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3" t="s">
        <v>132</v>
      </c>
      <c r="M35" s="3" t="s">
        <v>41</v>
      </c>
      <c r="N35" s="3" t="s">
        <v>42</v>
      </c>
      <c r="O35" s="3" t="s">
        <v>43</v>
      </c>
      <c r="P35" s="3" t="s">
        <v>575</v>
      </c>
    </row>
    <row r="36" spans="2:16" x14ac:dyDescent="0.2">
      <c r="B36" s="3" t="s">
        <v>296</v>
      </c>
      <c r="C36" s="3" t="s">
        <v>130</v>
      </c>
      <c r="D36" s="3" t="s">
        <v>133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3" t="s">
        <v>132</v>
      </c>
      <c r="M36" s="3" t="s">
        <v>41</v>
      </c>
      <c r="N36" s="3" t="s">
        <v>42</v>
      </c>
      <c r="O36" s="3" t="s">
        <v>43</v>
      </c>
      <c r="P36" s="3" t="s">
        <v>576</v>
      </c>
    </row>
    <row r="37" spans="2:16" x14ac:dyDescent="0.2">
      <c r="B37" s="3" t="s">
        <v>297</v>
      </c>
      <c r="C37" s="3" t="s">
        <v>130</v>
      </c>
      <c r="D37" s="3" t="s">
        <v>134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3" t="s">
        <v>132</v>
      </c>
      <c r="M37" s="3" t="s">
        <v>41</v>
      </c>
      <c r="N37" s="3" t="s">
        <v>42</v>
      </c>
      <c r="O37" s="3" t="s">
        <v>43</v>
      </c>
      <c r="P37" s="3" t="s">
        <v>577</v>
      </c>
    </row>
    <row r="38" spans="2:16" x14ac:dyDescent="0.2">
      <c r="B38" s="3" t="s">
        <v>298</v>
      </c>
      <c r="C38" s="3" t="s">
        <v>135</v>
      </c>
      <c r="D38" s="3" t="s">
        <v>136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3" t="s">
        <v>137</v>
      </c>
      <c r="M38" s="3" t="s">
        <v>41</v>
      </c>
      <c r="N38" s="3" t="s">
        <v>42</v>
      </c>
      <c r="O38" s="3" t="s">
        <v>43</v>
      </c>
      <c r="P38" s="3" t="s">
        <v>578</v>
      </c>
    </row>
    <row r="39" spans="2:16" x14ac:dyDescent="0.2">
      <c r="B39" s="3" t="s">
        <v>299</v>
      </c>
      <c r="C39" s="3" t="s">
        <v>135</v>
      </c>
      <c r="D39" s="3" t="s">
        <v>138</v>
      </c>
      <c r="E39" s="3">
        <v>0</v>
      </c>
      <c r="F39" s="3">
        <v>400</v>
      </c>
      <c r="G39" s="3" t="b">
        <v>0</v>
      </c>
      <c r="H39" s="3">
        <v>2</v>
      </c>
      <c r="I39" s="3">
        <v>2</v>
      </c>
      <c r="J39" s="3">
        <v>0.5</v>
      </c>
      <c r="K39" s="3">
        <v>1.25</v>
      </c>
      <c r="L39" s="3" t="s">
        <v>137</v>
      </c>
      <c r="M39" s="3" t="s">
        <v>41</v>
      </c>
      <c r="N39" s="3" t="s">
        <v>42</v>
      </c>
      <c r="O39" s="3" t="s">
        <v>43</v>
      </c>
      <c r="P39" s="3" t="s">
        <v>579</v>
      </c>
    </row>
    <row r="40" spans="2:16" x14ac:dyDescent="0.2">
      <c r="B40" s="3" t="s">
        <v>300</v>
      </c>
      <c r="C40" s="3" t="s">
        <v>135</v>
      </c>
      <c r="D40" s="3" t="s">
        <v>139</v>
      </c>
      <c r="E40" s="3">
        <v>0</v>
      </c>
      <c r="F40" s="3">
        <v>400</v>
      </c>
      <c r="G40" s="3" t="b">
        <v>0</v>
      </c>
      <c r="H40" s="3">
        <v>2</v>
      </c>
      <c r="I40" s="3">
        <v>2</v>
      </c>
      <c r="J40" s="3">
        <v>0.5</v>
      </c>
      <c r="K40" s="3">
        <v>1.25</v>
      </c>
      <c r="L40" s="3" t="s">
        <v>137</v>
      </c>
      <c r="M40" s="3" t="s">
        <v>41</v>
      </c>
      <c r="N40" s="3" t="s">
        <v>42</v>
      </c>
      <c r="O40" s="3" t="s">
        <v>43</v>
      </c>
      <c r="P40" s="3" t="s">
        <v>580</v>
      </c>
    </row>
    <row r="41" spans="2:16" x14ac:dyDescent="0.2">
      <c r="B41" s="3" t="s">
        <v>304</v>
      </c>
      <c r="C41" s="3" t="s">
        <v>144</v>
      </c>
      <c r="D41" s="3" t="s">
        <v>145</v>
      </c>
      <c r="E41" s="3">
        <v>0</v>
      </c>
      <c r="F41" s="3">
        <v>400</v>
      </c>
      <c r="G41" s="3" t="b">
        <v>0</v>
      </c>
      <c r="H41" s="3">
        <v>2</v>
      </c>
      <c r="I41" s="3">
        <v>2</v>
      </c>
      <c r="J41" s="3">
        <v>0.5</v>
      </c>
      <c r="K41" s="3">
        <v>1.25</v>
      </c>
      <c r="L41" s="3" t="s">
        <v>146</v>
      </c>
      <c r="M41" s="3" t="s">
        <v>41</v>
      </c>
      <c r="N41" s="3" t="s">
        <v>42</v>
      </c>
      <c r="O41" s="3" t="s">
        <v>43</v>
      </c>
      <c r="P41" s="3" t="s">
        <v>584</v>
      </c>
    </row>
    <row r="42" spans="2:16" x14ac:dyDescent="0.2">
      <c r="B42" s="3" t="s">
        <v>305</v>
      </c>
      <c r="C42" s="3" t="s">
        <v>144</v>
      </c>
      <c r="D42" s="3" t="s">
        <v>147</v>
      </c>
      <c r="E42" s="3">
        <v>0</v>
      </c>
      <c r="F42" s="3">
        <v>400</v>
      </c>
      <c r="G42" s="3" t="b">
        <v>0</v>
      </c>
      <c r="H42" s="3">
        <v>2</v>
      </c>
      <c r="I42" s="3">
        <v>2</v>
      </c>
      <c r="J42" s="3">
        <v>0.5</v>
      </c>
      <c r="K42" s="3">
        <v>1.25</v>
      </c>
      <c r="L42" s="3" t="s">
        <v>146</v>
      </c>
      <c r="M42" s="3" t="s">
        <v>41</v>
      </c>
      <c r="N42" s="3" t="s">
        <v>42</v>
      </c>
      <c r="O42" s="3" t="s">
        <v>43</v>
      </c>
      <c r="P42" s="3" t="s">
        <v>585</v>
      </c>
    </row>
    <row r="43" spans="2:16" x14ac:dyDescent="0.2">
      <c r="B43" s="3" t="s">
        <v>306</v>
      </c>
      <c r="C43" s="3" t="s">
        <v>144</v>
      </c>
      <c r="D43" s="3" t="s">
        <v>148</v>
      </c>
      <c r="E43" s="3">
        <v>0</v>
      </c>
      <c r="F43" s="3">
        <v>400</v>
      </c>
      <c r="G43" s="3" t="b">
        <v>0</v>
      </c>
      <c r="H43" s="3">
        <v>2</v>
      </c>
      <c r="I43" s="3">
        <v>2</v>
      </c>
      <c r="J43" s="3">
        <v>0.5</v>
      </c>
      <c r="K43" s="3">
        <v>1.25</v>
      </c>
      <c r="L43" s="3" t="s">
        <v>146</v>
      </c>
      <c r="M43" s="3" t="s">
        <v>41</v>
      </c>
      <c r="N43" s="3" t="s">
        <v>42</v>
      </c>
      <c r="O43" s="3" t="s">
        <v>43</v>
      </c>
      <c r="P43" s="3" t="s">
        <v>586</v>
      </c>
    </row>
    <row r="44" spans="2:16" x14ac:dyDescent="0.2">
      <c r="B44" s="3" t="s">
        <v>310</v>
      </c>
      <c r="C44" s="3" t="s">
        <v>153</v>
      </c>
      <c r="D44" s="3" t="s">
        <v>154</v>
      </c>
      <c r="E44" s="3">
        <v>0</v>
      </c>
      <c r="F44" s="3">
        <v>400</v>
      </c>
      <c r="G44" s="3" t="b">
        <v>0</v>
      </c>
      <c r="H44" s="3">
        <v>2</v>
      </c>
      <c r="I44" s="3">
        <v>2</v>
      </c>
      <c r="J44" s="3">
        <v>0.5</v>
      </c>
      <c r="K44" s="3">
        <v>1.25</v>
      </c>
      <c r="L44" s="3" t="s">
        <v>155</v>
      </c>
      <c r="M44" s="3" t="s">
        <v>41</v>
      </c>
      <c r="N44" s="3" t="s">
        <v>42</v>
      </c>
      <c r="O44" s="3" t="s">
        <v>43</v>
      </c>
      <c r="P44" s="3" t="s">
        <v>590</v>
      </c>
    </row>
    <row r="45" spans="2:16" x14ac:dyDescent="0.2">
      <c r="B45" s="3" t="s">
        <v>311</v>
      </c>
      <c r="C45" s="3" t="s">
        <v>153</v>
      </c>
      <c r="D45" s="3" t="s">
        <v>156</v>
      </c>
      <c r="E45" s="3">
        <v>0</v>
      </c>
      <c r="F45" s="3">
        <v>400</v>
      </c>
      <c r="G45" s="3" t="b">
        <v>0</v>
      </c>
      <c r="H45" s="3">
        <v>2</v>
      </c>
      <c r="I45" s="3">
        <v>2</v>
      </c>
      <c r="J45" s="3">
        <v>0.5</v>
      </c>
      <c r="K45" s="3">
        <v>1.25</v>
      </c>
      <c r="L45" s="3" t="s">
        <v>155</v>
      </c>
      <c r="M45" s="3" t="s">
        <v>41</v>
      </c>
      <c r="N45" s="3" t="s">
        <v>42</v>
      </c>
      <c r="O45" s="3" t="s">
        <v>43</v>
      </c>
      <c r="P45" s="3" t="s">
        <v>591</v>
      </c>
    </row>
    <row r="46" spans="2:16" x14ac:dyDescent="0.2">
      <c r="B46" s="3" t="s">
        <v>312</v>
      </c>
      <c r="C46" s="3" t="s">
        <v>153</v>
      </c>
      <c r="D46" s="3" t="s">
        <v>157</v>
      </c>
      <c r="E46" s="3">
        <v>0</v>
      </c>
      <c r="F46" s="3">
        <v>400</v>
      </c>
      <c r="G46" s="3" t="b">
        <v>0</v>
      </c>
      <c r="H46" s="3">
        <v>2</v>
      </c>
      <c r="I46" s="3">
        <v>2</v>
      </c>
      <c r="J46" s="3">
        <v>0.5</v>
      </c>
      <c r="K46" s="3">
        <v>1.25</v>
      </c>
      <c r="L46" s="3" t="s">
        <v>155</v>
      </c>
      <c r="M46" s="3" t="s">
        <v>41</v>
      </c>
      <c r="N46" s="3" t="s">
        <v>42</v>
      </c>
      <c r="O46" s="3" t="s">
        <v>43</v>
      </c>
      <c r="P46" s="3" t="s">
        <v>592</v>
      </c>
    </row>
    <row r="48" spans="2:16" x14ac:dyDescent="0.2">
      <c r="B48" s="3" t="s">
        <v>175</v>
      </c>
      <c r="C48" s="3" t="s">
        <v>53</v>
      </c>
      <c r="D48" s="3" t="s">
        <v>54</v>
      </c>
      <c r="E48" s="3">
        <v>0</v>
      </c>
      <c r="F48" s="3">
        <v>400</v>
      </c>
      <c r="G48" s="3" t="b">
        <v>1</v>
      </c>
      <c r="H48" s="3">
        <v>2.33</v>
      </c>
      <c r="I48" s="3">
        <v>2</v>
      </c>
      <c r="J48" s="3">
        <v>0.5</v>
      </c>
      <c r="K48" s="3">
        <v>1</v>
      </c>
      <c r="L48" s="3" t="s">
        <v>176</v>
      </c>
      <c r="M48" s="3" t="s">
        <v>41</v>
      </c>
      <c r="N48" s="3" t="s">
        <v>42</v>
      </c>
      <c r="O48" s="3" t="s">
        <v>43</v>
      </c>
      <c r="P48" s="3" t="s">
        <v>593</v>
      </c>
    </row>
    <row r="49" spans="2:16" x14ac:dyDescent="0.2">
      <c r="B49" s="3" t="s">
        <v>177</v>
      </c>
      <c r="C49" s="3" t="s">
        <v>53</v>
      </c>
      <c r="D49" s="3" t="s">
        <v>55</v>
      </c>
      <c r="E49" s="3">
        <v>0</v>
      </c>
      <c r="F49" s="3">
        <v>400</v>
      </c>
      <c r="G49" s="3" t="b">
        <v>1</v>
      </c>
      <c r="H49" s="3">
        <v>2.6749999999999998</v>
      </c>
      <c r="I49" s="3">
        <v>2</v>
      </c>
      <c r="J49" s="3">
        <v>0.5</v>
      </c>
      <c r="K49" s="3">
        <v>1</v>
      </c>
      <c r="L49" s="3" t="s">
        <v>176</v>
      </c>
      <c r="M49" s="3" t="s">
        <v>41</v>
      </c>
      <c r="N49" s="3" t="s">
        <v>42</v>
      </c>
      <c r="O49" s="3" t="s">
        <v>43</v>
      </c>
      <c r="P49" s="3" t="s">
        <v>594</v>
      </c>
    </row>
    <row r="50" spans="2:16" x14ac:dyDescent="0.2">
      <c r="B50" s="3" t="s">
        <v>178</v>
      </c>
      <c r="C50" s="3" t="s">
        <v>53</v>
      </c>
      <c r="D50" s="3" t="s">
        <v>56</v>
      </c>
      <c r="E50" s="3">
        <v>0</v>
      </c>
      <c r="F50" s="3">
        <v>400</v>
      </c>
      <c r="G50" s="3" t="b">
        <v>1</v>
      </c>
      <c r="H50" s="3">
        <v>3.1909999999999998</v>
      </c>
      <c r="I50" s="3">
        <v>2</v>
      </c>
      <c r="J50" s="3">
        <v>0.5</v>
      </c>
      <c r="K50" s="3">
        <v>1</v>
      </c>
      <c r="L50" s="3" t="s">
        <v>176</v>
      </c>
      <c r="M50" s="3" t="s">
        <v>41</v>
      </c>
      <c r="N50" s="3" t="s">
        <v>42</v>
      </c>
      <c r="O50" s="3" t="s">
        <v>43</v>
      </c>
      <c r="P50" s="3" t="s">
        <v>595</v>
      </c>
    </row>
    <row r="51" spans="2:16" x14ac:dyDescent="0.2">
      <c r="B51" s="3" t="s">
        <v>179</v>
      </c>
      <c r="C51" s="3" t="s">
        <v>57</v>
      </c>
      <c r="D51" s="3" t="s">
        <v>58</v>
      </c>
      <c r="E51" s="3">
        <v>0</v>
      </c>
      <c r="F51" s="3">
        <v>400</v>
      </c>
      <c r="G51" s="3" t="b">
        <v>1</v>
      </c>
      <c r="H51" s="3">
        <v>2.2530000000000001</v>
      </c>
      <c r="I51" s="3">
        <v>2</v>
      </c>
      <c r="J51" s="3">
        <v>0.5</v>
      </c>
      <c r="K51" s="3">
        <v>1</v>
      </c>
      <c r="L51" s="3" t="s">
        <v>180</v>
      </c>
      <c r="M51" s="3" t="s">
        <v>41</v>
      </c>
      <c r="N51" s="3" t="s">
        <v>42</v>
      </c>
      <c r="O51" s="3" t="s">
        <v>43</v>
      </c>
      <c r="P51" s="3" t="s">
        <v>596</v>
      </c>
    </row>
    <row r="52" spans="2:16" x14ac:dyDescent="0.2">
      <c r="B52" s="3" t="s">
        <v>181</v>
      </c>
      <c r="C52" s="3" t="s">
        <v>57</v>
      </c>
      <c r="D52" s="3" t="s">
        <v>59</v>
      </c>
      <c r="E52" s="3">
        <v>0</v>
      </c>
      <c r="F52" s="3">
        <v>400</v>
      </c>
      <c r="G52" s="3" t="b">
        <v>1</v>
      </c>
      <c r="H52" s="3">
        <v>2.48</v>
      </c>
      <c r="I52" s="3">
        <v>2</v>
      </c>
      <c r="J52" s="3">
        <v>0.5</v>
      </c>
      <c r="K52" s="3">
        <v>1</v>
      </c>
      <c r="L52" s="3" t="s">
        <v>180</v>
      </c>
      <c r="M52" s="3" t="s">
        <v>41</v>
      </c>
      <c r="N52" s="3" t="s">
        <v>42</v>
      </c>
      <c r="O52" s="3" t="s">
        <v>43</v>
      </c>
      <c r="P52" s="3" t="s">
        <v>597</v>
      </c>
    </row>
    <row r="53" spans="2:16" x14ac:dyDescent="0.2">
      <c r="B53" s="3" t="s">
        <v>182</v>
      </c>
      <c r="C53" s="3" t="s">
        <v>57</v>
      </c>
      <c r="D53" s="3" t="s">
        <v>60</v>
      </c>
      <c r="E53" s="3">
        <v>0</v>
      </c>
      <c r="F53" s="3">
        <v>400</v>
      </c>
      <c r="G53" s="3" t="b">
        <v>1</v>
      </c>
      <c r="H53" s="3">
        <v>2.9</v>
      </c>
      <c r="I53" s="3">
        <v>2</v>
      </c>
      <c r="J53" s="3">
        <v>0.5</v>
      </c>
      <c r="K53" s="3">
        <v>1</v>
      </c>
      <c r="L53" s="3" t="s">
        <v>180</v>
      </c>
      <c r="M53" s="3" t="s">
        <v>41</v>
      </c>
      <c r="N53" s="3" t="s">
        <v>42</v>
      </c>
      <c r="O53" s="3" t="s">
        <v>43</v>
      </c>
      <c r="P53" s="3" t="s">
        <v>598</v>
      </c>
    </row>
    <row r="54" spans="2:16" x14ac:dyDescent="0.2">
      <c r="B54" s="3" t="s">
        <v>183</v>
      </c>
      <c r="C54" s="3" t="s">
        <v>184</v>
      </c>
      <c r="D54" s="3" t="s">
        <v>62</v>
      </c>
      <c r="E54" s="3">
        <v>0</v>
      </c>
      <c r="F54" s="3">
        <v>400</v>
      </c>
      <c r="G54" s="3" t="b">
        <v>1</v>
      </c>
      <c r="H54" s="3">
        <v>1.0109999999999999</v>
      </c>
      <c r="I54" s="3">
        <v>2</v>
      </c>
      <c r="J54" s="3">
        <v>0.5</v>
      </c>
      <c r="K54" s="3">
        <v>1</v>
      </c>
      <c r="L54" s="3" t="s">
        <v>185</v>
      </c>
      <c r="M54" s="3" t="s">
        <v>41</v>
      </c>
      <c r="N54" s="3" t="s">
        <v>42</v>
      </c>
      <c r="O54" s="3" t="s">
        <v>43</v>
      </c>
      <c r="P54" s="3" t="s">
        <v>599</v>
      </c>
    </row>
    <row r="55" spans="2:16" x14ac:dyDescent="0.2">
      <c r="B55" s="3" t="s">
        <v>186</v>
      </c>
      <c r="C55" s="3" t="s">
        <v>184</v>
      </c>
      <c r="D55" s="3" t="s">
        <v>63</v>
      </c>
      <c r="E55" s="3">
        <v>0</v>
      </c>
      <c r="F55" s="3">
        <v>400</v>
      </c>
      <c r="G55" s="3" t="b">
        <v>1</v>
      </c>
      <c r="H55" s="3">
        <v>1.3</v>
      </c>
      <c r="I55" s="3">
        <v>2</v>
      </c>
      <c r="J55" s="3">
        <v>0.5</v>
      </c>
      <c r="K55" s="3">
        <v>1</v>
      </c>
      <c r="L55" s="3" t="s">
        <v>185</v>
      </c>
      <c r="M55" s="3" t="s">
        <v>41</v>
      </c>
      <c r="N55" s="3" t="s">
        <v>42</v>
      </c>
      <c r="O55" s="3" t="s">
        <v>43</v>
      </c>
      <c r="P55" s="3" t="s">
        <v>600</v>
      </c>
    </row>
    <row r="56" spans="2:16" x14ac:dyDescent="0.2">
      <c r="B56" s="3" t="s">
        <v>187</v>
      </c>
      <c r="C56" s="3" t="s">
        <v>184</v>
      </c>
      <c r="D56" s="3" t="s">
        <v>64</v>
      </c>
      <c r="E56" s="3">
        <v>0</v>
      </c>
      <c r="F56" s="3">
        <v>400</v>
      </c>
      <c r="G56" s="3" t="b">
        <v>1</v>
      </c>
      <c r="H56" s="3">
        <v>1.401</v>
      </c>
      <c r="I56" s="3">
        <v>2</v>
      </c>
      <c r="J56" s="3">
        <v>0.5</v>
      </c>
      <c r="K56" s="3">
        <v>1</v>
      </c>
      <c r="L56" s="3" t="s">
        <v>185</v>
      </c>
      <c r="M56" s="3" t="s">
        <v>41</v>
      </c>
      <c r="N56" s="3" t="s">
        <v>42</v>
      </c>
      <c r="O56" s="3" t="s">
        <v>43</v>
      </c>
      <c r="P56" s="3" t="s">
        <v>601</v>
      </c>
    </row>
    <row r="57" spans="2:16" x14ac:dyDescent="0.2">
      <c r="B57" s="3" t="s">
        <v>188</v>
      </c>
      <c r="C57" s="3" t="s">
        <v>65</v>
      </c>
      <c r="D57" s="3" t="s">
        <v>66</v>
      </c>
      <c r="E57" s="3">
        <v>0</v>
      </c>
      <c r="F57" s="3">
        <v>400</v>
      </c>
      <c r="G57" s="3" t="b">
        <v>0</v>
      </c>
      <c r="H57" s="3">
        <v>2</v>
      </c>
      <c r="I57" s="3">
        <v>2</v>
      </c>
      <c r="J57" s="3">
        <v>0.5</v>
      </c>
      <c r="K57" s="3">
        <v>1</v>
      </c>
      <c r="L57" s="3" t="s">
        <v>189</v>
      </c>
      <c r="M57" s="3" t="s">
        <v>41</v>
      </c>
      <c r="N57" s="3" t="s">
        <v>42</v>
      </c>
      <c r="O57" s="3" t="s">
        <v>43</v>
      </c>
      <c r="P57" s="3" t="s">
        <v>602</v>
      </c>
    </row>
    <row r="58" spans="2:16" x14ac:dyDescent="0.2">
      <c r="B58" s="3" t="s">
        <v>190</v>
      </c>
      <c r="C58" s="3" t="s">
        <v>65</v>
      </c>
      <c r="D58" s="3" t="s">
        <v>67</v>
      </c>
      <c r="E58" s="3">
        <v>0</v>
      </c>
      <c r="F58" s="3">
        <v>400</v>
      </c>
      <c r="G58" s="3" t="b">
        <v>0</v>
      </c>
      <c r="H58" s="3">
        <v>2</v>
      </c>
      <c r="I58" s="3">
        <v>2</v>
      </c>
      <c r="J58" s="3">
        <v>0.5</v>
      </c>
      <c r="K58" s="3">
        <v>1</v>
      </c>
      <c r="L58" s="3" t="s">
        <v>189</v>
      </c>
      <c r="M58" s="3" t="s">
        <v>41</v>
      </c>
      <c r="N58" s="3" t="s">
        <v>42</v>
      </c>
      <c r="O58" s="3" t="s">
        <v>43</v>
      </c>
      <c r="P58" s="3" t="s">
        <v>602</v>
      </c>
    </row>
    <row r="59" spans="2:16" x14ac:dyDescent="0.2">
      <c r="B59" s="3" t="s">
        <v>191</v>
      </c>
      <c r="C59" s="3" t="s">
        <v>65</v>
      </c>
      <c r="D59" s="3" t="s">
        <v>68</v>
      </c>
      <c r="E59" s="3">
        <v>0</v>
      </c>
      <c r="F59" s="3">
        <v>400</v>
      </c>
      <c r="G59" s="3" t="b">
        <v>0</v>
      </c>
      <c r="H59" s="3">
        <v>2</v>
      </c>
      <c r="I59" s="3">
        <v>2</v>
      </c>
      <c r="J59" s="3">
        <v>0.5</v>
      </c>
      <c r="K59" s="3">
        <v>1</v>
      </c>
      <c r="L59" s="3" t="s">
        <v>189</v>
      </c>
      <c r="M59" s="3" t="s">
        <v>41</v>
      </c>
      <c r="N59" s="3" t="s">
        <v>42</v>
      </c>
      <c r="O59" s="3" t="s">
        <v>43</v>
      </c>
      <c r="P59" s="3" t="s">
        <v>603</v>
      </c>
    </row>
    <row r="60" spans="2:16" x14ac:dyDescent="0.2">
      <c r="B60" s="3" t="s">
        <v>192</v>
      </c>
      <c r="C60" s="3" t="s">
        <v>193</v>
      </c>
      <c r="D60" s="3" t="s">
        <v>70</v>
      </c>
      <c r="E60" s="3">
        <v>0</v>
      </c>
      <c r="F60" s="3">
        <v>400</v>
      </c>
      <c r="G60" s="3" t="b">
        <v>1</v>
      </c>
      <c r="H60" s="3">
        <v>1.244</v>
      </c>
      <c r="I60" s="3">
        <v>2</v>
      </c>
      <c r="J60" s="3">
        <v>0.5</v>
      </c>
      <c r="K60" s="3">
        <v>1</v>
      </c>
      <c r="L60" s="3" t="s">
        <v>194</v>
      </c>
      <c r="M60" s="3" t="s">
        <v>41</v>
      </c>
      <c r="N60" s="3" t="s">
        <v>42</v>
      </c>
      <c r="O60" s="3" t="s">
        <v>43</v>
      </c>
      <c r="P60" s="3" t="s">
        <v>604</v>
      </c>
    </row>
    <row r="61" spans="2:16" x14ac:dyDescent="0.2">
      <c r="B61" s="3" t="s">
        <v>195</v>
      </c>
      <c r="C61" s="3" t="s">
        <v>196</v>
      </c>
      <c r="D61" s="3" t="s">
        <v>71</v>
      </c>
      <c r="E61" s="3">
        <v>0</v>
      </c>
      <c r="F61" s="3">
        <v>400</v>
      </c>
      <c r="G61" s="3" t="b">
        <v>1</v>
      </c>
      <c r="H61" s="3">
        <v>1.845</v>
      </c>
      <c r="I61" s="3">
        <v>2</v>
      </c>
      <c r="J61" s="3">
        <v>0.5</v>
      </c>
      <c r="K61" s="3">
        <v>1</v>
      </c>
      <c r="L61" s="3" t="s">
        <v>194</v>
      </c>
      <c r="M61" s="3" t="s">
        <v>41</v>
      </c>
      <c r="N61" s="3" t="s">
        <v>42</v>
      </c>
      <c r="O61" s="3" t="s">
        <v>43</v>
      </c>
      <c r="P61" s="3" t="s">
        <v>605</v>
      </c>
    </row>
    <row r="62" spans="2:16" x14ac:dyDescent="0.2">
      <c r="B62" s="3" t="s">
        <v>197</v>
      </c>
      <c r="C62" s="3" t="s">
        <v>198</v>
      </c>
      <c r="D62" s="3" t="s">
        <v>72</v>
      </c>
      <c r="E62" s="3">
        <v>0</v>
      </c>
      <c r="F62" s="3">
        <v>400</v>
      </c>
      <c r="G62" s="3" t="b">
        <v>1</v>
      </c>
      <c r="H62" s="3">
        <v>2.2719999999999998</v>
      </c>
      <c r="I62" s="3">
        <v>2</v>
      </c>
      <c r="J62" s="3">
        <v>0.5</v>
      </c>
      <c r="K62" s="3">
        <v>1</v>
      </c>
      <c r="L62" s="3" t="s">
        <v>194</v>
      </c>
      <c r="M62" s="3" t="s">
        <v>41</v>
      </c>
      <c r="N62" s="3" t="s">
        <v>42</v>
      </c>
      <c r="O62" s="3" t="s">
        <v>43</v>
      </c>
      <c r="P62" s="3" t="s">
        <v>606</v>
      </c>
    </row>
    <row r="63" spans="2:16" x14ac:dyDescent="0.2">
      <c r="B63" s="3" t="s">
        <v>199</v>
      </c>
      <c r="C63" s="3" t="s">
        <v>200</v>
      </c>
      <c r="D63" s="3" t="s">
        <v>74</v>
      </c>
      <c r="E63" s="3">
        <v>0</v>
      </c>
      <c r="F63" s="3">
        <v>400</v>
      </c>
      <c r="G63" s="3" t="b">
        <v>0</v>
      </c>
      <c r="H63" s="3">
        <v>2</v>
      </c>
      <c r="I63" s="3">
        <v>2</v>
      </c>
      <c r="J63" s="3">
        <v>0.5</v>
      </c>
      <c r="K63" s="3">
        <v>1</v>
      </c>
      <c r="L63" s="3" t="s">
        <v>201</v>
      </c>
      <c r="M63" s="3" t="s">
        <v>41</v>
      </c>
      <c r="N63" s="3" t="s">
        <v>42</v>
      </c>
      <c r="O63" s="3" t="s">
        <v>43</v>
      </c>
      <c r="P63" s="3" t="s">
        <v>607</v>
      </c>
    </row>
    <row r="64" spans="2:16" x14ac:dyDescent="0.2">
      <c r="B64" s="3" t="s">
        <v>202</v>
      </c>
      <c r="C64" s="3" t="s">
        <v>203</v>
      </c>
      <c r="D64" s="3" t="s">
        <v>75</v>
      </c>
      <c r="E64" s="3">
        <v>0</v>
      </c>
      <c r="F64" s="3">
        <v>400</v>
      </c>
      <c r="G64" s="3" t="b">
        <v>0</v>
      </c>
      <c r="H64" s="3">
        <v>2</v>
      </c>
      <c r="I64" s="3">
        <v>2</v>
      </c>
      <c r="J64" s="3">
        <v>0.5</v>
      </c>
      <c r="K64" s="3">
        <v>1</v>
      </c>
      <c r="L64" s="3" t="s">
        <v>201</v>
      </c>
      <c r="M64" s="3" t="s">
        <v>41</v>
      </c>
      <c r="N64" s="3" t="s">
        <v>42</v>
      </c>
      <c r="O64" s="3" t="s">
        <v>43</v>
      </c>
      <c r="P64" s="3" t="s">
        <v>608</v>
      </c>
    </row>
    <row r="65" spans="2:20" x14ac:dyDescent="0.2">
      <c r="B65" s="3" t="s">
        <v>204</v>
      </c>
      <c r="C65" s="3" t="s">
        <v>205</v>
      </c>
      <c r="D65" s="3" t="s">
        <v>76</v>
      </c>
      <c r="E65" s="3">
        <v>0</v>
      </c>
      <c r="F65" s="3">
        <v>400</v>
      </c>
      <c r="G65" s="3" t="b">
        <v>0</v>
      </c>
      <c r="H65" s="3">
        <v>2</v>
      </c>
      <c r="I65" s="3">
        <v>2</v>
      </c>
      <c r="J65" s="3">
        <v>0.5</v>
      </c>
      <c r="K65" s="3">
        <v>1</v>
      </c>
      <c r="L65" s="3" t="s">
        <v>201</v>
      </c>
      <c r="M65" s="3" t="s">
        <v>41</v>
      </c>
      <c r="N65" s="3" t="s">
        <v>42</v>
      </c>
      <c r="O65" s="3" t="s">
        <v>43</v>
      </c>
      <c r="P65" s="3" t="s">
        <v>609</v>
      </c>
    </row>
    <row r="66" spans="2:20" x14ac:dyDescent="0.2">
      <c r="B66" s="3" t="s">
        <v>206</v>
      </c>
      <c r="C66" s="3" t="s">
        <v>207</v>
      </c>
      <c r="D66" s="3" t="s">
        <v>78</v>
      </c>
      <c r="E66" s="3">
        <v>0</v>
      </c>
      <c r="F66" s="3">
        <v>400</v>
      </c>
      <c r="G66" s="3" t="b">
        <v>1</v>
      </c>
      <c r="H66" s="3">
        <v>2.6520000000000001</v>
      </c>
      <c r="I66" s="3">
        <v>2</v>
      </c>
      <c r="J66" s="3">
        <v>0.5</v>
      </c>
      <c r="K66" s="3">
        <v>1</v>
      </c>
      <c r="L66" s="3" t="s">
        <v>208</v>
      </c>
      <c r="M66" s="3" t="s">
        <v>41</v>
      </c>
      <c r="N66" s="3" t="s">
        <v>42</v>
      </c>
      <c r="O66" s="3" t="s">
        <v>43</v>
      </c>
      <c r="P66" s="3" t="s">
        <v>610</v>
      </c>
    </row>
    <row r="67" spans="2:20" x14ac:dyDescent="0.2">
      <c r="B67" s="3" t="s">
        <v>209</v>
      </c>
      <c r="C67" s="3" t="s">
        <v>210</v>
      </c>
      <c r="D67" s="3" t="s">
        <v>79</v>
      </c>
      <c r="E67" s="3">
        <v>0</v>
      </c>
      <c r="F67" s="3">
        <v>400</v>
      </c>
      <c r="G67" s="3" t="b">
        <v>1</v>
      </c>
      <c r="H67" s="3">
        <v>3.1930000000000001</v>
      </c>
      <c r="I67" s="3">
        <v>2</v>
      </c>
      <c r="J67" s="3">
        <v>0.5</v>
      </c>
      <c r="K67" s="3">
        <v>1</v>
      </c>
      <c r="L67" s="3" t="s">
        <v>208</v>
      </c>
      <c r="M67" s="3" t="s">
        <v>41</v>
      </c>
      <c r="N67" s="3" t="s">
        <v>42</v>
      </c>
      <c r="O67" s="3" t="s">
        <v>43</v>
      </c>
      <c r="P67" s="3" t="s">
        <v>611</v>
      </c>
    </row>
    <row r="68" spans="2:20" x14ac:dyDescent="0.2">
      <c r="B68" s="3" t="s">
        <v>211</v>
      </c>
      <c r="C68" s="3" t="s">
        <v>212</v>
      </c>
      <c r="D68" s="3" t="s">
        <v>80</v>
      </c>
      <c r="E68" s="3">
        <v>0</v>
      </c>
      <c r="F68" s="3">
        <v>400</v>
      </c>
      <c r="G68" s="3" t="b">
        <v>1</v>
      </c>
      <c r="H68" s="3">
        <v>3.4510000000000001</v>
      </c>
      <c r="I68" s="3">
        <v>2</v>
      </c>
      <c r="J68" s="3">
        <v>0.5</v>
      </c>
      <c r="K68" s="3">
        <v>1</v>
      </c>
      <c r="L68" s="3" t="s">
        <v>208</v>
      </c>
      <c r="M68" s="3" t="s">
        <v>41</v>
      </c>
      <c r="N68" s="3" t="s">
        <v>42</v>
      </c>
      <c r="O68" s="3" t="s">
        <v>43</v>
      </c>
      <c r="P68" s="3" t="s">
        <v>612</v>
      </c>
    </row>
    <row r="69" spans="2:20" x14ac:dyDescent="0.2">
      <c r="B69" s="3" t="s">
        <v>213</v>
      </c>
      <c r="C69" s="3" t="s">
        <v>214</v>
      </c>
      <c r="D69" s="3" t="s">
        <v>82</v>
      </c>
      <c r="E69" s="3">
        <v>0</v>
      </c>
      <c r="F69" s="3">
        <v>400</v>
      </c>
      <c r="G69" s="3" t="b">
        <v>0</v>
      </c>
      <c r="H69" s="3">
        <v>2</v>
      </c>
      <c r="I69" s="3">
        <v>2</v>
      </c>
      <c r="J69" s="3">
        <v>0.5</v>
      </c>
      <c r="K69" s="3">
        <v>1</v>
      </c>
      <c r="L69" s="3" t="s">
        <v>215</v>
      </c>
      <c r="M69" s="3" t="s">
        <v>41</v>
      </c>
      <c r="N69" s="3" t="s">
        <v>42</v>
      </c>
      <c r="O69" s="3" t="s">
        <v>43</v>
      </c>
      <c r="P69" s="10" t="s">
        <v>720</v>
      </c>
      <c r="Q69" s="10"/>
      <c r="R69" s="10"/>
      <c r="S69" s="10"/>
      <c r="T69" s="10"/>
    </row>
    <row r="70" spans="2:20" x14ac:dyDescent="0.2">
      <c r="B70" s="3" t="s">
        <v>216</v>
      </c>
      <c r="C70" s="3" t="s">
        <v>217</v>
      </c>
      <c r="D70" s="3" t="s">
        <v>83</v>
      </c>
      <c r="E70" s="3">
        <v>0</v>
      </c>
      <c r="F70" s="3">
        <v>400</v>
      </c>
      <c r="G70" s="3" t="b">
        <v>0</v>
      </c>
      <c r="H70" s="3">
        <v>2</v>
      </c>
      <c r="I70" s="3">
        <v>2</v>
      </c>
      <c r="J70" s="3">
        <v>0.5</v>
      </c>
      <c r="K70" s="3">
        <v>1</v>
      </c>
      <c r="L70" s="3" t="s">
        <v>215</v>
      </c>
      <c r="M70" s="3" t="s">
        <v>41</v>
      </c>
      <c r="N70" s="3" t="s">
        <v>42</v>
      </c>
      <c r="O70" s="3" t="s">
        <v>43</v>
      </c>
      <c r="P70" s="3" t="s">
        <v>613</v>
      </c>
    </row>
    <row r="71" spans="2:20" x14ac:dyDescent="0.2">
      <c r="B71" s="3" t="s">
        <v>218</v>
      </c>
      <c r="C71" s="3" t="s">
        <v>219</v>
      </c>
      <c r="D71" s="3" t="s">
        <v>84</v>
      </c>
      <c r="E71" s="3">
        <v>0</v>
      </c>
      <c r="F71" s="3">
        <v>400</v>
      </c>
      <c r="G71" s="3" t="b">
        <v>0</v>
      </c>
      <c r="H71" s="3">
        <v>2</v>
      </c>
      <c r="I71" s="3">
        <v>2</v>
      </c>
      <c r="J71" s="3">
        <v>0.5</v>
      </c>
      <c r="K71" s="3">
        <v>1</v>
      </c>
      <c r="L71" s="3" t="s">
        <v>215</v>
      </c>
      <c r="M71" s="3" t="s">
        <v>41</v>
      </c>
      <c r="N71" s="3" t="s">
        <v>42</v>
      </c>
      <c r="O71" s="3" t="s">
        <v>43</v>
      </c>
      <c r="P71" s="3" t="s">
        <v>614</v>
      </c>
    </row>
  </sheetData>
  <phoneticPr fontId="6" type="noConversion"/>
  <conditionalFormatting sqref="B14:B28">
    <cfRule type="duplicateValues" dxfId="4" priority="4"/>
  </conditionalFormatting>
  <conditionalFormatting sqref="B32:B40">
    <cfRule type="duplicateValues" dxfId="3" priority="3"/>
  </conditionalFormatting>
  <conditionalFormatting sqref="B41:B43">
    <cfRule type="duplicateValues" dxfId="2" priority="2"/>
  </conditionalFormatting>
  <conditionalFormatting sqref="B44:B46">
    <cfRule type="duplicateValues" dxfId="1" priority="1"/>
  </conditionalFormatting>
  <conditionalFormatting sqref="B47:B1048576 B1:B5 B10">
    <cfRule type="duplicateValues" dxfId="0" priority="14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2024-08-16T09:11:25Z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