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DropRuleConfig\"/>
    </mc:Choice>
  </mc:AlternateContent>
  <xr:revisionPtr revIDLastSave="0" documentId="13_ncr:1_{90830A7D-28A5-4AD9-95D2-AF48896E3C6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ule" sheetId="1" r:id="rId1"/>
    <sheet name="挑战模式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2" l="1"/>
  <c r="E107" i="2"/>
  <c r="F107" i="2" s="1"/>
  <c r="D107" i="2"/>
  <c r="B107" i="2"/>
  <c r="C107" i="2" s="1"/>
  <c r="G106" i="2"/>
  <c r="E106" i="2"/>
  <c r="F106" i="2" s="1"/>
  <c r="D106" i="2"/>
  <c r="B106" i="2"/>
  <c r="C106" i="2" s="1"/>
  <c r="G105" i="2"/>
  <c r="E105" i="2"/>
  <c r="F105" i="2" s="1"/>
  <c r="D105" i="2"/>
  <c r="B105" i="2"/>
  <c r="C105" i="2" s="1"/>
  <c r="G104" i="2"/>
  <c r="E104" i="2"/>
  <c r="F104" i="2" s="1"/>
  <c r="D104" i="2"/>
  <c r="C104" i="2"/>
  <c r="B104" i="2"/>
  <c r="G103" i="2"/>
  <c r="E103" i="2"/>
  <c r="F103" i="2" s="1"/>
  <c r="D103" i="2"/>
  <c r="B103" i="2"/>
  <c r="C103" i="2" s="1"/>
  <c r="G102" i="2"/>
  <c r="E102" i="2"/>
  <c r="F102" i="2" s="1"/>
  <c r="D102" i="2"/>
  <c r="B102" i="2"/>
  <c r="C102" i="2" s="1"/>
  <c r="G101" i="2"/>
  <c r="E101" i="2"/>
  <c r="F101" i="2" s="1"/>
  <c r="D101" i="2"/>
  <c r="B101" i="2"/>
  <c r="C101" i="2" s="1"/>
  <c r="G100" i="2"/>
  <c r="E100" i="2"/>
  <c r="F100" i="2" s="1"/>
  <c r="D100" i="2"/>
  <c r="B100" i="2"/>
  <c r="C100" i="2" s="1"/>
  <c r="G99" i="2"/>
  <c r="E99" i="2"/>
  <c r="F99" i="2" s="1"/>
  <c r="D99" i="2"/>
  <c r="C99" i="2"/>
  <c r="B99" i="2"/>
  <c r="G98" i="2"/>
  <c r="E98" i="2"/>
  <c r="F98" i="2" s="1"/>
  <c r="D98" i="2"/>
  <c r="B98" i="2"/>
  <c r="C98" i="2" s="1"/>
  <c r="G46" i="2"/>
  <c r="E46" i="2"/>
  <c r="F46" i="2" s="1"/>
  <c r="D46" i="2"/>
  <c r="B46" i="2"/>
  <c r="C46" i="2" s="1"/>
  <c r="G45" i="2"/>
  <c r="E45" i="2"/>
  <c r="F45" i="2" s="1"/>
  <c r="D45" i="2"/>
  <c r="B45" i="2"/>
  <c r="C45" i="2" s="1"/>
  <c r="G44" i="2"/>
  <c r="E44" i="2"/>
  <c r="F44" i="2" s="1"/>
  <c r="D44" i="2"/>
  <c r="B44" i="2"/>
  <c r="C44" i="2" s="1"/>
  <c r="G43" i="2"/>
  <c r="E43" i="2"/>
  <c r="F43" i="2" s="1"/>
  <c r="D43" i="2"/>
  <c r="B43" i="2"/>
  <c r="C43" i="2" s="1"/>
  <c r="G42" i="2"/>
  <c r="E42" i="2"/>
  <c r="F42" i="2" s="1"/>
  <c r="D42" i="2"/>
  <c r="B42" i="2"/>
  <c r="C42" i="2" s="1"/>
  <c r="G41" i="2"/>
  <c r="E41" i="2"/>
  <c r="F41" i="2" s="1"/>
  <c r="D41" i="2"/>
  <c r="B41" i="2"/>
  <c r="C41" i="2" s="1"/>
  <c r="G40" i="2"/>
  <c r="E40" i="2"/>
  <c r="F40" i="2" s="1"/>
  <c r="D40" i="2"/>
  <c r="B40" i="2"/>
  <c r="C40" i="2" s="1"/>
  <c r="G39" i="2"/>
  <c r="E39" i="2"/>
  <c r="F39" i="2" s="1"/>
  <c r="D39" i="2"/>
  <c r="B39" i="2"/>
  <c r="C39" i="2" s="1"/>
  <c r="G38" i="2"/>
  <c r="E38" i="2"/>
  <c r="F38" i="2" s="1"/>
  <c r="D38" i="2"/>
  <c r="B38" i="2"/>
  <c r="C38" i="2" s="1"/>
  <c r="G37" i="2"/>
  <c r="E37" i="2"/>
  <c r="F37" i="2" s="1"/>
  <c r="D37" i="2"/>
  <c r="B37" i="2"/>
  <c r="C37" i="2" s="1"/>
  <c r="G36" i="2"/>
  <c r="E36" i="2"/>
  <c r="F36" i="2" s="1"/>
  <c r="D36" i="2"/>
  <c r="B36" i="2"/>
  <c r="C36" i="2" s="1"/>
  <c r="G35" i="2"/>
  <c r="E35" i="2"/>
  <c r="F35" i="2" s="1"/>
  <c r="D35" i="2"/>
  <c r="B35" i="2"/>
  <c r="C35" i="2" s="1"/>
  <c r="G34" i="2"/>
  <c r="E34" i="2"/>
  <c r="F34" i="2" s="1"/>
  <c r="D34" i="2"/>
  <c r="B34" i="2"/>
  <c r="C34" i="2" s="1"/>
  <c r="G33" i="2"/>
  <c r="E33" i="2"/>
  <c r="F33" i="2" s="1"/>
  <c r="D33" i="2"/>
  <c r="B33" i="2"/>
  <c r="C33" i="2" s="1"/>
  <c r="G32" i="2"/>
  <c r="E32" i="2"/>
  <c r="F32" i="2" s="1"/>
  <c r="D32" i="2"/>
  <c r="B32" i="2"/>
  <c r="C32" i="2" s="1"/>
  <c r="G31" i="2"/>
  <c r="E31" i="2"/>
  <c r="F31" i="2" s="1"/>
  <c r="D31" i="2"/>
  <c r="B31" i="2"/>
  <c r="C31" i="2" s="1"/>
  <c r="G30" i="2"/>
  <c r="E30" i="2"/>
  <c r="F30" i="2" s="1"/>
  <c r="D30" i="2"/>
  <c r="B30" i="2"/>
  <c r="C30" i="2" s="1"/>
  <c r="G29" i="2"/>
  <c r="E29" i="2"/>
  <c r="F29" i="2" s="1"/>
  <c r="D29" i="2"/>
  <c r="B29" i="2"/>
  <c r="C29" i="2" s="1"/>
  <c r="G28" i="2"/>
  <c r="E28" i="2"/>
  <c r="F28" i="2" s="1"/>
  <c r="D28" i="2"/>
  <c r="B28" i="2"/>
  <c r="C28" i="2" s="1"/>
  <c r="G27" i="2"/>
  <c r="E27" i="2"/>
  <c r="F27" i="2" s="1"/>
  <c r="D27" i="2"/>
  <c r="B27" i="2"/>
  <c r="C27" i="2" s="1"/>
  <c r="G127" i="2"/>
  <c r="E127" i="2"/>
  <c r="F127" i="2" s="1"/>
  <c r="D127" i="2"/>
  <c r="G126" i="2"/>
  <c r="E126" i="2"/>
  <c r="F126" i="2" s="1"/>
  <c r="D126" i="2"/>
  <c r="G125" i="2"/>
  <c r="E125" i="2"/>
  <c r="F125" i="2" s="1"/>
  <c r="D125" i="2"/>
  <c r="G124" i="2"/>
  <c r="E124" i="2"/>
  <c r="F124" i="2" s="1"/>
  <c r="D124" i="2"/>
  <c r="G123" i="2"/>
  <c r="E123" i="2"/>
  <c r="F123" i="2" s="1"/>
  <c r="D123" i="2"/>
  <c r="G122" i="2"/>
  <c r="E122" i="2"/>
  <c r="F122" i="2" s="1"/>
  <c r="D122" i="2"/>
  <c r="G121" i="2"/>
  <c r="E121" i="2"/>
  <c r="F121" i="2" s="1"/>
  <c r="D121" i="2"/>
  <c r="G120" i="2"/>
  <c r="E120" i="2"/>
  <c r="F120" i="2" s="1"/>
  <c r="D120" i="2"/>
  <c r="G119" i="2"/>
  <c r="E119" i="2"/>
  <c r="F119" i="2" s="1"/>
  <c r="D119" i="2"/>
  <c r="G118" i="2"/>
  <c r="E118" i="2"/>
  <c r="F118" i="2" s="1"/>
  <c r="D118" i="2"/>
  <c r="G117" i="2"/>
  <c r="E117" i="2"/>
  <c r="F117" i="2" s="1"/>
  <c r="D117" i="2"/>
  <c r="G116" i="2"/>
  <c r="E116" i="2"/>
  <c r="F116" i="2" s="1"/>
  <c r="D116" i="2"/>
  <c r="G115" i="2"/>
  <c r="E115" i="2"/>
  <c r="F115" i="2" s="1"/>
  <c r="D115" i="2"/>
  <c r="G114" i="2"/>
  <c r="E114" i="2"/>
  <c r="F114" i="2" s="1"/>
  <c r="D114" i="2"/>
  <c r="G113" i="2"/>
  <c r="E113" i="2"/>
  <c r="F113" i="2" s="1"/>
  <c r="D113" i="2"/>
  <c r="G112" i="2"/>
  <c r="E112" i="2"/>
  <c r="F112" i="2" s="1"/>
  <c r="D112" i="2"/>
  <c r="G111" i="2"/>
  <c r="E111" i="2"/>
  <c r="F111" i="2" s="1"/>
  <c r="D111" i="2"/>
  <c r="G110" i="2"/>
  <c r="E110" i="2"/>
  <c r="F110" i="2" s="1"/>
  <c r="D110" i="2"/>
  <c r="G109" i="2"/>
  <c r="E109" i="2"/>
  <c r="F109" i="2" s="1"/>
  <c r="D109" i="2"/>
  <c r="G108" i="2"/>
  <c r="E108" i="2"/>
  <c r="F108" i="2" s="1"/>
  <c r="D108" i="2"/>
  <c r="G97" i="2"/>
  <c r="E97" i="2"/>
  <c r="F97" i="2" s="1"/>
  <c r="D97" i="2"/>
  <c r="G96" i="2"/>
  <c r="E96" i="2"/>
  <c r="F96" i="2" s="1"/>
  <c r="D96" i="2"/>
  <c r="G95" i="2"/>
  <c r="E95" i="2"/>
  <c r="F95" i="2" s="1"/>
  <c r="D95" i="2"/>
  <c r="G94" i="2"/>
  <c r="E94" i="2"/>
  <c r="F94" i="2" s="1"/>
  <c r="D94" i="2"/>
  <c r="G93" i="2"/>
  <c r="E93" i="2"/>
  <c r="F93" i="2" s="1"/>
  <c r="D93" i="2"/>
  <c r="G92" i="2"/>
  <c r="E92" i="2"/>
  <c r="F92" i="2" s="1"/>
  <c r="D92" i="2"/>
  <c r="G91" i="2"/>
  <c r="E91" i="2"/>
  <c r="F91" i="2" s="1"/>
  <c r="D91" i="2"/>
  <c r="G90" i="2"/>
  <c r="E90" i="2"/>
  <c r="F90" i="2" s="1"/>
  <c r="D90" i="2"/>
  <c r="G89" i="2"/>
  <c r="E89" i="2"/>
  <c r="F89" i="2" s="1"/>
  <c r="D89" i="2"/>
  <c r="G88" i="2"/>
  <c r="E88" i="2"/>
  <c r="F88" i="2" s="1"/>
  <c r="D88" i="2"/>
  <c r="G86" i="2"/>
  <c r="E86" i="2"/>
  <c r="F86" i="2" s="1"/>
  <c r="D86" i="2"/>
  <c r="G85" i="2"/>
  <c r="E85" i="2"/>
  <c r="F85" i="2" s="1"/>
  <c r="D85" i="2"/>
  <c r="G84" i="2"/>
  <c r="E84" i="2"/>
  <c r="F84" i="2" s="1"/>
  <c r="D84" i="2"/>
  <c r="G83" i="2"/>
  <c r="E83" i="2"/>
  <c r="F83" i="2" s="1"/>
  <c r="D83" i="2"/>
  <c r="G82" i="2"/>
  <c r="E82" i="2"/>
  <c r="F82" i="2" s="1"/>
  <c r="D82" i="2"/>
  <c r="G81" i="2"/>
  <c r="E81" i="2"/>
  <c r="F81" i="2" s="1"/>
  <c r="D81" i="2"/>
  <c r="G80" i="2"/>
  <c r="E80" i="2"/>
  <c r="F80" i="2" s="1"/>
  <c r="D80" i="2"/>
  <c r="G79" i="2"/>
  <c r="E79" i="2"/>
  <c r="F79" i="2" s="1"/>
  <c r="D79" i="2"/>
  <c r="G78" i="2"/>
  <c r="E78" i="2"/>
  <c r="F78" i="2" s="1"/>
  <c r="D78" i="2"/>
  <c r="G77" i="2"/>
  <c r="E77" i="2"/>
  <c r="F77" i="2" s="1"/>
  <c r="D77" i="2"/>
  <c r="G76" i="2"/>
  <c r="E76" i="2"/>
  <c r="F76" i="2" s="1"/>
  <c r="D76" i="2"/>
  <c r="G75" i="2"/>
  <c r="E75" i="2"/>
  <c r="F75" i="2" s="1"/>
  <c r="D75" i="2"/>
  <c r="G74" i="2"/>
  <c r="E74" i="2"/>
  <c r="F74" i="2" s="1"/>
  <c r="D74" i="2"/>
  <c r="G73" i="2"/>
  <c r="E73" i="2"/>
  <c r="F73" i="2" s="1"/>
  <c r="D73" i="2"/>
  <c r="G72" i="2"/>
  <c r="E72" i="2"/>
  <c r="F72" i="2" s="1"/>
  <c r="D72" i="2"/>
  <c r="G71" i="2"/>
  <c r="E71" i="2"/>
  <c r="F71" i="2" s="1"/>
  <c r="D71" i="2"/>
  <c r="G70" i="2"/>
  <c r="E70" i="2"/>
  <c r="F70" i="2" s="1"/>
  <c r="D70" i="2"/>
  <c r="G69" i="2"/>
  <c r="E69" i="2"/>
  <c r="F69" i="2" s="1"/>
  <c r="D69" i="2"/>
  <c r="G68" i="2"/>
  <c r="E68" i="2"/>
  <c r="F68" i="2" s="1"/>
  <c r="D68" i="2"/>
  <c r="G67" i="2"/>
  <c r="E67" i="2"/>
  <c r="F67" i="2" s="1"/>
  <c r="D67" i="2"/>
  <c r="G66" i="2"/>
  <c r="E66" i="2"/>
  <c r="F66" i="2" s="1"/>
  <c r="D66" i="2"/>
  <c r="G65" i="2"/>
  <c r="E65" i="2"/>
  <c r="F65" i="2" s="1"/>
  <c r="D65" i="2"/>
  <c r="G64" i="2"/>
  <c r="E64" i="2"/>
  <c r="F64" i="2" s="1"/>
  <c r="D64" i="2"/>
  <c r="G63" i="2"/>
  <c r="E63" i="2"/>
  <c r="F63" i="2" s="1"/>
  <c r="D63" i="2"/>
  <c r="G62" i="2"/>
  <c r="E62" i="2"/>
  <c r="F62" i="2" s="1"/>
  <c r="D62" i="2"/>
  <c r="G61" i="2"/>
  <c r="E61" i="2"/>
  <c r="F61" i="2" s="1"/>
  <c r="D61" i="2"/>
  <c r="G60" i="2"/>
  <c r="E60" i="2"/>
  <c r="F60" i="2" s="1"/>
  <c r="D60" i="2"/>
  <c r="G59" i="2"/>
  <c r="E59" i="2"/>
  <c r="F59" i="2" s="1"/>
  <c r="D59" i="2"/>
  <c r="G58" i="2"/>
  <c r="E58" i="2"/>
  <c r="F58" i="2" s="1"/>
  <c r="D58" i="2"/>
  <c r="G57" i="2"/>
  <c r="E57" i="2"/>
  <c r="F57" i="2" s="1"/>
  <c r="D57" i="2"/>
  <c r="G56" i="2"/>
  <c r="E56" i="2"/>
  <c r="F56" i="2" s="1"/>
  <c r="D56" i="2"/>
  <c r="G55" i="2"/>
  <c r="E55" i="2"/>
  <c r="F55" i="2" s="1"/>
  <c r="D55" i="2"/>
  <c r="G54" i="2"/>
  <c r="E54" i="2"/>
  <c r="F54" i="2" s="1"/>
  <c r="D54" i="2"/>
  <c r="G53" i="2"/>
  <c r="E53" i="2"/>
  <c r="F53" i="2" s="1"/>
  <c r="D53" i="2"/>
  <c r="G52" i="2"/>
  <c r="E52" i="2"/>
  <c r="F52" i="2" s="1"/>
  <c r="D52" i="2"/>
  <c r="G51" i="2"/>
  <c r="E51" i="2"/>
  <c r="F51" i="2" s="1"/>
  <c r="D51" i="2"/>
  <c r="G50" i="2"/>
  <c r="E50" i="2"/>
  <c r="F50" i="2" s="1"/>
  <c r="D50" i="2"/>
  <c r="G49" i="2"/>
  <c r="E49" i="2"/>
  <c r="F49" i="2" s="1"/>
  <c r="D49" i="2"/>
  <c r="G48" i="2"/>
  <c r="E48" i="2"/>
  <c r="F48" i="2" s="1"/>
  <c r="D48" i="2"/>
  <c r="G47" i="2"/>
  <c r="E47" i="2"/>
  <c r="F47" i="2" s="1"/>
  <c r="D47" i="2"/>
  <c r="G26" i="2"/>
  <c r="E26" i="2"/>
  <c r="F26" i="2" s="1"/>
  <c r="D26" i="2"/>
  <c r="G25" i="2"/>
  <c r="E25" i="2"/>
  <c r="F25" i="2" s="1"/>
  <c r="D25" i="2"/>
  <c r="G24" i="2"/>
  <c r="E24" i="2"/>
  <c r="F24" i="2" s="1"/>
  <c r="D24" i="2"/>
  <c r="G23" i="2"/>
  <c r="E23" i="2"/>
  <c r="F23" i="2" s="1"/>
  <c r="D23" i="2"/>
  <c r="G22" i="2"/>
  <c r="E22" i="2"/>
  <c r="F22" i="2" s="1"/>
  <c r="D22" i="2"/>
  <c r="G21" i="2"/>
  <c r="E21" i="2"/>
  <c r="F21" i="2" s="1"/>
  <c r="D21" i="2"/>
  <c r="G20" i="2"/>
  <c r="E20" i="2"/>
  <c r="F20" i="2" s="1"/>
  <c r="D20" i="2"/>
  <c r="G19" i="2"/>
  <c r="E19" i="2"/>
  <c r="F19" i="2" s="1"/>
  <c r="D19" i="2"/>
  <c r="G18" i="2"/>
  <c r="E18" i="2"/>
  <c r="F18" i="2" s="1"/>
  <c r="D18" i="2"/>
  <c r="G17" i="2"/>
  <c r="E17" i="2"/>
  <c r="F17" i="2" s="1"/>
  <c r="D17" i="2"/>
  <c r="G16" i="2"/>
  <c r="E16" i="2"/>
  <c r="F16" i="2" s="1"/>
  <c r="D16" i="2"/>
  <c r="G15" i="2"/>
  <c r="E15" i="2"/>
  <c r="F15" i="2" s="1"/>
  <c r="D15" i="2"/>
  <c r="G14" i="2"/>
  <c r="E14" i="2"/>
  <c r="F14" i="2" s="1"/>
  <c r="D14" i="2"/>
  <c r="G13" i="2"/>
  <c r="E13" i="2"/>
  <c r="F13" i="2" s="1"/>
  <c r="D13" i="2"/>
  <c r="G12" i="2"/>
  <c r="E12" i="2"/>
  <c r="F12" i="2" s="1"/>
  <c r="D12" i="2"/>
  <c r="G11" i="2"/>
  <c r="E11" i="2"/>
  <c r="F11" i="2" s="1"/>
  <c r="D11" i="2"/>
  <c r="G10" i="2"/>
  <c r="E10" i="2"/>
  <c r="F10" i="2" s="1"/>
  <c r="D10" i="2"/>
  <c r="G9" i="2"/>
  <c r="E9" i="2"/>
  <c r="F9" i="2" s="1"/>
  <c r="D9" i="2"/>
  <c r="G8" i="2"/>
  <c r="E8" i="2"/>
  <c r="F8" i="2" s="1"/>
  <c r="D8" i="2"/>
  <c r="G7" i="2"/>
  <c r="E7" i="2"/>
  <c r="F7" i="2" s="1"/>
  <c r="D7" i="2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108" i="2"/>
  <c r="C108" i="2" s="1"/>
  <c r="B109" i="2"/>
  <c r="C109" i="2" s="1"/>
  <c r="B110" i="2"/>
  <c r="B111" i="2"/>
  <c r="C111" i="2" s="1"/>
  <c r="B112" i="2"/>
  <c r="C112" i="2" s="1"/>
  <c r="B113" i="2"/>
  <c r="B114" i="2"/>
  <c r="C114" i="2" s="1"/>
  <c r="B115" i="2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B125" i="2"/>
  <c r="C125" i="2" s="1"/>
  <c r="B126" i="2"/>
  <c r="C126" i="2" s="1"/>
  <c r="B127" i="2"/>
  <c r="C127" i="2" s="1"/>
  <c r="C124" i="2"/>
  <c r="C115" i="2"/>
  <c r="C113" i="2"/>
  <c r="C110" i="2"/>
  <c r="B88" i="2"/>
  <c r="C88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7" i="2"/>
  <c r="C7" i="2" s="1"/>
</calcChain>
</file>

<file path=xl/sharedStrings.xml><?xml version="1.0" encoding="utf-8"?>
<sst xmlns="http://schemas.openxmlformats.org/spreadsheetml/2006/main" count="152" uniqueCount="78">
  <si>
    <t>##var</t>
  </si>
  <si>
    <t>##type</t>
  </si>
  <si>
    <t>string</t>
  </si>
  <si>
    <t>##group</t>
  </si>
  <si>
    <t>##</t>
  </si>
  <si>
    <t>DropItemRule_1</t>
    <phoneticPr fontId="3" type="noConversion"/>
  </si>
  <si>
    <t>DropItemRule_2</t>
    <phoneticPr fontId="3" type="noConversion"/>
  </si>
  <si>
    <t>掉落规则</t>
    <phoneticPr fontId="3" type="noConversion"/>
  </si>
  <si>
    <t>DropRuleType</t>
    <phoneticPr fontId="3" type="noConversion"/>
  </si>
  <si>
    <t>dropRuleType</t>
    <phoneticPr fontId="3" type="noConversion"/>
  </si>
  <si>
    <t>掉落类型</t>
    <phoneticPr fontId="3" type="noConversion"/>
  </si>
  <si>
    <t>DropAll</t>
    <phoneticPr fontId="3" type="noConversion"/>
  </si>
  <si>
    <t>DropOne</t>
    <phoneticPr fontId="3" type="noConversion"/>
  </si>
  <si>
    <t>掉落数量</t>
    <phoneticPr fontId="3" type="noConversion"/>
  </si>
  <si>
    <t>掉落概率万分比</t>
    <phoneticPr fontId="3" type="noConversion"/>
  </si>
  <si>
    <t>Tow1_1</t>
    <phoneticPr fontId="3" type="noConversion"/>
  </si>
  <si>
    <t>Tow2_1</t>
    <phoneticPr fontId="3" type="noConversion"/>
  </si>
  <si>
    <t>Tow4_1</t>
    <phoneticPr fontId="3" type="noConversion"/>
  </si>
  <si>
    <t>Tow3_1</t>
    <phoneticPr fontId="3" type="noConversion"/>
  </si>
  <si>
    <t>*dropItems</t>
    <phoneticPr fontId="3" type="noConversion"/>
  </si>
  <si>
    <t>DropItemRule_2_1</t>
    <phoneticPr fontId="3" type="noConversion"/>
  </si>
  <si>
    <t>DropItemRule_2_2</t>
    <phoneticPr fontId="3" type="noConversion"/>
  </si>
  <si>
    <t>DropAll</t>
  </si>
  <si>
    <t>list,DropItemBase</t>
    <phoneticPr fontId="3" type="noConversion"/>
  </si>
  <si>
    <t>掉落规则类型</t>
    <phoneticPr fontId="3" type="noConversion"/>
  </si>
  <si>
    <t>掉落道具ID/规则嵌套ID</t>
    <phoneticPr fontId="3" type="noConversion"/>
  </si>
  <si>
    <t>dropRuleId</t>
    <phoneticPr fontId="3" type="noConversion"/>
  </si>
  <si>
    <t>$type</t>
  </si>
  <si>
    <t>$value</t>
  </si>
  <si>
    <t>DropItemOne</t>
    <phoneticPr fontId="3" type="noConversion"/>
  </si>
  <si>
    <t>DropRuleOne</t>
    <phoneticPr fontId="3" type="noConversion"/>
  </si>
  <si>
    <t>DropItemRule_First_Season1_Rank1</t>
  </si>
  <si>
    <t>DropItemRule_First_Season1_Rank2</t>
  </si>
  <si>
    <t>DropItemRule_First_Season1_Rank3</t>
  </si>
  <si>
    <t>DropItemRule_First_Season1_Rank4</t>
  </si>
  <si>
    <t>DropItemRule_First_Season2_Rank1</t>
  </si>
  <si>
    <t>DropItemRule_First_Season2_Rank2</t>
  </si>
  <si>
    <t>DropItemRule_First_Season2_Rank3</t>
  </si>
  <si>
    <t>DropItemRule_First_Season2_Rank4</t>
  </si>
  <si>
    <t>DropItemRule_First_Season3_Rank1</t>
  </si>
  <si>
    <t>DropItemRule_First_Season3_Rank2</t>
  </si>
  <si>
    <t>DropItemRule_First_Season3_Rank3</t>
  </si>
  <si>
    <t>DropItemRule_First_Season3_Rank4</t>
  </si>
  <si>
    <t>DropItemRule_First_Season4_Rank1</t>
  </si>
  <si>
    <t>DropItemRule_First_Season4_Rank2</t>
  </si>
  <si>
    <t>DropItemRule_First_Season4_Rank3</t>
  </si>
  <si>
    <t>DropItemRule_First_Season4_Rank4</t>
  </si>
  <si>
    <t>DropItemRule_First_Season1_Rank5</t>
    <phoneticPr fontId="3" type="noConversion"/>
  </si>
  <si>
    <t>DropItemRule_First_Season2_Rank5</t>
    <phoneticPr fontId="3" type="noConversion"/>
  </si>
  <si>
    <t>DropItemRule_First_Season3_Rank5</t>
    <phoneticPr fontId="3" type="noConversion"/>
  </si>
  <si>
    <t>DropItemRule_First_Season4_Rank5</t>
    <phoneticPr fontId="3" type="noConversion"/>
  </si>
  <si>
    <t>AvatarFrame_Season1_1</t>
  </si>
  <si>
    <t>AvatarFrame_Season1_2</t>
  </si>
  <si>
    <t>AvatarFrame_Season1_3</t>
  </si>
  <si>
    <t>AvatarFrame_Season1_4</t>
  </si>
  <si>
    <t>AvatarFrame_Season1_5</t>
  </si>
  <si>
    <t>AvatarFrame_Season2_1</t>
  </si>
  <si>
    <t>AvatarFrame_Season2_2</t>
  </si>
  <si>
    <t>AvatarFrame_Season2_3</t>
  </si>
  <si>
    <t>AvatarFrame_Season2_4</t>
  </si>
  <si>
    <t>AvatarFrame_Season2_5</t>
  </si>
  <si>
    <t>AvatarFrame_Season3_1</t>
  </si>
  <si>
    <t>AvatarFrame_Season3_2</t>
  </si>
  <si>
    <t>AvatarFrame_Season3_3</t>
  </si>
  <si>
    <t>AvatarFrame_Season3_4</t>
  </si>
  <si>
    <t>AvatarFrame_Season3_5</t>
  </si>
  <si>
    <t>AvatarFrame_Season4_1</t>
  </si>
  <si>
    <t>AvatarFrame_Season4_2</t>
  </si>
  <si>
    <t>AvatarFrame_Season4_3</t>
  </si>
  <si>
    <t>AvatarFrame_Season4_4</t>
  </si>
  <si>
    <t>AvatarFrame_Season4_5</t>
  </si>
  <si>
    <t>辅助列</t>
    <phoneticPr fontId="3" type="noConversion"/>
  </si>
  <si>
    <t>赛季</t>
    <phoneticPr fontId="3" type="noConversion"/>
  </si>
  <si>
    <t>关卡</t>
    <phoneticPr fontId="3" type="noConversion"/>
  </si>
  <si>
    <t>奖励序号</t>
    <phoneticPr fontId="3" type="noConversion"/>
  </si>
  <si>
    <t>DropItemRule_Mail_Questionnaire1</t>
    <phoneticPr fontId="3" type="noConversion"/>
  </si>
  <si>
    <t>DropItemOne</t>
  </si>
  <si>
    <t>Token_Diamond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</si>
</sst>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1" fillId="2" borderId="3" xfId="1" applyBorder="1" applyAlignment="1"/>
    <xf numFmtId="0" fontId="1" fillId="2" borderId="4" xfId="1" applyBorder="1" applyAlignment="1"/>
    <xf numFmtId="0" fontId="4" fillId="0" borderId="3" xfId="0" applyFont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</row>
        <row r="19">
          <cell r="A19" t="str">
            <v>破甲弹</v>
          </cell>
          <cell r="U19" t="str">
            <v>PlayerSkill_BreakArmor</v>
          </cell>
        </row>
        <row r="20">
          <cell r="A20" t="str">
            <v>冰霜漩涡</v>
          </cell>
          <cell r="U20" t="str">
            <v>PlayerSkill_IceBind</v>
          </cell>
        </row>
        <row r="21">
          <cell r="A21" t="str">
            <v>时空结界</v>
          </cell>
          <cell r="U21" t="str">
            <v>PlayerSkill_TimeBarrier</v>
          </cell>
        </row>
        <row r="22">
          <cell r="A22" t="str">
            <v>净化药水</v>
          </cell>
          <cell r="U22" t="str">
            <v>PlayerSkill_PurifyWater</v>
          </cell>
        </row>
        <row r="23">
          <cell r="A23" t="str">
            <v>强化子弹</v>
          </cell>
          <cell r="U23" t="str">
            <v>PlayerSkill_Enhance</v>
          </cell>
        </row>
        <row r="24">
          <cell r="A24" t="str">
            <v>雷电领域</v>
          </cell>
          <cell r="U24" t="str">
            <v>PlayerSkill_Silence</v>
          </cell>
        </row>
        <row r="25">
          <cell r="A25" t="str">
            <v>哥布林召唤</v>
          </cell>
          <cell r="U25" t="str">
            <v>PlayerSkill_GoblinSummon</v>
          </cell>
        </row>
        <row r="26">
          <cell r="A26" t="str">
            <v>地狱烈焰</v>
          </cell>
          <cell r="U26" t="str">
            <v>PlayerSkill_Hellfire</v>
          </cell>
        </row>
        <row r="27">
          <cell r="A27" t="str">
            <v>黑洞</v>
          </cell>
          <cell r="U27" t="str">
            <v>PlayerSkill_Blackhole</v>
          </cell>
        </row>
      </sheetData>
      <sheetData sheetId="1"/>
      <sheetData sheetId="2"/>
      <sheetData sheetId="3"/>
      <sheetData sheetId="4">
        <row r="1">
          <cell r="BH1" t="str">
            <v>索引</v>
          </cell>
          <cell r="BI1" t="str">
            <v>赛季</v>
          </cell>
          <cell r="BJ1" t="str">
            <v>关卡</v>
          </cell>
          <cell r="BK1" t="str">
            <v>技巧</v>
          </cell>
          <cell r="BL1" t="str">
            <v>怪物</v>
          </cell>
          <cell r="BM1" t="str">
            <v>新内容/技巧</v>
          </cell>
          <cell r="BN1" t="str">
            <v>奖励塔</v>
          </cell>
          <cell r="BO1" t="str">
            <v>首次奖励钻石</v>
          </cell>
          <cell r="BP1" t="str">
            <v>重复奖励钻石</v>
          </cell>
          <cell r="BQ1" t="str">
            <v>展示怪物1</v>
          </cell>
          <cell r="BR1" t="str">
            <v>展示怪物2</v>
          </cell>
          <cell r="BS1" t="str">
            <v>展示怪物3</v>
          </cell>
        </row>
        <row r="2">
          <cell r="BH2" t="str">
            <v>0_1</v>
          </cell>
          <cell r="BI2">
            <v>0</v>
          </cell>
          <cell r="BJ2">
            <v>1</v>
          </cell>
          <cell r="BK2" t="str">
            <v>放塔</v>
          </cell>
          <cell r="BL2" t="str">
            <v xml:space="preserve">蜜蜂1                  </v>
          </cell>
          <cell r="BM2" t="str">
            <v>弩箭塔、加农炮、冰魔塔</v>
          </cell>
          <cell r="BN2" t="str">
            <v>毒雾塔</v>
          </cell>
          <cell r="BO2">
            <v>100</v>
          </cell>
          <cell r="BP2">
            <v>30</v>
          </cell>
          <cell r="BQ2" t="str">
            <v>蜜蜂1</v>
          </cell>
        </row>
        <row r="3">
          <cell r="BH3" t="str">
            <v>0_2</v>
          </cell>
          <cell r="BI3">
            <v>0</v>
          </cell>
          <cell r="BJ3">
            <v>2</v>
          </cell>
          <cell r="BK3" t="str">
            <v>技能</v>
          </cell>
          <cell r="BL3" t="str">
            <v xml:space="preserve">蜜蜂1   鬼1               </v>
          </cell>
          <cell r="BN3" t="str">
            <v>加速塔</v>
          </cell>
          <cell r="BO3">
            <v>80</v>
          </cell>
          <cell r="BP3">
            <v>30</v>
          </cell>
          <cell r="BQ3" t="str">
            <v>蜜蜂1</v>
          </cell>
          <cell r="BR3" t="str">
            <v>鬼1</v>
          </cell>
        </row>
        <row r="4">
          <cell r="BH4" t="str">
            <v>0_3</v>
          </cell>
          <cell r="BI4">
            <v>0</v>
          </cell>
          <cell r="BJ4">
            <v>3</v>
          </cell>
          <cell r="BK4" t="str">
            <v>升级</v>
          </cell>
          <cell r="BL4" t="str">
            <v xml:space="preserve">蜜蜂1   鬼1   种子1   蝙蝠1         </v>
          </cell>
          <cell r="BM4" t="str">
            <v>雷电塔</v>
          </cell>
          <cell r="BN4" t="str">
            <v>龙击炮</v>
          </cell>
          <cell r="BO4">
            <v>110</v>
          </cell>
          <cell r="BP4">
            <v>30</v>
          </cell>
          <cell r="BQ4" t="str">
            <v>鬼1</v>
          </cell>
          <cell r="BR4" t="str">
            <v>种子1</v>
          </cell>
          <cell r="BS4" t="str">
            <v>蝙蝠1</v>
          </cell>
        </row>
        <row r="5">
          <cell r="BH5" t="str">
            <v>0_4</v>
          </cell>
          <cell r="BI5">
            <v>0</v>
          </cell>
          <cell r="BJ5">
            <v>4</v>
          </cell>
          <cell r="BK5" t="str">
            <v>拖动</v>
          </cell>
          <cell r="BL5" t="str">
            <v xml:space="preserve">鬼1   种子1   蝙蝠1   蜘蛛1         </v>
          </cell>
          <cell r="BO5">
            <v>150</v>
          </cell>
          <cell r="BP5">
            <v>30</v>
          </cell>
          <cell r="BQ5" t="str">
            <v>种子1</v>
          </cell>
          <cell r="BR5" t="str">
            <v>蝙蝠1</v>
          </cell>
          <cell r="BS5" t="str">
            <v>蜘蛛1</v>
          </cell>
        </row>
        <row r="6">
          <cell r="BH6" t="str">
            <v>0_5</v>
          </cell>
          <cell r="BI6">
            <v>0</v>
          </cell>
          <cell r="BJ6">
            <v>5</v>
          </cell>
          <cell r="BK6" t="str">
            <v>回收</v>
          </cell>
          <cell r="BL6" t="str">
            <v xml:space="preserve">种子1   蝙蝠1   蜘蛛1   蛋1         </v>
          </cell>
          <cell r="BM6" t="str">
            <v>哥布林</v>
          </cell>
          <cell r="BO6">
            <v>200</v>
          </cell>
          <cell r="BP6">
            <v>30</v>
          </cell>
          <cell r="BQ6" t="str">
            <v>蝙蝠1</v>
          </cell>
          <cell r="BR6" t="str">
            <v>蜘蛛1</v>
          </cell>
          <cell r="BS6" t="str">
            <v>蛋1</v>
          </cell>
        </row>
        <row r="7">
          <cell r="BH7" t="str">
            <v>0_6</v>
          </cell>
          <cell r="BI7">
            <v>0</v>
          </cell>
          <cell r="BJ7">
            <v>6</v>
          </cell>
          <cell r="BK7" t="str">
            <v>精准击杀</v>
          </cell>
          <cell r="BL7" t="str">
            <v>种子1   蝙蝠1   蜘蛛1   蛋1      蜜蜂2   蜜蜂3</v>
          </cell>
          <cell r="BM7" t="str">
            <v>火焰塔</v>
          </cell>
          <cell r="BN7" t="str">
            <v>冰霜漩涡</v>
          </cell>
          <cell r="BO7">
            <v>260</v>
          </cell>
          <cell r="BP7">
            <v>30</v>
          </cell>
          <cell r="BQ7" t="str">
            <v>蛋1</v>
          </cell>
          <cell r="BR7" t="str">
            <v>蜜蜂2</v>
          </cell>
          <cell r="BS7" t="str">
            <v>蜜蜂3</v>
          </cell>
        </row>
        <row r="8">
          <cell r="BH8" t="str">
            <v>0_7</v>
          </cell>
          <cell r="BI8">
            <v>0</v>
          </cell>
          <cell r="BJ8">
            <v>7</v>
          </cell>
          <cell r="BK8" t="str">
            <v>新玩法</v>
          </cell>
          <cell r="BL8" t="str">
            <v xml:space="preserve">蜘蛛1   蛋1   蜜蜂2   火精灵1         </v>
          </cell>
          <cell r="BM8" t="str">
            <v>炸弹</v>
          </cell>
          <cell r="BO8">
            <v>330</v>
          </cell>
          <cell r="BP8">
            <v>30</v>
          </cell>
          <cell r="BQ8" t="str">
            <v>蛋1</v>
          </cell>
          <cell r="BR8" t="str">
            <v>蜜蜂2</v>
          </cell>
          <cell r="BS8" t="str">
            <v>火精灵1</v>
          </cell>
        </row>
        <row r="9">
          <cell r="BH9" t="str">
            <v>0_8</v>
          </cell>
          <cell r="BI9">
            <v>0</v>
          </cell>
          <cell r="BJ9">
            <v>8</v>
          </cell>
          <cell r="BK9" t="str">
            <v>难度提升1</v>
          </cell>
          <cell r="BL9" t="str">
            <v xml:space="preserve">蛋1   蜜蜂2   火精灵1   骷髅1         </v>
          </cell>
          <cell r="BM9" t="str">
            <v>毒雾塔</v>
          </cell>
          <cell r="BO9">
            <v>410</v>
          </cell>
          <cell r="BP9">
            <v>30</v>
          </cell>
          <cell r="BQ9" t="str">
            <v>蜜蜂2</v>
          </cell>
          <cell r="BR9" t="str">
            <v>火精灵1</v>
          </cell>
          <cell r="BS9" t="str">
            <v>骷髅1</v>
          </cell>
        </row>
        <row r="10">
          <cell r="BH10" t="str">
            <v>0_9</v>
          </cell>
          <cell r="BI10">
            <v>0</v>
          </cell>
          <cell r="BJ10">
            <v>9</v>
          </cell>
          <cell r="BK10" t="str">
            <v>难度提升1</v>
          </cell>
          <cell r="BL10" t="str">
            <v xml:space="preserve">蜜蜂2   火精灵1   骷髅1   麻痹蝎1         </v>
          </cell>
          <cell r="BM10" t="str">
            <v>炼金塔</v>
          </cell>
          <cell r="BN10" t="str">
            <v>雷电塔</v>
          </cell>
          <cell r="BO10">
            <v>500</v>
          </cell>
          <cell r="BP10">
            <v>30</v>
          </cell>
          <cell r="BQ10" t="str">
            <v>火精灵1</v>
          </cell>
          <cell r="BR10" t="str">
            <v>骷髅1</v>
          </cell>
          <cell r="BS10" t="str">
            <v>麻痹蝎1</v>
          </cell>
        </row>
        <row r="11">
          <cell r="BH11" t="str">
            <v>0_10</v>
          </cell>
          <cell r="BI11">
            <v>0</v>
          </cell>
          <cell r="BJ11">
            <v>10</v>
          </cell>
          <cell r="BK11" t="str">
            <v>难度提升1</v>
          </cell>
          <cell r="BL11" t="str">
            <v xml:space="preserve">火精灵1   骷髅1   麻痹蝎1   蜘蛛2         </v>
          </cell>
          <cell r="BM11" t="str">
            <v>毒蝎塔</v>
          </cell>
          <cell r="BO11">
            <v>610</v>
          </cell>
          <cell r="BP11">
            <v>30</v>
          </cell>
          <cell r="BQ11" t="str">
            <v>骷髅1</v>
          </cell>
          <cell r="BR11" t="str">
            <v>麻痹蝎1</v>
          </cell>
          <cell r="BS11" t="str">
            <v>蜘蛛2</v>
          </cell>
        </row>
        <row r="12">
          <cell r="BH12" t="str">
            <v>0_11</v>
          </cell>
          <cell r="BI12">
            <v>0</v>
          </cell>
          <cell r="BJ12">
            <v>11</v>
          </cell>
          <cell r="BK12" t="str">
            <v>新玩法</v>
          </cell>
          <cell r="BL12" t="str">
            <v xml:space="preserve">骷髅1   麻痹蝎1   蜘蛛2   恶灵1         </v>
          </cell>
          <cell r="BO12">
            <v>100</v>
          </cell>
          <cell r="BP12">
            <v>30</v>
          </cell>
          <cell r="BQ12" t="str">
            <v>麻痹蝎1</v>
          </cell>
          <cell r="BR12" t="str">
            <v>蜘蛛2</v>
          </cell>
          <cell r="BS12" t="str">
            <v>恶灵1</v>
          </cell>
        </row>
        <row r="13">
          <cell r="BH13" t="str">
            <v>0_12</v>
          </cell>
          <cell r="BI13">
            <v>0</v>
          </cell>
          <cell r="BJ13">
            <v>12</v>
          </cell>
          <cell r="BK13" t="str">
            <v>难度提升1</v>
          </cell>
          <cell r="BL13" t="str">
            <v>骷髅1   麻痹蝎1   蜘蛛2   恶灵1      蝙蝠2   骷髅3</v>
          </cell>
          <cell r="BN13" t="str">
            <v>火焰塔</v>
          </cell>
          <cell r="BO13">
            <v>80</v>
          </cell>
          <cell r="BP13">
            <v>30</v>
          </cell>
          <cell r="BQ13" t="str">
            <v>恶灵1</v>
          </cell>
          <cell r="BR13" t="str">
            <v>蝙蝠2</v>
          </cell>
          <cell r="BS13" t="str">
            <v>骷髅3</v>
          </cell>
        </row>
        <row r="14">
          <cell r="BH14" t="str">
            <v>0_13</v>
          </cell>
          <cell r="BI14">
            <v>0</v>
          </cell>
          <cell r="BJ14">
            <v>13</v>
          </cell>
          <cell r="BK14" t="str">
            <v>难度提升1</v>
          </cell>
          <cell r="BL14" t="str">
            <v xml:space="preserve">蜘蛛2   恶灵1   蝙蝠2   蛋2         </v>
          </cell>
          <cell r="BO14">
            <v>110</v>
          </cell>
          <cell r="BP14">
            <v>30</v>
          </cell>
          <cell r="BQ14" t="str">
            <v>恶灵1</v>
          </cell>
          <cell r="BR14" t="str">
            <v>蝙蝠2</v>
          </cell>
          <cell r="BS14" t="str">
            <v>蛋2</v>
          </cell>
        </row>
        <row r="15">
          <cell r="BH15" t="str">
            <v>0_14</v>
          </cell>
          <cell r="BI15">
            <v>0</v>
          </cell>
          <cell r="BJ15">
            <v>14</v>
          </cell>
          <cell r="BK15" t="str">
            <v>难度提升1</v>
          </cell>
          <cell r="BL15" t="str">
            <v xml:space="preserve">恶灵1   蝙蝠2   蛋2   石像1         </v>
          </cell>
          <cell r="BO15">
            <v>150</v>
          </cell>
          <cell r="BP15">
            <v>30</v>
          </cell>
          <cell r="BQ15" t="str">
            <v>蝙蝠2</v>
          </cell>
          <cell r="BR15" t="str">
            <v>蛋2</v>
          </cell>
          <cell r="BS15" t="str">
            <v>石像1</v>
          </cell>
        </row>
        <row r="16">
          <cell r="BH16" t="str">
            <v>0_15</v>
          </cell>
          <cell r="BI16">
            <v>0</v>
          </cell>
          <cell r="BJ16">
            <v>15</v>
          </cell>
          <cell r="BK16" t="str">
            <v>玩法变难</v>
          </cell>
          <cell r="BL16" t="str">
            <v xml:space="preserve">蝙蝠2   蛋2   石像1   鬼2         </v>
          </cell>
          <cell r="BN16" t="str">
            <v>时空结界</v>
          </cell>
          <cell r="BO16">
            <v>200</v>
          </cell>
          <cell r="BP16">
            <v>30</v>
          </cell>
          <cell r="BQ16" t="str">
            <v>蛋2</v>
          </cell>
          <cell r="BR16" t="str">
            <v>石像1</v>
          </cell>
          <cell r="BS16" t="str">
            <v>鬼2</v>
          </cell>
        </row>
        <row r="17">
          <cell r="BH17" t="str">
            <v>0_16</v>
          </cell>
          <cell r="BI17">
            <v>0</v>
          </cell>
          <cell r="BJ17">
            <v>16</v>
          </cell>
          <cell r="BK17" t="str">
            <v>难度提升1</v>
          </cell>
          <cell r="BL17" t="str">
            <v xml:space="preserve">蛋2   石像1   鬼2   麻痹蝎2         </v>
          </cell>
          <cell r="BO17">
            <v>260</v>
          </cell>
          <cell r="BP17">
            <v>30</v>
          </cell>
          <cell r="BQ17" t="str">
            <v>石像1</v>
          </cell>
          <cell r="BR17" t="str">
            <v>鬼2</v>
          </cell>
          <cell r="BS17" t="str">
            <v>麻痹蝎2</v>
          </cell>
        </row>
        <row r="18">
          <cell r="BH18" t="str">
            <v>0_17</v>
          </cell>
          <cell r="BI18">
            <v>0</v>
          </cell>
          <cell r="BJ18">
            <v>17</v>
          </cell>
          <cell r="BK18" t="str">
            <v>难度提升1</v>
          </cell>
          <cell r="BL18" t="str">
            <v xml:space="preserve">石像1   鬼2   麻痹蝎2   小恶魔1         </v>
          </cell>
          <cell r="BO18">
            <v>330</v>
          </cell>
          <cell r="BP18">
            <v>30</v>
          </cell>
          <cell r="BQ18" t="str">
            <v>鬼2</v>
          </cell>
          <cell r="BR18" t="str">
            <v>麻痹蝎2</v>
          </cell>
          <cell r="BS18" t="str">
            <v>小恶魔1</v>
          </cell>
        </row>
        <row r="19">
          <cell r="BH19" t="str">
            <v>0_18</v>
          </cell>
          <cell r="BI19">
            <v>0</v>
          </cell>
          <cell r="BJ19">
            <v>18</v>
          </cell>
          <cell r="BK19" t="str">
            <v>难度提升1</v>
          </cell>
          <cell r="BL19" t="str">
            <v xml:space="preserve">鬼2   麻痹蝎2   小恶魔1   石像2         </v>
          </cell>
          <cell r="BO19">
            <v>410</v>
          </cell>
          <cell r="BP19">
            <v>30</v>
          </cell>
          <cell r="BQ19" t="str">
            <v>麻痹蝎2</v>
          </cell>
          <cell r="BR19" t="str">
            <v>小恶魔1</v>
          </cell>
          <cell r="BS19" t="str">
            <v>石像2</v>
          </cell>
        </row>
        <row r="20">
          <cell r="BH20" t="str">
            <v>0_19</v>
          </cell>
          <cell r="BI20">
            <v>0</v>
          </cell>
          <cell r="BJ20">
            <v>19</v>
          </cell>
          <cell r="BK20" t="str">
            <v>全玩法</v>
          </cell>
          <cell r="BL20" t="str">
            <v xml:space="preserve">麻痹蝎2   小恶魔1   石像2   恶灵2         </v>
          </cell>
          <cell r="BO20">
            <v>500</v>
          </cell>
          <cell r="BP20">
            <v>30</v>
          </cell>
          <cell r="BQ20" t="str">
            <v>小恶魔1</v>
          </cell>
          <cell r="BR20" t="str">
            <v>石像2</v>
          </cell>
          <cell r="BS20" t="str">
            <v>恶灵2</v>
          </cell>
        </row>
        <row r="21">
          <cell r="BH21" t="str">
            <v>0_20</v>
          </cell>
          <cell r="BI21">
            <v>0</v>
          </cell>
          <cell r="BJ21">
            <v>20</v>
          </cell>
          <cell r="BK21" t="str">
            <v>全玩法</v>
          </cell>
          <cell r="BL21" t="str">
            <v>麻痹蝎2   小恶魔1   石像2   恶灵2      种子2   小恶魔3</v>
          </cell>
          <cell r="BN21" t="str">
            <v>炸弹</v>
          </cell>
          <cell r="BO21">
            <v>610</v>
          </cell>
          <cell r="BP21">
            <v>30</v>
          </cell>
          <cell r="BQ21" t="str">
            <v>恶灵2</v>
          </cell>
          <cell r="BR21" t="str">
            <v>种子2</v>
          </cell>
          <cell r="BS21" t="str">
            <v>小恶魔3</v>
          </cell>
        </row>
        <row r="23">
          <cell r="BH23" t="str">
            <v>1_1</v>
          </cell>
          <cell r="BI23">
            <v>1</v>
          </cell>
          <cell r="BJ23">
            <v>1</v>
          </cell>
          <cell r="BK23" t="str">
            <v>加速</v>
          </cell>
          <cell r="BL23" t="str">
            <v>蜜蜂1、鸟1、蜘蛛1</v>
          </cell>
          <cell r="BO23">
            <v>500</v>
          </cell>
          <cell r="BP23">
            <v>30</v>
          </cell>
          <cell r="BQ23" t="str">
            <v>鸟1</v>
          </cell>
          <cell r="BR23" t="str">
            <v>蜘蛛1</v>
          </cell>
        </row>
        <row r="24">
          <cell r="BH24" t="str">
            <v>1_2</v>
          </cell>
          <cell r="BI24">
            <v>1</v>
          </cell>
          <cell r="BJ24">
            <v>2</v>
          </cell>
          <cell r="BL24" t="str">
            <v>蜜蜂1、鸟1、蜘蛛1、鬼1、种子1</v>
          </cell>
          <cell r="BO24">
            <v>1000</v>
          </cell>
          <cell r="BP24">
            <v>30</v>
          </cell>
          <cell r="BQ24" t="str">
            <v>鸟1</v>
          </cell>
          <cell r="BR24" t="str">
            <v>鬼1</v>
          </cell>
          <cell r="BS24" t="str">
            <v>种子1</v>
          </cell>
        </row>
        <row r="25">
          <cell r="BH25" t="str">
            <v>1_3</v>
          </cell>
          <cell r="BI25">
            <v>1</v>
          </cell>
          <cell r="BJ25">
            <v>3</v>
          </cell>
          <cell r="BK25" t="str">
            <v>群体加速</v>
          </cell>
          <cell r="BL25" t="str">
            <v>鸟2、蛋1、蛋2、鬼2</v>
          </cell>
          <cell r="BO25">
            <v>1500</v>
          </cell>
          <cell r="BP25">
            <v>30</v>
          </cell>
          <cell r="BQ25" t="str">
            <v>鸟2</v>
          </cell>
          <cell r="BR25" t="str">
            <v>蛋1</v>
          </cell>
          <cell r="BS25" t="str">
            <v>蛋2</v>
          </cell>
        </row>
        <row r="26">
          <cell r="BH26" t="str">
            <v>1_4</v>
          </cell>
          <cell r="BI26">
            <v>1</v>
          </cell>
          <cell r="BJ26">
            <v>4</v>
          </cell>
          <cell r="BL26" t="str">
            <v>鸟2、蛋1、蛋2、鬼2、种子2</v>
          </cell>
          <cell r="BO26">
            <v>2100</v>
          </cell>
          <cell r="BP26">
            <v>30</v>
          </cell>
          <cell r="BQ26" t="str">
            <v>鸟2</v>
          </cell>
          <cell r="BR26" t="str">
            <v>鬼2</v>
          </cell>
          <cell r="BS26" t="str">
            <v>种子2</v>
          </cell>
        </row>
        <row r="27">
          <cell r="BH27" t="str">
            <v>1_5</v>
          </cell>
          <cell r="BI27">
            <v>1</v>
          </cell>
          <cell r="BJ27">
            <v>5</v>
          </cell>
          <cell r="BK27" t="str">
            <v>BOSS-群体霸体</v>
          </cell>
          <cell r="BL27" t="str">
            <v>蝙蝠1、蛋1、蛋2、鬼2、种子2、鸟3</v>
          </cell>
          <cell r="BM27" t="str">
            <v>魔像</v>
          </cell>
          <cell r="BN27" t="str">
            <v>炼金塔</v>
          </cell>
          <cell r="BO27">
            <v>2600</v>
          </cell>
          <cell r="BP27">
            <v>30</v>
          </cell>
          <cell r="BQ27" t="str">
            <v>鬼2</v>
          </cell>
          <cell r="BR27" t="str">
            <v>种子2</v>
          </cell>
          <cell r="BS27" t="str">
            <v>鸟3</v>
          </cell>
        </row>
        <row r="28">
          <cell r="BH28" t="str">
            <v>2_1</v>
          </cell>
          <cell r="BI28">
            <v>2</v>
          </cell>
          <cell r="BJ28">
            <v>1</v>
          </cell>
          <cell r="BK28" t="str">
            <v>高攻击</v>
          </cell>
          <cell r="BL28" t="str">
            <v>蜜蜂1、龙1、蜘蛛1</v>
          </cell>
          <cell r="BO28">
            <v>500</v>
          </cell>
          <cell r="BP28">
            <v>30</v>
          </cell>
          <cell r="BQ28" t="str">
            <v>龙1</v>
          </cell>
          <cell r="BR28" t="str">
            <v>蜘蛛1</v>
          </cell>
        </row>
        <row r="29">
          <cell r="BH29" t="str">
            <v>2_2</v>
          </cell>
          <cell r="BI29">
            <v>2</v>
          </cell>
          <cell r="BJ29">
            <v>2</v>
          </cell>
          <cell r="BK29" t="str">
            <v>治疗</v>
          </cell>
          <cell r="BL29" t="str">
            <v>蜜蜂1、龙1、蜘蛛1、鬼1、种子1</v>
          </cell>
          <cell r="BO29">
            <v>1000</v>
          </cell>
          <cell r="BP29">
            <v>30</v>
          </cell>
          <cell r="BQ29" t="str">
            <v>龙1</v>
          </cell>
          <cell r="BR29" t="str">
            <v>鬼1</v>
          </cell>
          <cell r="BS29" t="str">
            <v>种子1</v>
          </cell>
        </row>
        <row r="30">
          <cell r="BH30" t="str">
            <v>2_3</v>
          </cell>
          <cell r="BI30">
            <v>2</v>
          </cell>
          <cell r="BJ30">
            <v>3</v>
          </cell>
          <cell r="BK30" t="str">
            <v>持续弱化</v>
          </cell>
          <cell r="BL30" t="str">
            <v>龙2、蛋1、蛋2、鬼2</v>
          </cell>
          <cell r="BO30">
            <v>1500</v>
          </cell>
          <cell r="BP30">
            <v>30</v>
          </cell>
          <cell r="BQ30" t="str">
            <v>龙2</v>
          </cell>
          <cell r="BR30" t="str">
            <v>蛋1</v>
          </cell>
          <cell r="BS30" t="str">
            <v>蛋2</v>
          </cell>
        </row>
        <row r="31">
          <cell r="BH31" t="str">
            <v>2_4</v>
          </cell>
          <cell r="BI31">
            <v>2</v>
          </cell>
          <cell r="BJ31">
            <v>4</v>
          </cell>
          <cell r="BK31" t="str">
            <v>群体加攻</v>
          </cell>
          <cell r="BL31" t="str">
            <v>龙2、蛋1、蛋2、鬼2、种子2</v>
          </cell>
          <cell r="BO31">
            <v>2100</v>
          </cell>
          <cell r="BP31">
            <v>30</v>
          </cell>
          <cell r="BQ31" t="str">
            <v>龙2</v>
          </cell>
          <cell r="BR31" t="str">
            <v>鬼2</v>
          </cell>
          <cell r="BS31" t="str">
            <v>种子2</v>
          </cell>
        </row>
        <row r="32">
          <cell r="BH32" t="str">
            <v>2_5</v>
          </cell>
          <cell r="BI32">
            <v>2</v>
          </cell>
          <cell r="BJ32">
            <v>5</v>
          </cell>
          <cell r="BK32" t="str">
            <v>Boss-攻击塔</v>
          </cell>
          <cell r="BL32" t="str">
            <v>蝙蝠1、蛋1、蛋2、鬼2、种子2、龙3</v>
          </cell>
          <cell r="BM32" t="str">
            <v>奥术天球</v>
          </cell>
          <cell r="BN32" t="str">
            <v>毒蝎塔</v>
          </cell>
          <cell r="BO32">
            <v>2600</v>
          </cell>
          <cell r="BP32">
            <v>30</v>
          </cell>
          <cell r="BQ32" t="str">
            <v>鬼2</v>
          </cell>
          <cell r="BR32" t="str">
            <v>种子2</v>
          </cell>
          <cell r="BS32" t="str">
            <v>龙3</v>
          </cell>
        </row>
        <row r="33">
          <cell r="BH33" t="str">
            <v>3_1</v>
          </cell>
          <cell r="BI33">
            <v>3</v>
          </cell>
          <cell r="BJ33">
            <v>1</v>
          </cell>
          <cell r="BK33" t="str">
            <v>融化</v>
          </cell>
          <cell r="BL33" t="str">
            <v>蜜蜂1、雪人1、蜘蛛1</v>
          </cell>
          <cell r="BO33">
            <v>500</v>
          </cell>
          <cell r="BP33">
            <v>30</v>
          </cell>
          <cell r="BQ33" t="str">
            <v>雪人1</v>
          </cell>
          <cell r="BR33" t="str">
            <v>蜘蛛1</v>
          </cell>
        </row>
        <row r="34">
          <cell r="BH34" t="str">
            <v>3_2</v>
          </cell>
          <cell r="BI34">
            <v>3</v>
          </cell>
          <cell r="BJ34">
            <v>2</v>
          </cell>
          <cell r="BK34" t="str">
            <v>快速</v>
          </cell>
          <cell r="BL34" t="str">
            <v>蜜蜂1、雪人1、蜘蛛1、鬼1、种子1</v>
          </cell>
          <cell r="BO34">
            <v>1000</v>
          </cell>
          <cell r="BP34">
            <v>30</v>
          </cell>
          <cell r="BQ34" t="str">
            <v>雪人1</v>
          </cell>
          <cell r="BR34" t="str">
            <v>鬼1</v>
          </cell>
          <cell r="BS34" t="str">
            <v>种子1</v>
          </cell>
        </row>
        <row r="35">
          <cell r="BH35" t="str">
            <v>3_3</v>
          </cell>
          <cell r="BI35">
            <v>3</v>
          </cell>
          <cell r="BJ35">
            <v>3</v>
          </cell>
          <cell r="BK35" t="str">
            <v>隐身</v>
          </cell>
          <cell r="BL35" t="str">
            <v>雪人2、蛋1、蛋2、鬼2</v>
          </cell>
          <cell r="BO35">
            <v>1500</v>
          </cell>
          <cell r="BP35">
            <v>30</v>
          </cell>
          <cell r="BQ35" t="str">
            <v>雪人2</v>
          </cell>
          <cell r="BR35" t="str">
            <v>蛋1</v>
          </cell>
          <cell r="BS35" t="str">
            <v>蛋2</v>
          </cell>
        </row>
        <row r="36">
          <cell r="BH36" t="str">
            <v>3_4</v>
          </cell>
          <cell r="BI36">
            <v>3</v>
          </cell>
          <cell r="BJ36">
            <v>4</v>
          </cell>
          <cell r="BK36" t="str">
            <v>出场限时护盾</v>
          </cell>
          <cell r="BL36" t="str">
            <v>雪人2、蛋1、蛋2、鬼2、种子2</v>
          </cell>
          <cell r="BO36">
            <v>2100</v>
          </cell>
          <cell r="BP36">
            <v>30</v>
          </cell>
          <cell r="BQ36" t="str">
            <v>雪人2</v>
          </cell>
          <cell r="BR36" t="str">
            <v>鬼2</v>
          </cell>
          <cell r="BS36" t="str">
            <v>种子2</v>
          </cell>
        </row>
        <row r="37">
          <cell r="BH37" t="str">
            <v>3_5</v>
          </cell>
          <cell r="BI37">
            <v>3</v>
          </cell>
          <cell r="BJ37">
            <v>5</v>
          </cell>
          <cell r="BK37" t="str">
            <v>BOSS-范围冰冻</v>
          </cell>
          <cell r="BL37" t="str">
            <v>蝙蝠1、蛋1、蛋2、鬼2、种子2、雪人3</v>
          </cell>
          <cell r="BM37" t="str">
            <v>火箭</v>
          </cell>
          <cell r="BN37" t="str">
            <v>哥布林</v>
          </cell>
          <cell r="BO37">
            <v>2600</v>
          </cell>
          <cell r="BP37">
            <v>30</v>
          </cell>
          <cell r="BQ37" t="str">
            <v>鬼2</v>
          </cell>
          <cell r="BR37" t="str">
            <v>种子2</v>
          </cell>
          <cell r="BS37" t="str">
            <v>雪人3</v>
          </cell>
        </row>
        <row r="38">
          <cell r="BH38" t="str">
            <v>4_1</v>
          </cell>
          <cell r="BI38">
            <v>4</v>
          </cell>
          <cell r="BJ38">
            <v>1</v>
          </cell>
          <cell r="BK38" t="str">
            <v>定期锁壳减伤</v>
          </cell>
          <cell r="BL38" t="str">
            <v>蜜蜂1、乌龟1、蜘蛛1</v>
          </cell>
          <cell r="BO38">
            <v>500</v>
          </cell>
          <cell r="BP38">
            <v>30</v>
          </cell>
          <cell r="BQ38" t="str">
            <v>乌龟1</v>
          </cell>
          <cell r="BR38" t="str">
            <v>蜘蛛1</v>
          </cell>
        </row>
        <row r="39">
          <cell r="BH39" t="str">
            <v>4_2</v>
          </cell>
          <cell r="BI39">
            <v>4</v>
          </cell>
          <cell r="BJ39">
            <v>2</v>
          </cell>
          <cell r="BK39" t="str">
            <v>治疗</v>
          </cell>
          <cell r="BL39" t="str">
            <v>蜜蜂1、乌龟1、蜘蛛1、鬼1、种子1</v>
          </cell>
          <cell r="BO39">
            <v>1000</v>
          </cell>
          <cell r="BP39">
            <v>30</v>
          </cell>
          <cell r="BQ39" t="str">
            <v>乌龟1</v>
          </cell>
          <cell r="BR39" t="str">
            <v>鬼1</v>
          </cell>
          <cell r="BS39" t="str">
            <v>种子1</v>
          </cell>
        </row>
        <row r="40">
          <cell r="BH40" t="str">
            <v>4_3</v>
          </cell>
          <cell r="BI40">
            <v>4</v>
          </cell>
          <cell r="BJ40">
            <v>3</v>
          </cell>
          <cell r="BK40" t="str">
            <v>持续弱化</v>
          </cell>
          <cell r="BL40" t="str">
            <v>乌龟2、蛋1、蛋2、鬼2</v>
          </cell>
          <cell r="BO40">
            <v>1500</v>
          </cell>
          <cell r="BP40">
            <v>30</v>
          </cell>
          <cell r="BQ40" t="str">
            <v>乌龟2</v>
          </cell>
          <cell r="BR40" t="str">
            <v>蛋1</v>
          </cell>
          <cell r="BS40" t="str">
            <v>蛋2</v>
          </cell>
        </row>
        <row r="41">
          <cell r="BH41" t="str">
            <v>4_4</v>
          </cell>
          <cell r="BI41">
            <v>4</v>
          </cell>
          <cell r="BJ41">
            <v>4</v>
          </cell>
          <cell r="BK41" t="str">
            <v>移动时减伤且快速</v>
          </cell>
          <cell r="BL41" t="str">
            <v>乌龟2、蛋1、蛋2、鬼2、种子2</v>
          </cell>
          <cell r="BO41">
            <v>2100</v>
          </cell>
          <cell r="BP41">
            <v>30</v>
          </cell>
          <cell r="BQ41" t="str">
            <v>乌龟2</v>
          </cell>
          <cell r="BR41" t="str">
            <v>鬼2</v>
          </cell>
          <cell r="BS41" t="str">
            <v>种子2</v>
          </cell>
        </row>
        <row r="42">
          <cell r="BH42" t="str">
            <v>4_5</v>
          </cell>
          <cell r="BI42">
            <v>4</v>
          </cell>
          <cell r="BJ42">
            <v>5</v>
          </cell>
          <cell r="BK42" t="str">
            <v>BOSS-范围护盾</v>
          </cell>
          <cell r="BL42" t="str">
            <v>蝙蝠1、蛋1、蛋2、鬼2、种子2、乌龟3</v>
          </cell>
          <cell r="BM42" t="str">
            <v>水晶</v>
          </cell>
          <cell r="BN42" t="str">
            <v>水晶</v>
          </cell>
          <cell r="BO42">
            <v>2600</v>
          </cell>
          <cell r="BP42">
            <v>30</v>
          </cell>
          <cell r="BQ42" t="str">
            <v>鬼2</v>
          </cell>
          <cell r="BR42" t="str">
            <v>种子2</v>
          </cell>
          <cell r="BS42" t="str">
            <v>乌龟3</v>
          </cell>
        </row>
        <row r="45">
          <cell r="BN45" t="str">
            <v>毒蝎塔</v>
          </cell>
        </row>
        <row r="46">
          <cell r="BN46" t="str">
            <v>哥布林</v>
          </cell>
        </row>
        <row r="47">
          <cell r="BN47" t="str">
            <v>炸弹</v>
          </cell>
        </row>
        <row r="48">
          <cell r="BN48" t="str">
            <v>炼金塔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34" sqref="L34"/>
    </sheetView>
  </sheetViews>
  <sheetFormatPr defaultRowHeight="14.25" x14ac:dyDescent="0.2"/>
  <cols>
    <col min="2" max="2" width="39.875" customWidth="1"/>
    <col min="3" max="3" width="15" bestFit="1" customWidth="1"/>
    <col min="4" max="5" width="13.75" customWidth="1"/>
    <col min="6" max="6" width="16.75" bestFit="1" customWidth="1"/>
    <col min="7" max="7" width="21.75" customWidth="1"/>
  </cols>
  <sheetData>
    <row r="1" spans="1:7" x14ac:dyDescent="0.2">
      <c r="A1" s="1" t="s">
        <v>0</v>
      </c>
      <c r="B1" s="1" t="s">
        <v>26</v>
      </c>
      <c r="C1" s="1" t="s">
        <v>9</v>
      </c>
      <c r="D1" s="12" t="s">
        <v>19</v>
      </c>
      <c r="E1" s="13"/>
      <c r="F1" s="13"/>
      <c r="G1" s="11"/>
    </row>
    <row r="2" spans="1:7" x14ac:dyDescent="0.2">
      <c r="A2" s="1" t="s">
        <v>0</v>
      </c>
      <c r="B2" s="1"/>
      <c r="C2" s="1"/>
      <c r="D2" s="3" t="s">
        <v>27</v>
      </c>
      <c r="E2" s="12" t="s">
        <v>28</v>
      </c>
      <c r="F2" s="13"/>
      <c r="G2" s="13"/>
    </row>
    <row r="3" spans="1:7" x14ac:dyDescent="0.2">
      <c r="A3" s="1" t="s">
        <v>0</v>
      </c>
      <c r="B3" s="1"/>
      <c r="C3" s="1"/>
      <c r="D3" s="3"/>
      <c r="E3" s="4"/>
      <c r="F3" s="4"/>
      <c r="G3" s="3"/>
    </row>
    <row r="4" spans="1:7" x14ac:dyDescent="0.2">
      <c r="A4" s="2" t="s">
        <v>1</v>
      </c>
      <c r="B4" s="2" t="s">
        <v>2</v>
      </c>
      <c r="C4" s="2" t="s">
        <v>8</v>
      </c>
      <c r="D4" s="14" t="s">
        <v>23</v>
      </c>
      <c r="E4" s="15"/>
      <c r="F4" s="15"/>
      <c r="G4" s="15"/>
    </row>
    <row r="5" spans="1:7" x14ac:dyDescent="0.2">
      <c r="A5" s="2" t="s">
        <v>3</v>
      </c>
      <c r="B5" s="2"/>
      <c r="C5" s="2"/>
      <c r="D5" s="2"/>
      <c r="E5" s="2"/>
      <c r="F5" s="2"/>
      <c r="G5" s="2"/>
    </row>
    <row r="6" spans="1:7" x14ac:dyDescent="0.2">
      <c r="A6" s="5" t="s">
        <v>4</v>
      </c>
      <c r="B6" s="5" t="s">
        <v>7</v>
      </c>
      <c r="C6" s="5" t="s">
        <v>10</v>
      </c>
      <c r="D6" s="5" t="s">
        <v>24</v>
      </c>
      <c r="E6" s="5" t="s">
        <v>13</v>
      </c>
      <c r="F6" s="5" t="s">
        <v>14</v>
      </c>
      <c r="G6" s="5" t="s">
        <v>25</v>
      </c>
    </row>
    <row r="7" spans="1:7" x14ac:dyDescent="0.2">
      <c r="B7" s="6" t="s">
        <v>5</v>
      </c>
      <c r="C7" s="7" t="s">
        <v>11</v>
      </c>
      <c r="D7" s="8" t="s">
        <v>29</v>
      </c>
      <c r="E7" s="8">
        <v>1</v>
      </c>
      <c r="F7" s="8">
        <v>10000</v>
      </c>
      <c r="G7" s="8" t="s">
        <v>15</v>
      </c>
    </row>
    <row r="8" spans="1:7" x14ac:dyDescent="0.2">
      <c r="B8" s="7" t="s">
        <v>6</v>
      </c>
      <c r="C8" s="7" t="s">
        <v>12</v>
      </c>
      <c r="D8" s="8" t="s">
        <v>30</v>
      </c>
      <c r="E8" s="8">
        <v>1</v>
      </c>
      <c r="F8" s="8">
        <v>5000</v>
      </c>
      <c r="G8" s="6" t="s">
        <v>20</v>
      </c>
    </row>
    <row r="9" spans="1:7" x14ac:dyDescent="0.2">
      <c r="C9" s="7"/>
      <c r="D9" s="8" t="s">
        <v>30</v>
      </c>
      <c r="E9" s="8">
        <v>1</v>
      </c>
      <c r="F9" s="8">
        <v>5000</v>
      </c>
      <c r="G9" s="7" t="s">
        <v>21</v>
      </c>
    </row>
    <row r="10" spans="1:7" x14ac:dyDescent="0.2">
      <c r="B10" s="6" t="s">
        <v>20</v>
      </c>
      <c r="C10" s="7" t="s">
        <v>12</v>
      </c>
      <c r="D10" s="8" t="s">
        <v>29</v>
      </c>
      <c r="E10" s="8">
        <v>1</v>
      </c>
      <c r="F10" s="8">
        <v>5000</v>
      </c>
      <c r="G10" s="8" t="s">
        <v>15</v>
      </c>
    </row>
    <row r="11" spans="1:7" x14ac:dyDescent="0.2">
      <c r="C11" s="7"/>
      <c r="D11" s="8" t="s">
        <v>29</v>
      </c>
      <c r="E11" s="8">
        <v>1</v>
      </c>
      <c r="F11" s="8">
        <v>5000</v>
      </c>
      <c r="G11" s="8" t="s">
        <v>16</v>
      </c>
    </row>
    <row r="12" spans="1:7" x14ac:dyDescent="0.2">
      <c r="B12" s="7" t="s">
        <v>21</v>
      </c>
      <c r="C12" s="7" t="s">
        <v>12</v>
      </c>
      <c r="D12" s="8" t="s">
        <v>29</v>
      </c>
      <c r="E12" s="8">
        <v>1</v>
      </c>
      <c r="F12" s="8">
        <v>5000</v>
      </c>
      <c r="G12" s="8" t="s">
        <v>18</v>
      </c>
    </row>
    <row r="13" spans="1:7" x14ac:dyDescent="0.2">
      <c r="C13" s="7"/>
      <c r="D13" s="8" t="s">
        <v>29</v>
      </c>
      <c r="E13" s="8">
        <v>1</v>
      </c>
      <c r="F13" s="8">
        <v>5000</v>
      </c>
      <c r="G13" s="8" t="s">
        <v>17</v>
      </c>
    </row>
    <row r="16" spans="1:7" x14ac:dyDescent="0.2">
      <c r="B16" t="s">
        <v>31</v>
      </c>
      <c r="C16" t="s">
        <v>22</v>
      </c>
      <c r="D16" s="9" t="s">
        <v>29</v>
      </c>
      <c r="E16">
        <v>1</v>
      </c>
      <c r="F16" s="10">
        <v>10000</v>
      </c>
      <c r="G16" t="s">
        <v>51</v>
      </c>
    </row>
    <row r="17" spans="2:7" x14ac:dyDescent="0.2">
      <c r="B17" t="s">
        <v>32</v>
      </c>
      <c r="C17" t="s">
        <v>22</v>
      </c>
      <c r="D17" s="9" t="s">
        <v>29</v>
      </c>
      <c r="E17">
        <v>1</v>
      </c>
      <c r="F17" s="10">
        <v>10000</v>
      </c>
      <c r="G17" t="s">
        <v>52</v>
      </c>
    </row>
    <row r="18" spans="2:7" x14ac:dyDescent="0.2">
      <c r="B18" t="s">
        <v>33</v>
      </c>
      <c r="C18" t="s">
        <v>22</v>
      </c>
      <c r="D18" s="9" t="s">
        <v>29</v>
      </c>
      <c r="E18">
        <v>1</v>
      </c>
      <c r="F18" s="10">
        <v>10000</v>
      </c>
      <c r="G18" t="s">
        <v>53</v>
      </c>
    </row>
    <row r="19" spans="2:7" x14ac:dyDescent="0.2">
      <c r="B19" t="s">
        <v>34</v>
      </c>
      <c r="C19" t="s">
        <v>22</v>
      </c>
      <c r="D19" s="9" t="s">
        <v>29</v>
      </c>
      <c r="E19">
        <v>1</v>
      </c>
      <c r="F19" s="10">
        <v>10000</v>
      </c>
      <c r="G19" t="s">
        <v>54</v>
      </c>
    </row>
    <row r="20" spans="2:7" x14ac:dyDescent="0.2">
      <c r="B20" t="s">
        <v>47</v>
      </c>
      <c r="C20" t="s">
        <v>22</v>
      </c>
      <c r="D20" s="9" t="s">
        <v>29</v>
      </c>
      <c r="E20">
        <v>1</v>
      </c>
      <c r="F20" s="10">
        <v>10000</v>
      </c>
      <c r="G20" t="s">
        <v>55</v>
      </c>
    </row>
    <row r="22" spans="2:7" x14ac:dyDescent="0.2">
      <c r="B22" t="s">
        <v>35</v>
      </c>
      <c r="C22" t="s">
        <v>22</v>
      </c>
      <c r="D22" s="9" t="s">
        <v>29</v>
      </c>
      <c r="E22">
        <v>1</v>
      </c>
      <c r="F22" s="10">
        <v>10000</v>
      </c>
      <c r="G22" t="s">
        <v>56</v>
      </c>
    </row>
    <row r="23" spans="2:7" x14ac:dyDescent="0.2">
      <c r="B23" t="s">
        <v>36</v>
      </c>
      <c r="C23" t="s">
        <v>22</v>
      </c>
      <c r="D23" s="9" t="s">
        <v>29</v>
      </c>
      <c r="E23">
        <v>1</v>
      </c>
      <c r="F23" s="10">
        <v>10000</v>
      </c>
      <c r="G23" t="s">
        <v>57</v>
      </c>
    </row>
    <row r="24" spans="2:7" x14ac:dyDescent="0.2">
      <c r="B24" t="s">
        <v>37</v>
      </c>
      <c r="C24" t="s">
        <v>22</v>
      </c>
      <c r="D24" s="9" t="s">
        <v>29</v>
      </c>
      <c r="E24">
        <v>1</v>
      </c>
      <c r="F24" s="10">
        <v>10000</v>
      </c>
      <c r="G24" t="s">
        <v>58</v>
      </c>
    </row>
    <row r="25" spans="2:7" x14ac:dyDescent="0.2">
      <c r="B25" t="s">
        <v>38</v>
      </c>
      <c r="C25" t="s">
        <v>22</v>
      </c>
      <c r="D25" s="9" t="s">
        <v>29</v>
      </c>
      <c r="E25">
        <v>1</v>
      </c>
      <c r="F25" s="10">
        <v>10000</v>
      </c>
      <c r="G25" t="s">
        <v>59</v>
      </c>
    </row>
    <row r="26" spans="2:7" x14ac:dyDescent="0.2">
      <c r="B26" t="s">
        <v>48</v>
      </c>
      <c r="C26" t="s">
        <v>22</v>
      </c>
      <c r="D26" s="9" t="s">
        <v>29</v>
      </c>
      <c r="E26">
        <v>1</v>
      </c>
      <c r="F26" s="10">
        <v>10000</v>
      </c>
      <c r="G26" t="s">
        <v>60</v>
      </c>
    </row>
    <row r="28" spans="2:7" x14ac:dyDescent="0.2">
      <c r="B28" t="s">
        <v>39</v>
      </c>
      <c r="C28" t="s">
        <v>22</v>
      </c>
      <c r="D28" s="9" t="s">
        <v>29</v>
      </c>
      <c r="E28">
        <v>1</v>
      </c>
      <c r="F28" s="10">
        <v>10000</v>
      </c>
      <c r="G28" t="s">
        <v>61</v>
      </c>
    </row>
    <row r="29" spans="2:7" x14ac:dyDescent="0.2">
      <c r="B29" t="s">
        <v>40</v>
      </c>
      <c r="C29" t="s">
        <v>22</v>
      </c>
      <c r="D29" s="9" t="s">
        <v>29</v>
      </c>
      <c r="E29">
        <v>1</v>
      </c>
      <c r="F29" s="10">
        <v>10000</v>
      </c>
      <c r="G29" t="s">
        <v>62</v>
      </c>
    </row>
    <row r="30" spans="2:7" x14ac:dyDescent="0.2">
      <c r="B30" t="s">
        <v>41</v>
      </c>
      <c r="C30" t="s">
        <v>22</v>
      </c>
      <c r="D30" s="9" t="s">
        <v>29</v>
      </c>
      <c r="E30">
        <v>1</v>
      </c>
      <c r="F30" s="10">
        <v>10000</v>
      </c>
      <c r="G30" t="s">
        <v>63</v>
      </c>
    </row>
    <row r="31" spans="2:7" x14ac:dyDescent="0.2">
      <c r="B31" t="s">
        <v>42</v>
      </c>
      <c r="C31" t="s">
        <v>22</v>
      </c>
      <c r="D31" s="9" t="s">
        <v>29</v>
      </c>
      <c r="E31">
        <v>1</v>
      </c>
      <c r="F31" s="10">
        <v>10000</v>
      </c>
      <c r="G31" t="s">
        <v>64</v>
      </c>
    </row>
    <row r="32" spans="2:7" x14ac:dyDescent="0.2">
      <c r="B32" t="s">
        <v>49</v>
      </c>
      <c r="C32" t="s">
        <v>22</v>
      </c>
      <c r="D32" s="9" t="s">
        <v>29</v>
      </c>
      <c r="E32">
        <v>1</v>
      </c>
      <c r="F32" s="10">
        <v>10000</v>
      </c>
      <c r="G32" t="s">
        <v>65</v>
      </c>
    </row>
    <row r="34" spans="2:7" x14ac:dyDescent="0.2">
      <c r="B34" t="s">
        <v>43</v>
      </c>
      <c r="C34" t="s">
        <v>22</v>
      </c>
      <c r="D34" s="9" t="s">
        <v>29</v>
      </c>
      <c r="E34">
        <v>1</v>
      </c>
      <c r="F34" s="10">
        <v>10000</v>
      </c>
      <c r="G34" t="s">
        <v>66</v>
      </c>
    </row>
    <row r="35" spans="2:7" x14ac:dyDescent="0.2">
      <c r="B35" t="s">
        <v>44</v>
      </c>
      <c r="C35" t="s">
        <v>22</v>
      </c>
      <c r="D35" s="9" t="s">
        <v>29</v>
      </c>
      <c r="E35">
        <v>1</v>
      </c>
      <c r="F35" s="10">
        <v>10000</v>
      </c>
      <c r="G35" t="s">
        <v>67</v>
      </c>
    </row>
    <row r="36" spans="2:7" x14ac:dyDescent="0.2">
      <c r="B36" t="s">
        <v>45</v>
      </c>
      <c r="C36" t="s">
        <v>22</v>
      </c>
      <c r="D36" s="9" t="s">
        <v>29</v>
      </c>
      <c r="E36">
        <v>1</v>
      </c>
      <c r="F36" s="10">
        <v>10000</v>
      </c>
      <c r="G36" t="s">
        <v>68</v>
      </c>
    </row>
    <row r="37" spans="2:7" x14ac:dyDescent="0.2">
      <c r="B37" t="s">
        <v>46</v>
      </c>
      <c r="C37" t="s">
        <v>22</v>
      </c>
      <c r="D37" s="9" t="s">
        <v>29</v>
      </c>
      <c r="E37">
        <v>1</v>
      </c>
      <c r="F37" s="10">
        <v>10000</v>
      </c>
      <c r="G37" t="s">
        <v>69</v>
      </c>
    </row>
    <row r="38" spans="2:7" x14ac:dyDescent="0.2">
      <c r="B38" t="s">
        <v>50</v>
      </c>
      <c r="C38" t="s">
        <v>22</v>
      </c>
      <c r="D38" s="9" t="s">
        <v>29</v>
      </c>
      <c r="E38">
        <v>1</v>
      </c>
      <c r="F38" s="10">
        <v>10000</v>
      </c>
      <c r="G38" t="s">
        <v>70</v>
      </c>
    </row>
    <row r="40" spans="2:7" x14ac:dyDescent="0.2">
      <c r="B40" t="s">
        <v>75</v>
      </c>
      <c r="C40" t="s">
        <v>22</v>
      </c>
      <c r="D40" t="s">
        <v>76</v>
      </c>
      <c r="E40">
        <v>1000</v>
      </c>
      <c r="F40">
        <v>10000</v>
      </c>
      <c r="G40" t="s">
        <v>77</v>
      </c>
    </row>
  </sheetData>
  <sortState xmlns:xlrd2="http://schemas.microsoft.com/office/spreadsheetml/2017/richdata2" ref="F45:F67">
    <sortCondition descending="1" ref="F45:F67"/>
  </sortState>
  <mergeCells count="3">
    <mergeCell ref="D1:F1"/>
    <mergeCell ref="E2:G2"/>
    <mergeCell ref="D4:G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26A1-0D69-4D86-A5FA-3B31828C5F63}">
  <dimension ref="A1:J12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56" sqref="G56"/>
    </sheetView>
  </sheetViews>
  <sheetFormatPr defaultRowHeight="14.25" x14ac:dyDescent="0.2"/>
  <cols>
    <col min="2" max="2" width="38" bestFit="1" customWidth="1"/>
    <col min="4" max="4" width="13" bestFit="1" customWidth="1"/>
    <col min="7" max="7" width="21.875" bestFit="1" customWidth="1"/>
  </cols>
  <sheetData>
    <row r="1" spans="1:10" x14ac:dyDescent="0.2">
      <c r="A1" s="1" t="s">
        <v>0</v>
      </c>
      <c r="B1" s="1" t="s">
        <v>26</v>
      </c>
      <c r="C1" s="1" t="s">
        <v>9</v>
      </c>
      <c r="D1" s="12" t="s">
        <v>19</v>
      </c>
      <c r="E1" s="13"/>
      <c r="F1" s="13"/>
      <c r="G1" s="11"/>
    </row>
    <row r="2" spans="1:10" x14ac:dyDescent="0.2">
      <c r="A2" s="1" t="s">
        <v>0</v>
      </c>
      <c r="B2" s="1"/>
      <c r="C2" s="1"/>
      <c r="D2" s="3" t="s">
        <v>27</v>
      </c>
      <c r="E2" s="12" t="s">
        <v>28</v>
      </c>
      <c r="F2" s="13"/>
      <c r="G2" s="13"/>
    </row>
    <row r="3" spans="1:10" x14ac:dyDescent="0.2">
      <c r="A3" s="1" t="s">
        <v>0</v>
      </c>
      <c r="B3" s="1"/>
      <c r="C3" s="1"/>
      <c r="D3" s="3"/>
      <c r="E3" s="4"/>
      <c r="F3" s="4"/>
      <c r="G3" s="3"/>
    </row>
    <row r="4" spans="1:10" x14ac:dyDescent="0.2">
      <c r="A4" s="2" t="s">
        <v>1</v>
      </c>
      <c r="B4" s="2" t="s">
        <v>2</v>
      </c>
      <c r="C4" s="2" t="s">
        <v>8</v>
      </c>
      <c r="D4" s="14" t="s">
        <v>23</v>
      </c>
      <c r="E4" s="15"/>
      <c r="F4" s="15"/>
      <c r="G4" s="15"/>
    </row>
    <row r="5" spans="1:10" x14ac:dyDescent="0.2">
      <c r="A5" s="2" t="s">
        <v>3</v>
      </c>
      <c r="B5" s="2"/>
      <c r="C5" s="2"/>
      <c r="D5" s="2"/>
      <c r="E5" s="2"/>
      <c r="F5" s="2"/>
      <c r="G5" s="2"/>
      <c r="H5" t="s">
        <v>72</v>
      </c>
      <c r="I5" t="s">
        <v>73</v>
      </c>
      <c r="J5" t="s">
        <v>74</v>
      </c>
    </row>
    <row r="6" spans="1:10" x14ac:dyDescent="0.2">
      <c r="A6" s="5" t="s">
        <v>4</v>
      </c>
      <c r="B6" s="5" t="s">
        <v>7</v>
      </c>
      <c r="C6" s="5" t="s">
        <v>10</v>
      </c>
      <c r="D6" s="5" t="s">
        <v>24</v>
      </c>
      <c r="E6" s="5" t="s">
        <v>13</v>
      </c>
      <c r="F6" s="5" t="s">
        <v>14</v>
      </c>
      <c r="G6" s="5" t="s">
        <v>25</v>
      </c>
      <c r="H6" s="5" t="s">
        <v>71</v>
      </c>
      <c r="I6" s="5" t="s">
        <v>71</v>
      </c>
      <c r="J6" s="5" t="s">
        <v>71</v>
      </c>
    </row>
    <row r="7" spans="1:10" x14ac:dyDescent="0.2">
      <c r="B7" s="9" t="str">
        <f>IF(I7&lt;&gt;I6,"DropItemRule_First_Season"&amp;H7&amp;"_Challenge"&amp;I7,"")</f>
        <v>DropItemRule_First_Season0_Challenge1</v>
      </c>
      <c r="C7" t="str">
        <f>IF(B7="","","DropAll")</f>
        <v>DropAll</v>
      </c>
      <c r="D7" t="str">
        <f>IF(VLOOKUP(H7&amp;"_"&amp;I7,[1]挑战模式!$BH:$BS,9-J7,FALSE)="","","DropItemOne")</f>
        <v>DropItemOne</v>
      </c>
      <c r="E7">
        <f>IF(VLOOKUP(H7&amp;"_"&amp;I7,[1]挑战模式!$BH:$BS,9-J7,FALSE)="","",IF(ISNUMBER(VLOOKUP(H7&amp;"_"&amp;I7,[1]挑战模式!$BH:$BS,9-J7,FALSE)),VLOOKUP(H7&amp;"_"&amp;I7,[1]挑战模式!$BH:$BS,9-J7,FALSE),1))</f>
        <v>100</v>
      </c>
      <c r="F7">
        <f>IF(E7="","",10000)</f>
        <v>10000</v>
      </c>
      <c r="G7" t="str">
        <f>IF(VLOOKUP(H7&amp;"_"&amp;I7,[1]挑战模式!$BH:$BS,9-J7,FALSE)="","",IF(ISNUMBER(VLOOKUP(H7&amp;"_"&amp;I7,[1]挑战模式!$BH:$BS,9-J7,FALSE)),"Token_Diamond",VLOOKUP(VLOOKUP(H7&amp;"_"&amp;I7,[1]挑战模式!$BH:$BS,9-J7,FALSE),[1]防御塔!$A:$U,21,FALSE)))</f>
        <v>Token_Diamond</v>
      </c>
      <c r="H7">
        <v>0</v>
      </c>
      <c r="I7">
        <v>1</v>
      </c>
      <c r="J7">
        <v>1</v>
      </c>
    </row>
    <row r="8" spans="1:10" x14ac:dyDescent="0.2">
      <c r="B8" s="9" t="str">
        <f t="shared" ref="B8:B86" si="0">IF(I8&lt;&gt;I7,"DropItemRule_First_Season"&amp;H8&amp;"_Challenge"&amp;I8,"")</f>
        <v/>
      </c>
      <c r="C8" t="str">
        <f t="shared" ref="C8:C86" si="1">IF(B8="","","DropAll")</f>
        <v/>
      </c>
      <c r="D8" t="str">
        <f>IF(VLOOKUP(H8&amp;"_"&amp;I8,[1]挑战模式!$BH:$BS,9-J8,FALSE)="","","DropItemOne")</f>
        <v>DropItemOne</v>
      </c>
      <c r="E8">
        <f>IF(VLOOKUP(H8&amp;"_"&amp;I8,[1]挑战模式!$BH:$BS,9-J8,FALSE)="","",IF(ISNUMBER(VLOOKUP(H8&amp;"_"&amp;I8,[1]挑战模式!$BH:$BS,9-J8,FALSE)),VLOOKUP(H8&amp;"_"&amp;I8,[1]挑战模式!$BH:$BS,9-J8,FALSE),1))</f>
        <v>1</v>
      </c>
      <c r="F8">
        <f t="shared" ref="F8:F86" si="2">IF(E8="","",10000)</f>
        <v>10000</v>
      </c>
      <c r="G8" t="str">
        <f>IF(VLOOKUP(H8&amp;"_"&amp;I8,[1]挑战模式!$BH:$BS,9-J8,FALSE)="","",IF(ISNUMBER(VLOOKUP(H8&amp;"_"&amp;I8,[1]挑战模式!$BH:$BS,9-J8,FALSE)),"Token_Diamond",VLOOKUP(VLOOKUP(H8&amp;"_"&amp;I8,[1]挑战模式!$BH:$BS,9-J8,FALSE),[1]防御塔!$A:$U,21,FALSE)))</f>
        <v>Tow4_1</v>
      </c>
      <c r="H8">
        <v>0</v>
      </c>
      <c r="I8">
        <v>1</v>
      </c>
      <c r="J8">
        <v>2</v>
      </c>
    </row>
    <row r="9" spans="1:10" x14ac:dyDescent="0.2">
      <c r="B9" s="9" t="str">
        <f t="shared" si="0"/>
        <v>DropItemRule_First_Season0_Challenge2</v>
      </c>
      <c r="C9" t="str">
        <f t="shared" si="1"/>
        <v>DropAll</v>
      </c>
      <c r="D9" t="str">
        <f>IF(VLOOKUP(H9&amp;"_"&amp;I9,[1]挑战模式!$BH:$BS,9-J9,FALSE)="","","DropItemOne")</f>
        <v>DropItemOne</v>
      </c>
      <c r="E9">
        <f>IF(VLOOKUP(H9&amp;"_"&amp;I9,[1]挑战模式!$BH:$BS,9-J9,FALSE)="","",IF(ISNUMBER(VLOOKUP(H9&amp;"_"&amp;I9,[1]挑战模式!$BH:$BS,9-J9,FALSE)),VLOOKUP(H9&amp;"_"&amp;I9,[1]挑战模式!$BH:$BS,9-J9,FALSE),1))</f>
        <v>80</v>
      </c>
      <c r="F9">
        <f t="shared" si="2"/>
        <v>10000</v>
      </c>
      <c r="G9" t="str">
        <f>IF(VLOOKUP(H9&amp;"_"&amp;I9,[1]挑战模式!$BH:$BS,9-J9,FALSE)="","",IF(ISNUMBER(VLOOKUP(H9&amp;"_"&amp;I9,[1]挑战模式!$BH:$BS,9-J9,FALSE)),"Token_Diamond",VLOOKUP(VLOOKUP(H9&amp;"_"&amp;I9,[1]挑战模式!$BH:$BS,9-J9,FALSE),[1]防御塔!$A:$U,21,FALSE)))</f>
        <v>Token_Diamond</v>
      </c>
      <c r="H9">
        <v>0</v>
      </c>
      <c r="I9">
        <v>2</v>
      </c>
      <c r="J9">
        <v>1</v>
      </c>
    </row>
    <row r="10" spans="1:10" x14ac:dyDescent="0.2">
      <c r="B10" s="9" t="str">
        <f t="shared" si="0"/>
        <v/>
      </c>
      <c r="C10" t="str">
        <f t="shared" si="1"/>
        <v/>
      </c>
      <c r="D10" t="str">
        <f>IF(VLOOKUP(H10&amp;"_"&amp;I10,[1]挑战模式!$BH:$BS,9-J10,FALSE)="","","DropItemOne")</f>
        <v>DropItemOne</v>
      </c>
      <c r="E10">
        <f>IF(VLOOKUP(H10&amp;"_"&amp;I10,[1]挑战模式!$BH:$BS,9-J10,FALSE)="","",IF(ISNUMBER(VLOOKUP(H10&amp;"_"&amp;I10,[1]挑战模式!$BH:$BS,9-J10,FALSE)),VLOOKUP(H10&amp;"_"&amp;I10,[1]挑战模式!$BH:$BS,9-J10,FALSE),1))</f>
        <v>1</v>
      </c>
      <c r="F10">
        <f t="shared" si="2"/>
        <v>10000</v>
      </c>
      <c r="G10" t="str">
        <f>IF(VLOOKUP(H10&amp;"_"&amp;I10,[1]挑战模式!$BH:$BS,9-J10,FALSE)="","",IF(ISNUMBER(VLOOKUP(H10&amp;"_"&amp;I10,[1]挑战模式!$BH:$BS,9-J10,FALSE)),"Token_Diamond",VLOOKUP(VLOOKUP(H10&amp;"_"&amp;I10,[1]挑战模式!$BH:$BS,9-J10,FALSE),[1]防御塔!$A:$U,21,FALSE)))</f>
        <v>Tow8_1</v>
      </c>
      <c r="H10">
        <v>0</v>
      </c>
      <c r="I10">
        <v>2</v>
      </c>
      <c r="J10">
        <v>2</v>
      </c>
    </row>
    <row r="11" spans="1:10" x14ac:dyDescent="0.2">
      <c r="B11" s="9" t="str">
        <f t="shared" si="0"/>
        <v>DropItemRule_First_Season0_Challenge3</v>
      </c>
      <c r="C11" t="str">
        <f t="shared" si="1"/>
        <v>DropAll</v>
      </c>
      <c r="D11" t="str">
        <f>IF(VLOOKUP(H11&amp;"_"&amp;I11,[1]挑战模式!$BH:$BS,9-J11,FALSE)="","","DropItemOne")</f>
        <v>DropItemOne</v>
      </c>
      <c r="E11">
        <f>IF(VLOOKUP(H11&amp;"_"&amp;I11,[1]挑战模式!$BH:$BS,9-J11,FALSE)="","",IF(ISNUMBER(VLOOKUP(H11&amp;"_"&amp;I11,[1]挑战模式!$BH:$BS,9-J11,FALSE)),VLOOKUP(H11&amp;"_"&amp;I11,[1]挑战模式!$BH:$BS,9-J11,FALSE),1))</f>
        <v>110</v>
      </c>
      <c r="F11">
        <f t="shared" si="2"/>
        <v>10000</v>
      </c>
      <c r="G11" t="str">
        <f>IF(VLOOKUP(H11&amp;"_"&amp;I11,[1]挑战模式!$BH:$BS,9-J11,FALSE)="","",IF(ISNUMBER(VLOOKUP(H11&amp;"_"&amp;I11,[1]挑战模式!$BH:$BS,9-J11,FALSE)),"Token_Diamond",VLOOKUP(VLOOKUP(H11&amp;"_"&amp;I11,[1]挑战模式!$BH:$BS,9-J11,FALSE),[1]防御塔!$A:$U,21,FALSE)))</f>
        <v>Token_Diamond</v>
      </c>
      <c r="H11">
        <v>0</v>
      </c>
      <c r="I11">
        <v>3</v>
      </c>
      <c r="J11">
        <v>1</v>
      </c>
    </row>
    <row r="12" spans="1:10" x14ac:dyDescent="0.2">
      <c r="B12" s="9" t="str">
        <f t="shared" si="0"/>
        <v/>
      </c>
      <c r="C12" t="str">
        <f t="shared" si="1"/>
        <v/>
      </c>
      <c r="D12" t="str">
        <f>IF(VLOOKUP(H12&amp;"_"&amp;I12,[1]挑战模式!$BH:$BS,9-J12,FALSE)="","","DropItemOne")</f>
        <v>DropItemOne</v>
      </c>
      <c r="E12">
        <f>IF(VLOOKUP(H12&amp;"_"&amp;I12,[1]挑战模式!$BH:$BS,9-J12,FALSE)="","",IF(ISNUMBER(VLOOKUP(H12&amp;"_"&amp;I12,[1]挑战模式!$BH:$BS,9-J12,FALSE)),VLOOKUP(H12&amp;"_"&amp;I12,[1]挑战模式!$BH:$BS,9-J12,FALSE),1))</f>
        <v>1</v>
      </c>
      <c r="F12">
        <f t="shared" si="2"/>
        <v>10000</v>
      </c>
      <c r="G12" t="str">
        <f>IF(VLOOKUP(H12&amp;"_"&amp;I12,[1]挑战模式!$BH:$BS,9-J12,FALSE)="","",IF(ISNUMBER(VLOOKUP(H12&amp;"_"&amp;I12,[1]挑战模式!$BH:$BS,9-J12,FALSE)),"Token_Diamond",VLOOKUP(VLOOKUP(H12&amp;"_"&amp;I12,[1]挑战模式!$BH:$BS,9-J12,FALSE),[1]防御塔!$A:$U,21,FALSE)))</f>
        <v>Tow5_1</v>
      </c>
      <c r="H12">
        <v>0</v>
      </c>
      <c r="I12">
        <v>3</v>
      </c>
      <c r="J12">
        <v>2</v>
      </c>
    </row>
    <row r="13" spans="1:10" x14ac:dyDescent="0.2">
      <c r="B13" s="9" t="str">
        <f t="shared" si="0"/>
        <v>DropItemRule_First_Season0_Challenge4</v>
      </c>
      <c r="C13" t="str">
        <f t="shared" si="1"/>
        <v>DropAll</v>
      </c>
      <c r="D13" t="str">
        <f>IF(VLOOKUP(H13&amp;"_"&amp;I13,[1]挑战模式!$BH:$BS,9-J13,FALSE)="","","DropItemOne")</f>
        <v>DropItemOne</v>
      </c>
      <c r="E13">
        <f>IF(VLOOKUP(H13&amp;"_"&amp;I13,[1]挑战模式!$BH:$BS,9-J13,FALSE)="","",IF(ISNUMBER(VLOOKUP(H13&amp;"_"&amp;I13,[1]挑战模式!$BH:$BS,9-J13,FALSE)),VLOOKUP(H13&amp;"_"&amp;I13,[1]挑战模式!$BH:$BS,9-J13,FALSE),1))</f>
        <v>150</v>
      </c>
      <c r="F13">
        <f t="shared" si="2"/>
        <v>10000</v>
      </c>
      <c r="G13" t="str">
        <f>IF(VLOOKUP(H13&amp;"_"&amp;I13,[1]挑战模式!$BH:$BS,9-J13,FALSE)="","",IF(ISNUMBER(VLOOKUP(H13&amp;"_"&amp;I13,[1]挑战模式!$BH:$BS,9-J13,FALSE)),"Token_Diamond",VLOOKUP(VLOOKUP(H13&amp;"_"&amp;I13,[1]挑战模式!$BH:$BS,9-J13,FALSE),[1]防御塔!$A:$U,21,FALSE)))</f>
        <v>Token_Diamond</v>
      </c>
      <c r="H13">
        <v>0</v>
      </c>
      <c r="I13">
        <v>4</v>
      </c>
      <c r="J13">
        <v>1</v>
      </c>
    </row>
    <row r="14" spans="1:10" x14ac:dyDescent="0.2">
      <c r="B14" s="9" t="str">
        <f t="shared" si="0"/>
        <v/>
      </c>
      <c r="C14" t="str">
        <f t="shared" si="1"/>
        <v/>
      </c>
      <c r="D14" t="str">
        <f>IF(VLOOKUP(H14&amp;"_"&amp;I14,[1]挑战模式!$BH:$BS,9-J14,FALSE)="","","DropItemOne")</f>
        <v/>
      </c>
      <c r="E14" t="str">
        <f>IF(VLOOKUP(H14&amp;"_"&amp;I14,[1]挑战模式!$BH:$BS,9-J14,FALSE)="","",IF(ISNUMBER(VLOOKUP(H14&amp;"_"&amp;I14,[1]挑战模式!$BH:$BS,9-J14,FALSE)),VLOOKUP(H14&amp;"_"&amp;I14,[1]挑战模式!$BH:$BS,9-J14,FALSE),1))</f>
        <v/>
      </c>
      <c r="F14" t="str">
        <f t="shared" si="2"/>
        <v/>
      </c>
      <c r="G14" t="str">
        <f>IF(VLOOKUP(H14&amp;"_"&amp;I14,[1]挑战模式!$BH:$BS,9-J14,FALSE)="","",IF(ISNUMBER(VLOOKUP(H14&amp;"_"&amp;I14,[1]挑战模式!$BH:$BS,9-J14,FALSE)),"Token_Diamond",VLOOKUP(VLOOKUP(H14&amp;"_"&amp;I14,[1]挑战模式!$BH:$BS,9-J14,FALSE),[1]防御塔!$A:$U,21,FALSE)))</f>
        <v/>
      </c>
      <c r="H14">
        <v>0</v>
      </c>
      <c r="I14">
        <v>4</v>
      </c>
      <c r="J14">
        <v>2</v>
      </c>
    </row>
    <row r="15" spans="1:10" x14ac:dyDescent="0.2">
      <c r="B15" s="9" t="str">
        <f t="shared" si="0"/>
        <v>DropItemRule_First_Season0_Challenge5</v>
      </c>
      <c r="C15" t="str">
        <f t="shared" si="1"/>
        <v>DropAll</v>
      </c>
      <c r="D15" t="str">
        <f>IF(VLOOKUP(H15&amp;"_"&amp;I15,[1]挑战模式!$BH:$BS,9-J15,FALSE)="","","DropItemOne")</f>
        <v>DropItemOne</v>
      </c>
      <c r="E15">
        <f>IF(VLOOKUP(H15&amp;"_"&amp;I15,[1]挑战模式!$BH:$BS,9-J15,FALSE)="","",IF(ISNUMBER(VLOOKUP(H15&amp;"_"&amp;I15,[1]挑战模式!$BH:$BS,9-J15,FALSE)),VLOOKUP(H15&amp;"_"&amp;I15,[1]挑战模式!$BH:$BS,9-J15,FALSE),1))</f>
        <v>200</v>
      </c>
      <c r="F15">
        <f t="shared" si="2"/>
        <v>10000</v>
      </c>
      <c r="G15" t="str">
        <f>IF(VLOOKUP(H15&amp;"_"&amp;I15,[1]挑战模式!$BH:$BS,9-J15,FALSE)="","",IF(ISNUMBER(VLOOKUP(H15&amp;"_"&amp;I15,[1]挑战模式!$BH:$BS,9-J15,FALSE)),"Token_Diamond",VLOOKUP(VLOOKUP(H15&amp;"_"&amp;I15,[1]挑战模式!$BH:$BS,9-J15,FALSE),[1]防御塔!$A:$U,21,FALSE)))</f>
        <v>Token_Diamond</v>
      </c>
      <c r="H15">
        <v>0</v>
      </c>
      <c r="I15">
        <v>5</v>
      </c>
      <c r="J15">
        <v>1</v>
      </c>
    </row>
    <row r="16" spans="1:10" x14ac:dyDescent="0.2">
      <c r="B16" s="9" t="str">
        <f t="shared" si="0"/>
        <v/>
      </c>
      <c r="C16" t="str">
        <f t="shared" si="1"/>
        <v/>
      </c>
      <c r="D16" t="str">
        <f>IF(VLOOKUP(H16&amp;"_"&amp;I16,[1]挑战模式!$BH:$BS,9-J16,FALSE)="","","DropItemOne")</f>
        <v/>
      </c>
      <c r="E16" t="str">
        <f>IF(VLOOKUP(H16&amp;"_"&amp;I16,[1]挑战模式!$BH:$BS,9-J16,FALSE)="","",IF(ISNUMBER(VLOOKUP(H16&amp;"_"&amp;I16,[1]挑战模式!$BH:$BS,9-J16,FALSE)),VLOOKUP(H16&amp;"_"&amp;I16,[1]挑战模式!$BH:$BS,9-J16,FALSE),1))</f>
        <v/>
      </c>
      <c r="F16" t="str">
        <f t="shared" si="2"/>
        <v/>
      </c>
      <c r="G16" t="str">
        <f>IF(VLOOKUP(H16&amp;"_"&amp;I16,[1]挑战模式!$BH:$BS,9-J16,FALSE)="","",IF(ISNUMBER(VLOOKUP(H16&amp;"_"&amp;I16,[1]挑战模式!$BH:$BS,9-J16,FALSE)),"Token_Diamond",VLOOKUP(VLOOKUP(H16&amp;"_"&amp;I16,[1]挑战模式!$BH:$BS,9-J16,FALSE),[1]防御塔!$A:$U,21,FALSE)))</f>
        <v/>
      </c>
      <c r="H16">
        <v>0</v>
      </c>
      <c r="I16">
        <v>5</v>
      </c>
      <c r="J16">
        <v>2</v>
      </c>
    </row>
    <row r="17" spans="2:10" x14ac:dyDescent="0.2">
      <c r="B17" s="9" t="str">
        <f t="shared" si="0"/>
        <v>DropItemRule_First_Season0_Challenge6</v>
      </c>
      <c r="C17" t="str">
        <f t="shared" si="1"/>
        <v>DropAll</v>
      </c>
      <c r="D17" t="str">
        <f>IF(VLOOKUP(H17&amp;"_"&amp;I17,[1]挑战模式!$BH:$BS,9-J17,FALSE)="","","DropItemOne")</f>
        <v>DropItemOne</v>
      </c>
      <c r="E17">
        <f>IF(VLOOKUP(H17&amp;"_"&amp;I17,[1]挑战模式!$BH:$BS,9-J17,FALSE)="","",IF(ISNUMBER(VLOOKUP(H17&amp;"_"&amp;I17,[1]挑战模式!$BH:$BS,9-J17,FALSE)),VLOOKUP(H17&amp;"_"&amp;I17,[1]挑战模式!$BH:$BS,9-J17,FALSE),1))</f>
        <v>260</v>
      </c>
      <c r="F17">
        <f t="shared" si="2"/>
        <v>10000</v>
      </c>
      <c r="G17" t="str">
        <f>IF(VLOOKUP(H17&amp;"_"&amp;I17,[1]挑战模式!$BH:$BS,9-J17,FALSE)="","",IF(ISNUMBER(VLOOKUP(H17&amp;"_"&amp;I17,[1]挑战模式!$BH:$BS,9-J17,FALSE)),"Token_Diamond",VLOOKUP(VLOOKUP(H17&amp;"_"&amp;I17,[1]挑战模式!$BH:$BS,9-J17,FALSE),[1]防御塔!$A:$U,21,FALSE)))</f>
        <v>Token_Diamond</v>
      </c>
      <c r="H17">
        <v>0</v>
      </c>
      <c r="I17">
        <v>6</v>
      </c>
      <c r="J17">
        <v>1</v>
      </c>
    </row>
    <row r="18" spans="2:10" x14ac:dyDescent="0.2">
      <c r="B18" s="9" t="str">
        <f t="shared" si="0"/>
        <v/>
      </c>
      <c r="C18" t="str">
        <f t="shared" si="1"/>
        <v/>
      </c>
      <c r="D18" t="str">
        <f>IF(VLOOKUP(H18&amp;"_"&amp;I18,[1]挑战模式!$BH:$BS,9-J18,FALSE)="","","DropItemOne")</f>
        <v>DropItemOne</v>
      </c>
      <c r="E18">
        <f>IF(VLOOKUP(H18&amp;"_"&amp;I18,[1]挑战模式!$BH:$BS,9-J18,FALSE)="","",IF(ISNUMBER(VLOOKUP(H18&amp;"_"&amp;I18,[1]挑战模式!$BH:$BS,9-J18,FALSE)),VLOOKUP(H18&amp;"_"&amp;I18,[1]挑战模式!$BH:$BS,9-J18,FALSE),1))</f>
        <v>1</v>
      </c>
      <c r="F18">
        <f t="shared" si="2"/>
        <v>10000</v>
      </c>
      <c r="G18" t="str">
        <f>IF(VLOOKUP(H18&amp;"_"&amp;I18,[1]挑战模式!$BH:$BS,9-J18,FALSE)="","",IF(ISNUMBER(VLOOKUP(H18&amp;"_"&amp;I18,[1]挑战模式!$BH:$BS,9-J18,FALSE)),"Token_Diamond",VLOOKUP(VLOOKUP(H18&amp;"_"&amp;I18,[1]挑战模式!$BH:$BS,9-J18,FALSE),[1]防御塔!$A:$U,21,FALSE)))</f>
        <v>PlayerSkill_IceBind</v>
      </c>
      <c r="H18">
        <v>0</v>
      </c>
      <c r="I18">
        <v>6</v>
      </c>
      <c r="J18">
        <v>2</v>
      </c>
    </row>
    <row r="19" spans="2:10" x14ac:dyDescent="0.2">
      <c r="B19" s="9" t="str">
        <f t="shared" si="0"/>
        <v>DropItemRule_First_Season0_Challenge7</v>
      </c>
      <c r="C19" t="str">
        <f t="shared" si="1"/>
        <v>DropAll</v>
      </c>
      <c r="D19" t="str">
        <f>IF(VLOOKUP(H19&amp;"_"&amp;I19,[1]挑战模式!$BH:$BS,9-J19,FALSE)="","","DropItemOne")</f>
        <v>DropItemOne</v>
      </c>
      <c r="E19">
        <f>IF(VLOOKUP(H19&amp;"_"&amp;I19,[1]挑战模式!$BH:$BS,9-J19,FALSE)="","",IF(ISNUMBER(VLOOKUP(H19&amp;"_"&amp;I19,[1]挑战模式!$BH:$BS,9-J19,FALSE)),VLOOKUP(H19&amp;"_"&amp;I19,[1]挑战模式!$BH:$BS,9-J19,FALSE),1))</f>
        <v>330</v>
      </c>
      <c r="F19">
        <f t="shared" si="2"/>
        <v>10000</v>
      </c>
      <c r="G19" t="str">
        <f>IF(VLOOKUP(H19&amp;"_"&amp;I19,[1]挑战模式!$BH:$BS,9-J19,FALSE)="","",IF(ISNUMBER(VLOOKUP(H19&amp;"_"&amp;I19,[1]挑战模式!$BH:$BS,9-J19,FALSE)),"Token_Diamond",VLOOKUP(VLOOKUP(H19&amp;"_"&amp;I19,[1]挑战模式!$BH:$BS,9-J19,FALSE),[1]防御塔!$A:$U,21,FALSE)))</f>
        <v>Token_Diamond</v>
      </c>
      <c r="H19">
        <v>0</v>
      </c>
      <c r="I19">
        <v>7</v>
      </c>
      <c r="J19">
        <v>1</v>
      </c>
    </row>
    <row r="20" spans="2:10" x14ac:dyDescent="0.2">
      <c r="B20" s="9" t="str">
        <f t="shared" si="0"/>
        <v/>
      </c>
      <c r="C20" t="str">
        <f t="shared" si="1"/>
        <v/>
      </c>
      <c r="D20" t="str">
        <f>IF(VLOOKUP(H20&amp;"_"&amp;I20,[1]挑战模式!$BH:$BS,9-J20,FALSE)="","","DropItemOne")</f>
        <v/>
      </c>
      <c r="E20" t="str">
        <f>IF(VLOOKUP(H20&amp;"_"&amp;I20,[1]挑战模式!$BH:$BS,9-J20,FALSE)="","",IF(ISNUMBER(VLOOKUP(H20&amp;"_"&amp;I20,[1]挑战模式!$BH:$BS,9-J20,FALSE)),VLOOKUP(H20&amp;"_"&amp;I20,[1]挑战模式!$BH:$BS,9-J20,FALSE),1))</f>
        <v/>
      </c>
      <c r="F20" t="str">
        <f t="shared" si="2"/>
        <v/>
      </c>
      <c r="G20" t="str">
        <f>IF(VLOOKUP(H20&amp;"_"&amp;I20,[1]挑战模式!$BH:$BS,9-J20,FALSE)="","",IF(ISNUMBER(VLOOKUP(H20&amp;"_"&amp;I20,[1]挑战模式!$BH:$BS,9-J20,FALSE)),"Token_Diamond",VLOOKUP(VLOOKUP(H20&amp;"_"&amp;I20,[1]挑战模式!$BH:$BS,9-J20,FALSE),[1]防御塔!$A:$U,21,FALSE)))</f>
        <v/>
      </c>
      <c r="H20">
        <v>0</v>
      </c>
      <c r="I20">
        <v>7</v>
      </c>
      <c r="J20">
        <v>2</v>
      </c>
    </row>
    <row r="21" spans="2:10" x14ac:dyDescent="0.2">
      <c r="B21" s="9" t="str">
        <f t="shared" si="0"/>
        <v>DropItemRule_First_Season0_Challenge8</v>
      </c>
      <c r="C21" t="str">
        <f t="shared" si="1"/>
        <v>DropAll</v>
      </c>
      <c r="D21" t="str">
        <f>IF(VLOOKUP(H21&amp;"_"&amp;I21,[1]挑战模式!$BH:$BS,9-J21,FALSE)="","","DropItemOne")</f>
        <v>DropItemOne</v>
      </c>
      <c r="E21">
        <f>IF(VLOOKUP(H21&amp;"_"&amp;I21,[1]挑战模式!$BH:$BS,9-J21,FALSE)="","",IF(ISNUMBER(VLOOKUP(H21&amp;"_"&amp;I21,[1]挑战模式!$BH:$BS,9-J21,FALSE)),VLOOKUP(H21&amp;"_"&amp;I21,[1]挑战模式!$BH:$BS,9-J21,FALSE),1))</f>
        <v>410</v>
      </c>
      <c r="F21">
        <f t="shared" si="2"/>
        <v>10000</v>
      </c>
      <c r="G21" t="str">
        <f>IF(VLOOKUP(H21&amp;"_"&amp;I21,[1]挑战模式!$BH:$BS,9-J21,FALSE)="","",IF(ISNUMBER(VLOOKUP(H21&amp;"_"&amp;I21,[1]挑战模式!$BH:$BS,9-J21,FALSE)),"Token_Diamond",VLOOKUP(VLOOKUP(H21&amp;"_"&amp;I21,[1]挑战模式!$BH:$BS,9-J21,FALSE),[1]防御塔!$A:$U,21,FALSE)))</f>
        <v>Token_Diamond</v>
      </c>
      <c r="H21">
        <v>0</v>
      </c>
      <c r="I21">
        <v>8</v>
      </c>
      <c r="J21">
        <v>1</v>
      </c>
    </row>
    <row r="22" spans="2:10" x14ac:dyDescent="0.2">
      <c r="B22" s="9" t="str">
        <f t="shared" si="0"/>
        <v/>
      </c>
      <c r="C22" t="str">
        <f t="shared" si="1"/>
        <v/>
      </c>
      <c r="D22" t="str">
        <f>IF(VLOOKUP(H22&amp;"_"&amp;I22,[1]挑战模式!$BH:$BS,9-J22,FALSE)="","","DropItemOne")</f>
        <v/>
      </c>
      <c r="E22" t="str">
        <f>IF(VLOOKUP(H22&amp;"_"&amp;I22,[1]挑战模式!$BH:$BS,9-J22,FALSE)="","",IF(ISNUMBER(VLOOKUP(H22&amp;"_"&amp;I22,[1]挑战模式!$BH:$BS,9-J22,FALSE)),VLOOKUP(H22&amp;"_"&amp;I22,[1]挑战模式!$BH:$BS,9-J22,FALSE),1))</f>
        <v/>
      </c>
      <c r="F22" t="str">
        <f t="shared" si="2"/>
        <v/>
      </c>
      <c r="G22" t="str">
        <f>IF(VLOOKUP(H22&amp;"_"&amp;I22,[1]挑战模式!$BH:$BS,9-J22,FALSE)="","",IF(ISNUMBER(VLOOKUP(H22&amp;"_"&amp;I22,[1]挑战模式!$BH:$BS,9-J22,FALSE)),"Token_Diamond",VLOOKUP(VLOOKUP(H22&amp;"_"&amp;I22,[1]挑战模式!$BH:$BS,9-J22,FALSE),[1]防御塔!$A:$U,21,FALSE)))</f>
        <v/>
      </c>
      <c r="H22">
        <v>0</v>
      </c>
      <c r="I22">
        <v>8</v>
      </c>
      <c r="J22">
        <v>2</v>
      </c>
    </row>
    <row r="23" spans="2:10" x14ac:dyDescent="0.2">
      <c r="B23" s="9" t="str">
        <f t="shared" si="0"/>
        <v>DropItemRule_First_Season0_Challenge9</v>
      </c>
      <c r="C23" t="str">
        <f t="shared" si="1"/>
        <v>DropAll</v>
      </c>
      <c r="D23" t="str">
        <f>IF(VLOOKUP(H23&amp;"_"&amp;I23,[1]挑战模式!$BH:$BS,9-J23,FALSE)="","","DropItemOne")</f>
        <v>DropItemOne</v>
      </c>
      <c r="E23">
        <f>IF(VLOOKUP(H23&amp;"_"&amp;I23,[1]挑战模式!$BH:$BS,9-J23,FALSE)="","",IF(ISNUMBER(VLOOKUP(H23&amp;"_"&amp;I23,[1]挑战模式!$BH:$BS,9-J23,FALSE)),VLOOKUP(H23&amp;"_"&amp;I23,[1]挑战模式!$BH:$BS,9-J23,FALSE),1))</f>
        <v>500</v>
      </c>
      <c r="F23">
        <f t="shared" si="2"/>
        <v>10000</v>
      </c>
      <c r="G23" t="str">
        <f>IF(VLOOKUP(H23&amp;"_"&amp;I23,[1]挑战模式!$BH:$BS,9-J23,FALSE)="","",IF(ISNUMBER(VLOOKUP(H23&amp;"_"&amp;I23,[1]挑战模式!$BH:$BS,9-J23,FALSE)),"Token_Diamond",VLOOKUP(VLOOKUP(H23&amp;"_"&amp;I23,[1]挑战模式!$BH:$BS,9-J23,FALSE),[1]防御塔!$A:$U,21,FALSE)))</f>
        <v>Token_Diamond</v>
      </c>
      <c r="H23">
        <v>0</v>
      </c>
      <c r="I23">
        <v>9</v>
      </c>
      <c r="J23">
        <v>1</v>
      </c>
    </row>
    <row r="24" spans="2:10" x14ac:dyDescent="0.2">
      <c r="B24" s="9" t="str">
        <f t="shared" si="0"/>
        <v/>
      </c>
      <c r="C24" t="str">
        <f t="shared" si="1"/>
        <v/>
      </c>
      <c r="D24" t="str">
        <f>IF(VLOOKUP(H24&amp;"_"&amp;I24,[1]挑战模式!$BH:$BS,9-J24,FALSE)="","","DropItemOne")</f>
        <v>DropItemOne</v>
      </c>
      <c r="E24">
        <f>IF(VLOOKUP(H24&amp;"_"&amp;I24,[1]挑战模式!$BH:$BS,9-J24,FALSE)="","",IF(ISNUMBER(VLOOKUP(H24&amp;"_"&amp;I24,[1]挑战模式!$BH:$BS,9-J24,FALSE)),VLOOKUP(H24&amp;"_"&amp;I24,[1]挑战模式!$BH:$BS,9-J24,FALSE),1))</f>
        <v>1</v>
      </c>
      <c r="F24">
        <f t="shared" si="2"/>
        <v>10000</v>
      </c>
      <c r="G24" t="str">
        <f>IF(VLOOKUP(H24&amp;"_"&amp;I24,[1]挑战模式!$BH:$BS,9-J24,FALSE)="","",IF(ISNUMBER(VLOOKUP(H24&amp;"_"&amp;I24,[1]挑战模式!$BH:$BS,9-J24,FALSE)),"Token_Diamond",VLOOKUP(VLOOKUP(H24&amp;"_"&amp;I24,[1]挑战模式!$BH:$BS,9-J24,FALSE),[1]防御塔!$A:$U,21,FALSE)))</f>
        <v>Tow6_1</v>
      </c>
      <c r="H24">
        <v>0</v>
      </c>
      <c r="I24">
        <v>9</v>
      </c>
      <c r="J24">
        <v>2</v>
      </c>
    </row>
    <row r="25" spans="2:10" x14ac:dyDescent="0.2">
      <c r="B25" s="9" t="str">
        <f t="shared" si="0"/>
        <v>DropItemRule_First_Season0_Challenge10</v>
      </c>
      <c r="C25" t="str">
        <f t="shared" si="1"/>
        <v>DropAll</v>
      </c>
      <c r="D25" t="str">
        <f>IF(VLOOKUP(H25&amp;"_"&amp;I25,[1]挑战模式!$BH:$BS,9-J25,FALSE)="","","DropItemOne")</f>
        <v>DropItemOne</v>
      </c>
      <c r="E25">
        <f>IF(VLOOKUP(H25&amp;"_"&amp;I25,[1]挑战模式!$BH:$BS,9-J25,FALSE)="","",IF(ISNUMBER(VLOOKUP(H25&amp;"_"&amp;I25,[1]挑战模式!$BH:$BS,9-J25,FALSE)),VLOOKUP(H25&amp;"_"&amp;I25,[1]挑战模式!$BH:$BS,9-J25,FALSE),1))</f>
        <v>610</v>
      </c>
      <c r="F25">
        <f t="shared" si="2"/>
        <v>10000</v>
      </c>
      <c r="G25" t="str">
        <f>IF(VLOOKUP(H25&amp;"_"&amp;I25,[1]挑战模式!$BH:$BS,9-J25,FALSE)="","",IF(ISNUMBER(VLOOKUP(H25&amp;"_"&amp;I25,[1]挑战模式!$BH:$BS,9-J25,FALSE)),"Token_Diamond",VLOOKUP(VLOOKUP(H25&amp;"_"&amp;I25,[1]挑战模式!$BH:$BS,9-J25,FALSE),[1]防御塔!$A:$U,21,FALSE)))</f>
        <v>Token_Diamond</v>
      </c>
      <c r="H25">
        <v>0</v>
      </c>
      <c r="I25">
        <v>10</v>
      </c>
      <c r="J25">
        <v>1</v>
      </c>
    </row>
    <row r="26" spans="2:10" x14ac:dyDescent="0.2">
      <c r="B26" s="9" t="str">
        <f t="shared" si="0"/>
        <v/>
      </c>
      <c r="C26" t="str">
        <f t="shared" si="1"/>
        <v/>
      </c>
      <c r="D26" t="str">
        <f>IF(VLOOKUP(H26&amp;"_"&amp;I26,[1]挑战模式!$BH:$BS,9-J26,FALSE)="","","DropItemOne")</f>
        <v/>
      </c>
      <c r="E26" t="str">
        <f>IF(VLOOKUP(H26&amp;"_"&amp;I26,[1]挑战模式!$BH:$BS,9-J26,FALSE)="","",IF(ISNUMBER(VLOOKUP(H26&amp;"_"&amp;I26,[1]挑战模式!$BH:$BS,9-J26,FALSE)),VLOOKUP(H26&amp;"_"&amp;I26,[1]挑战模式!$BH:$BS,9-J26,FALSE),1))</f>
        <v/>
      </c>
      <c r="F26" t="str">
        <f t="shared" si="2"/>
        <v/>
      </c>
      <c r="G26" t="str">
        <f>IF(VLOOKUP(H26&amp;"_"&amp;I26,[1]挑战模式!$BH:$BS,9-J26,FALSE)="","",IF(ISNUMBER(VLOOKUP(H26&amp;"_"&amp;I26,[1]挑战模式!$BH:$BS,9-J26,FALSE)),"Token_Diamond",VLOOKUP(VLOOKUP(H26&amp;"_"&amp;I26,[1]挑战模式!$BH:$BS,9-J26,FALSE),[1]防御塔!$A:$U,21,FALSE)))</f>
        <v/>
      </c>
      <c r="H26">
        <v>0</v>
      </c>
      <c r="I26">
        <v>10</v>
      </c>
      <c r="J26">
        <v>2</v>
      </c>
    </row>
    <row r="27" spans="2:10" x14ac:dyDescent="0.2">
      <c r="B27" s="9" t="str">
        <f>IF(I27&lt;&gt;I26,"DropItemRule_First_Season"&amp;H27&amp;"_Challenge"&amp;I27,"")</f>
        <v>DropItemRule_First_Season0_Challenge11</v>
      </c>
      <c r="C27" t="str">
        <f>IF(B27="","","DropAll")</f>
        <v>DropAll</v>
      </c>
      <c r="D27" t="str">
        <f>IF(VLOOKUP(H27&amp;"_"&amp;I27,[1]挑战模式!$BH:$BS,9-J27,FALSE)="","","DropItemOne")</f>
        <v>DropItemOne</v>
      </c>
      <c r="E27">
        <f>IF(VLOOKUP(H27&amp;"_"&amp;I27,[1]挑战模式!$BH:$BS,9-J27,FALSE)="","",IF(ISNUMBER(VLOOKUP(H27&amp;"_"&amp;I27,[1]挑战模式!$BH:$BS,9-J27,FALSE)),VLOOKUP(H27&amp;"_"&amp;I27,[1]挑战模式!$BH:$BS,9-J27,FALSE),1))</f>
        <v>100</v>
      </c>
      <c r="F27">
        <f>IF(E27="","",10000)</f>
        <v>10000</v>
      </c>
      <c r="G27" t="str">
        <f>IF(VLOOKUP(H27&amp;"_"&amp;I27,[1]挑战模式!$BH:$BS,9-J27,FALSE)="","",IF(ISNUMBER(VLOOKUP(H27&amp;"_"&amp;I27,[1]挑战模式!$BH:$BS,9-J27,FALSE)),"Token_Diamond",VLOOKUP(VLOOKUP(H27&amp;"_"&amp;I27,[1]挑战模式!$BH:$BS,9-J27,FALSE),[1]防御塔!$A:$U,21,FALSE)))</f>
        <v>Token_Diamond</v>
      </c>
      <c r="H27">
        <v>0</v>
      </c>
      <c r="I27">
        <v>11</v>
      </c>
      <c r="J27">
        <v>1</v>
      </c>
    </row>
    <row r="28" spans="2:10" x14ac:dyDescent="0.2">
      <c r="B28" s="9" t="str">
        <f t="shared" ref="B28:B46" si="3">IF(I28&lt;&gt;I27,"DropItemRule_First_Season"&amp;H28&amp;"_Challenge"&amp;I28,"")</f>
        <v/>
      </c>
      <c r="C28" t="str">
        <f t="shared" ref="C28:C46" si="4">IF(B28="","","DropAll")</f>
        <v/>
      </c>
      <c r="D28" t="str">
        <f>IF(VLOOKUP(H28&amp;"_"&amp;I28,[1]挑战模式!$BH:$BS,9-J28,FALSE)="","","DropItemOne")</f>
        <v/>
      </c>
      <c r="E28" t="str">
        <f>IF(VLOOKUP(H28&amp;"_"&amp;I28,[1]挑战模式!$BH:$BS,9-J28,FALSE)="","",IF(ISNUMBER(VLOOKUP(H28&amp;"_"&amp;I28,[1]挑战模式!$BH:$BS,9-J28,FALSE)),VLOOKUP(H28&amp;"_"&amp;I28,[1]挑战模式!$BH:$BS,9-J28,FALSE),1))</f>
        <v/>
      </c>
      <c r="F28" t="str">
        <f t="shared" ref="F28:F46" si="5">IF(E28="","",10000)</f>
        <v/>
      </c>
      <c r="G28" t="str">
        <f>IF(VLOOKUP(H28&amp;"_"&amp;I28,[1]挑战模式!$BH:$BS,9-J28,FALSE)="","",IF(ISNUMBER(VLOOKUP(H28&amp;"_"&amp;I28,[1]挑战模式!$BH:$BS,9-J28,FALSE)),"Token_Diamond",VLOOKUP(VLOOKUP(H28&amp;"_"&amp;I28,[1]挑战模式!$BH:$BS,9-J28,FALSE),[1]防御塔!$A:$U,21,FALSE)))</f>
        <v/>
      </c>
      <c r="H28">
        <v>0</v>
      </c>
      <c r="I28">
        <v>11</v>
      </c>
      <c r="J28">
        <v>2</v>
      </c>
    </row>
    <row r="29" spans="2:10" x14ac:dyDescent="0.2">
      <c r="B29" s="9" t="str">
        <f t="shared" si="3"/>
        <v>DropItemRule_First_Season0_Challenge12</v>
      </c>
      <c r="C29" t="str">
        <f t="shared" si="4"/>
        <v>DropAll</v>
      </c>
      <c r="D29" t="str">
        <f>IF(VLOOKUP(H29&amp;"_"&amp;I29,[1]挑战模式!$BH:$BS,9-J29,FALSE)="","","DropItemOne")</f>
        <v>DropItemOne</v>
      </c>
      <c r="E29">
        <f>IF(VLOOKUP(H29&amp;"_"&amp;I29,[1]挑战模式!$BH:$BS,9-J29,FALSE)="","",IF(ISNUMBER(VLOOKUP(H29&amp;"_"&amp;I29,[1]挑战模式!$BH:$BS,9-J29,FALSE)),VLOOKUP(H29&amp;"_"&amp;I29,[1]挑战模式!$BH:$BS,9-J29,FALSE),1))</f>
        <v>80</v>
      </c>
      <c r="F29">
        <f t="shared" si="5"/>
        <v>10000</v>
      </c>
      <c r="G29" t="str">
        <f>IF(VLOOKUP(H29&amp;"_"&amp;I29,[1]挑战模式!$BH:$BS,9-J29,FALSE)="","",IF(ISNUMBER(VLOOKUP(H29&amp;"_"&amp;I29,[1]挑战模式!$BH:$BS,9-J29,FALSE)),"Token_Diamond",VLOOKUP(VLOOKUP(H29&amp;"_"&amp;I29,[1]挑战模式!$BH:$BS,9-J29,FALSE),[1]防御塔!$A:$U,21,FALSE)))</f>
        <v>Token_Diamond</v>
      </c>
      <c r="H29">
        <v>0</v>
      </c>
      <c r="I29">
        <v>12</v>
      </c>
      <c r="J29">
        <v>1</v>
      </c>
    </row>
    <row r="30" spans="2:10" x14ac:dyDescent="0.2">
      <c r="B30" s="9" t="str">
        <f t="shared" si="3"/>
        <v/>
      </c>
      <c r="C30" t="str">
        <f t="shared" si="4"/>
        <v/>
      </c>
      <c r="D30" t="str">
        <f>IF(VLOOKUP(H30&amp;"_"&amp;I30,[1]挑战模式!$BH:$BS,9-J30,FALSE)="","","DropItemOne")</f>
        <v>DropItemOne</v>
      </c>
      <c r="E30">
        <f>IF(VLOOKUP(H30&amp;"_"&amp;I30,[1]挑战模式!$BH:$BS,9-J30,FALSE)="","",IF(ISNUMBER(VLOOKUP(H30&amp;"_"&amp;I30,[1]挑战模式!$BH:$BS,9-J30,FALSE)),VLOOKUP(H30&amp;"_"&amp;I30,[1]挑战模式!$BH:$BS,9-J30,FALSE),1))</f>
        <v>1</v>
      </c>
      <c r="F30">
        <f t="shared" si="5"/>
        <v>10000</v>
      </c>
      <c r="G30" t="str">
        <f>IF(VLOOKUP(H30&amp;"_"&amp;I30,[1]挑战模式!$BH:$BS,9-J30,FALSE)="","",IF(ISNUMBER(VLOOKUP(H30&amp;"_"&amp;I30,[1]挑战模式!$BH:$BS,9-J30,FALSE)),"Token_Diamond",VLOOKUP(VLOOKUP(H30&amp;"_"&amp;I30,[1]挑战模式!$BH:$BS,9-J30,FALSE),[1]防御塔!$A:$U,21,FALSE)))</f>
        <v>Tow3_1</v>
      </c>
      <c r="H30">
        <v>0</v>
      </c>
      <c r="I30">
        <v>12</v>
      </c>
      <c r="J30">
        <v>2</v>
      </c>
    </row>
    <row r="31" spans="2:10" x14ac:dyDescent="0.2">
      <c r="B31" s="9" t="str">
        <f t="shared" si="3"/>
        <v>DropItemRule_First_Season0_Challenge13</v>
      </c>
      <c r="C31" t="str">
        <f t="shared" si="4"/>
        <v>DropAll</v>
      </c>
      <c r="D31" t="str">
        <f>IF(VLOOKUP(H31&amp;"_"&amp;I31,[1]挑战模式!$BH:$BS,9-J31,FALSE)="","","DropItemOne")</f>
        <v>DropItemOne</v>
      </c>
      <c r="E31">
        <f>IF(VLOOKUP(H31&amp;"_"&amp;I31,[1]挑战模式!$BH:$BS,9-J31,FALSE)="","",IF(ISNUMBER(VLOOKUP(H31&amp;"_"&amp;I31,[1]挑战模式!$BH:$BS,9-J31,FALSE)),VLOOKUP(H31&amp;"_"&amp;I31,[1]挑战模式!$BH:$BS,9-J31,FALSE),1))</f>
        <v>110</v>
      </c>
      <c r="F31">
        <f t="shared" si="5"/>
        <v>10000</v>
      </c>
      <c r="G31" t="str">
        <f>IF(VLOOKUP(H31&amp;"_"&amp;I31,[1]挑战模式!$BH:$BS,9-J31,FALSE)="","",IF(ISNUMBER(VLOOKUP(H31&amp;"_"&amp;I31,[1]挑战模式!$BH:$BS,9-J31,FALSE)),"Token_Diamond",VLOOKUP(VLOOKUP(H31&amp;"_"&amp;I31,[1]挑战模式!$BH:$BS,9-J31,FALSE),[1]防御塔!$A:$U,21,FALSE)))</f>
        <v>Token_Diamond</v>
      </c>
      <c r="H31">
        <v>0</v>
      </c>
      <c r="I31">
        <v>13</v>
      </c>
      <c r="J31">
        <v>1</v>
      </c>
    </row>
    <row r="32" spans="2:10" x14ac:dyDescent="0.2">
      <c r="B32" s="9" t="str">
        <f t="shared" si="3"/>
        <v/>
      </c>
      <c r="C32" t="str">
        <f t="shared" si="4"/>
        <v/>
      </c>
      <c r="D32" t="str">
        <f>IF(VLOOKUP(H32&amp;"_"&amp;I32,[1]挑战模式!$BH:$BS,9-J32,FALSE)="","","DropItemOne")</f>
        <v/>
      </c>
      <c r="E32" t="str">
        <f>IF(VLOOKUP(H32&amp;"_"&amp;I32,[1]挑战模式!$BH:$BS,9-J32,FALSE)="","",IF(ISNUMBER(VLOOKUP(H32&amp;"_"&amp;I32,[1]挑战模式!$BH:$BS,9-J32,FALSE)),VLOOKUP(H32&amp;"_"&amp;I32,[1]挑战模式!$BH:$BS,9-J32,FALSE),1))</f>
        <v/>
      </c>
      <c r="F32" t="str">
        <f t="shared" si="5"/>
        <v/>
      </c>
      <c r="G32" t="str">
        <f>IF(VLOOKUP(H32&amp;"_"&amp;I32,[1]挑战模式!$BH:$BS,9-J32,FALSE)="","",IF(ISNUMBER(VLOOKUP(H32&amp;"_"&amp;I32,[1]挑战模式!$BH:$BS,9-J32,FALSE)),"Token_Diamond",VLOOKUP(VLOOKUP(H32&amp;"_"&amp;I32,[1]挑战模式!$BH:$BS,9-J32,FALSE),[1]防御塔!$A:$U,21,FALSE)))</f>
        <v/>
      </c>
      <c r="H32">
        <v>0</v>
      </c>
      <c r="I32">
        <v>13</v>
      </c>
      <c r="J32">
        <v>2</v>
      </c>
    </row>
    <row r="33" spans="2:10" x14ac:dyDescent="0.2">
      <c r="B33" s="9" t="str">
        <f t="shared" si="3"/>
        <v>DropItemRule_First_Season0_Challenge14</v>
      </c>
      <c r="C33" t="str">
        <f t="shared" si="4"/>
        <v>DropAll</v>
      </c>
      <c r="D33" t="str">
        <f>IF(VLOOKUP(H33&amp;"_"&amp;I33,[1]挑战模式!$BH:$BS,9-J33,FALSE)="","","DropItemOne")</f>
        <v>DropItemOne</v>
      </c>
      <c r="E33">
        <f>IF(VLOOKUP(H33&amp;"_"&amp;I33,[1]挑战模式!$BH:$BS,9-J33,FALSE)="","",IF(ISNUMBER(VLOOKUP(H33&amp;"_"&amp;I33,[1]挑战模式!$BH:$BS,9-J33,FALSE)),VLOOKUP(H33&amp;"_"&amp;I33,[1]挑战模式!$BH:$BS,9-J33,FALSE),1))</f>
        <v>150</v>
      </c>
      <c r="F33">
        <f t="shared" si="5"/>
        <v>10000</v>
      </c>
      <c r="G33" t="str">
        <f>IF(VLOOKUP(H33&amp;"_"&amp;I33,[1]挑战模式!$BH:$BS,9-J33,FALSE)="","",IF(ISNUMBER(VLOOKUP(H33&amp;"_"&amp;I33,[1]挑战模式!$BH:$BS,9-J33,FALSE)),"Token_Diamond",VLOOKUP(VLOOKUP(H33&amp;"_"&amp;I33,[1]挑战模式!$BH:$BS,9-J33,FALSE),[1]防御塔!$A:$U,21,FALSE)))</f>
        <v>Token_Diamond</v>
      </c>
      <c r="H33">
        <v>0</v>
      </c>
      <c r="I33">
        <v>14</v>
      </c>
      <c r="J33">
        <v>1</v>
      </c>
    </row>
    <row r="34" spans="2:10" x14ac:dyDescent="0.2">
      <c r="B34" s="9" t="str">
        <f t="shared" si="3"/>
        <v/>
      </c>
      <c r="C34" t="str">
        <f t="shared" si="4"/>
        <v/>
      </c>
      <c r="D34" t="str">
        <f>IF(VLOOKUP(H34&amp;"_"&amp;I34,[1]挑战模式!$BH:$BS,9-J34,FALSE)="","","DropItemOne")</f>
        <v/>
      </c>
      <c r="E34" t="str">
        <f>IF(VLOOKUP(H34&amp;"_"&amp;I34,[1]挑战模式!$BH:$BS,9-J34,FALSE)="","",IF(ISNUMBER(VLOOKUP(H34&amp;"_"&amp;I34,[1]挑战模式!$BH:$BS,9-J34,FALSE)),VLOOKUP(H34&amp;"_"&amp;I34,[1]挑战模式!$BH:$BS,9-J34,FALSE),1))</f>
        <v/>
      </c>
      <c r="F34" t="str">
        <f t="shared" si="5"/>
        <v/>
      </c>
      <c r="G34" t="str">
        <f>IF(VLOOKUP(H34&amp;"_"&amp;I34,[1]挑战模式!$BH:$BS,9-J34,FALSE)="","",IF(ISNUMBER(VLOOKUP(H34&amp;"_"&amp;I34,[1]挑战模式!$BH:$BS,9-J34,FALSE)),"Token_Diamond",VLOOKUP(VLOOKUP(H34&amp;"_"&amp;I34,[1]挑战模式!$BH:$BS,9-J34,FALSE),[1]防御塔!$A:$U,21,FALSE)))</f>
        <v/>
      </c>
      <c r="H34">
        <v>0</v>
      </c>
      <c r="I34">
        <v>14</v>
      </c>
      <c r="J34">
        <v>2</v>
      </c>
    </row>
    <row r="35" spans="2:10" x14ac:dyDescent="0.2">
      <c r="B35" s="9" t="str">
        <f t="shared" si="3"/>
        <v>DropItemRule_First_Season0_Challenge15</v>
      </c>
      <c r="C35" t="str">
        <f t="shared" si="4"/>
        <v>DropAll</v>
      </c>
      <c r="D35" t="str">
        <f>IF(VLOOKUP(H35&amp;"_"&amp;I35,[1]挑战模式!$BH:$BS,9-J35,FALSE)="","","DropItemOne")</f>
        <v>DropItemOne</v>
      </c>
      <c r="E35">
        <f>IF(VLOOKUP(H35&amp;"_"&amp;I35,[1]挑战模式!$BH:$BS,9-J35,FALSE)="","",IF(ISNUMBER(VLOOKUP(H35&amp;"_"&amp;I35,[1]挑战模式!$BH:$BS,9-J35,FALSE)),VLOOKUP(H35&amp;"_"&amp;I35,[1]挑战模式!$BH:$BS,9-J35,FALSE),1))</f>
        <v>200</v>
      </c>
      <c r="F35">
        <f t="shared" si="5"/>
        <v>10000</v>
      </c>
      <c r="G35" t="str">
        <f>IF(VLOOKUP(H35&amp;"_"&amp;I35,[1]挑战模式!$BH:$BS,9-J35,FALSE)="","",IF(ISNUMBER(VLOOKUP(H35&amp;"_"&amp;I35,[1]挑战模式!$BH:$BS,9-J35,FALSE)),"Token_Diamond",VLOOKUP(VLOOKUP(H35&amp;"_"&amp;I35,[1]挑战模式!$BH:$BS,9-J35,FALSE),[1]防御塔!$A:$U,21,FALSE)))</f>
        <v>Token_Diamond</v>
      </c>
      <c r="H35">
        <v>0</v>
      </c>
      <c r="I35">
        <v>15</v>
      </c>
      <c r="J35">
        <v>1</v>
      </c>
    </row>
    <row r="36" spans="2:10" x14ac:dyDescent="0.2">
      <c r="B36" s="9" t="str">
        <f t="shared" si="3"/>
        <v/>
      </c>
      <c r="C36" t="str">
        <f t="shared" si="4"/>
        <v/>
      </c>
      <c r="D36" t="str">
        <f>IF(VLOOKUP(H36&amp;"_"&amp;I36,[1]挑战模式!$BH:$BS,9-J36,FALSE)="","","DropItemOne")</f>
        <v>DropItemOne</v>
      </c>
      <c r="E36">
        <f>IF(VLOOKUP(H36&amp;"_"&amp;I36,[1]挑战模式!$BH:$BS,9-J36,FALSE)="","",IF(ISNUMBER(VLOOKUP(H36&amp;"_"&amp;I36,[1]挑战模式!$BH:$BS,9-J36,FALSE)),VLOOKUP(H36&amp;"_"&amp;I36,[1]挑战模式!$BH:$BS,9-J36,FALSE),1))</f>
        <v>1</v>
      </c>
      <c r="F36">
        <f t="shared" si="5"/>
        <v>10000</v>
      </c>
      <c r="G36" t="str">
        <f>IF(VLOOKUP(H36&amp;"_"&amp;I36,[1]挑战模式!$BH:$BS,9-J36,FALSE)="","",IF(ISNUMBER(VLOOKUP(H36&amp;"_"&amp;I36,[1]挑战模式!$BH:$BS,9-J36,FALSE)),"Token_Diamond",VLOOKUP(VLOOKUP(H36&amp;"_"&amp;I36,[1]挑战模式!$BH:$BS,9-J36,FALSE),[1]防御塔!$A:$U,21,FALSE)))</f>
        <v>PlayerSkill_TimeBarrier</v>
      </c>
      <c r="H36">
        <v>0</v>
      </c>
      <c r="I36">
        <v>15</v>
      </c>
      <c r="J36">
        <v>2</v>
      </c>
    </row>
    <row r="37" spans="2:10" x14ac:dyDescent="0.2">
      <c r="B37" s="9" t="str">
        <f t="shared" si="3"/>
        <v>DropItemRule_First_Season0_Challenge16</v>
      </c>
      <c r="C37" t="str">
        <f t="shared" si="4"/>
        <v>DropAll</v>
      </c>
      <c r="D37" t="str">
        <f>IF(VLOOKUP(H37&amp;"_"&amp;I37,[1]挑战模式!$BH:$BS,9-J37,FALSE)="","","DropItemOne")</f>
        <v>DropItemOne</v>
      </c>
      <c r="E37">
        <f>IF(VLOOKUP(H37&amp;"_"&amp;I37,[1]挑战模式!$BH:$BS,9-J37,FALSE)="","",IF(ISNUMBER(VLOOKUP(H37&amp;"_"&amp;I37,[1]挑战模式!$BH:$BS,9-J37,FALSE)),VLOOKUP(H37&amp;"_"&amp;I37,[1]挑战模式!$BH:$BS,9-J37,FALSE),1))</f>
        <v>260</v>
      </c>
      <c r="F37">
        <f t="shared" si="5"/>
        <v>10000</v>
      </c>
      <c r="G37" t="str">
        <f>IF(VLOOKUP(H37&amp;"_"&amp;I37,[1]挑战模式!$BH:$BS,9-J37,FALSE)="","",IF(ISNUMBER(VLOOKUP(H37&amp;"_"&amp;I37,[1]挑战模式!$BH:$BS,9-J37,FALSE)),"Token_Diamond",VLOOKUP(VLOOKUP(H37&amp;"_"&amp;I37,[1]挑战模式!$BH:$BS,9-J37,FALSE),[1]防御塔!$A:$U,21,FALSE)))</f>
        <v>Token_Diamond</v>
      </c>
      <c r="H37">
        <v>0</v>
      </c>
      <c r="I37">
        <v>16</v>
      </c>
      <c r="J37">
        <v>1</v>
      </c>
    </row>
    <row r="38" spans="2:10" x14ac:dyDescent="0.2">
      <c r="B38" s="9" t="str">
        <f t="shared" si="3"/>
        <v/>
      </c>
      <c r="C38" t="str">
        <f t="shared" si="4"/>
        <v/>
      </c>
      <c r="D38" t="str">
        <f>IF(VLOOKUP(H38&amp;"_"&amp;I38,[1]挑战模式!$BH:$BS,9-J38,FALSE)="","","DropItemOne")</f>
        <v/>
      </c>
      <c r="E38" t="str">
        <f>IF(VLOOKUP(H38&amp;"_"&amp;I38,[1]挑战模式!$BH:$BS,9-J38,FALSE)="","",IF(ISNUMBER(VLOOKUP(H38&amp;"_"&amp;I38,[1]挑战模式!$BH:$BS,9-J38,FALSE)),VLOOKUP(H38&amp;"_"&amp;I38,[1]挑战模式!$BH:$BS,9-J38,FALSE),1))</f>
        <v/>
      </c>
      <c r="F38" t="str">
        <f t="shared" si="5"/>
        <v/>
      </c>
      <c r="G38" t="str">
        <f>IF(VLOOKUP(H38&amp;"_"&amp;I38,[1]挑战模式!$BH:$BS,9-J38,FALSE)="","",IF(ISNUMBER(VLOOKUP(H38&amp;"_"&amp;I38,[1]挑战模式!$BH:$BS,9-J38,FALSE)),"Token_Diamond",VLOOKUP(VLOOKUP(H38&amp;"_"&amp;I38,[1]挑战模式!$BH:$BS,9-J38,FALSE),[1]防御塔!$A:$U,21,FALSE)))</f>
        <v/>
      </c>
      <c r="H38">
        <v>0</v>
      </c>
      <c r="I38">
        <v>16</v>
      </c>
      <c r="J38">
        <v>2</v>
      </c>
    </row>
    <row r="39" spans="2:10" x14ac:dyDescent="0.2">
      <c r="B39" s="9" t="str">
        <f t="shared" si="3"/>
        <v>DropItemRule_First_Season0_Challenge17</v>
      </c>
      <c r="C39" t="str">
        <f t="shared" si="4"/>
        <v>DropAll</v>
      </c>
      <c r="D39" t="str">
        <f>IF(VLOOKUP(H39&amp;"_"&amp;I39,[1]挑战模式!$BH:$BS,9-J39,FALSE)="","","DropItemOne")</f>
        <v>DropItemOne</v>
      </c>
      <c r="E39">
        <f>IF(VLOOKUP(H39&amp;"_"&amp;I39,[1]挑战模式!$BH:$BS,9-J39,FALSE)="","",IF(ISNUMBER(VLOOKUP(H39&amp;"_"&amp;I39,[1]挑战模式!$BH:$BS,9-J39,FALSE)),VLOOKUP(H39&amp;"_"&amp;I39,[1]挑战模式!$BH:$BS,9-J39,FALSE),1))</f>
        <v>330</v>
      </c>
      <c r="F39">
        <f t="shared" si="5"/>
        <v>10000</v>
      </c>
      <c r="G39" t="str">
        <f>IF(VLOOKUP(H39&amp;"_"&amp;I39,[1]挑战模式!$BH:$BS,9-J39,FALSE)="","",IF(ISNUMBER(VLOOKUP(H39&amp;"_"&amp;I39,[1]挑战模式!$BH:$BS,9-J39,FALSE)),"Token_Diamond",VLOOKUP(VLOOKUP(H39&amp;"_"&amp;I39,[1]挑战模式!$BH:$BS,9-J39,FALSE),[1]防御塔!$A:$U,21,FALSE)))</f>
        <v>Token_Diamond</v>
      </c>
      <c r="H39">
        <v>0</v>
      </c>
      <c r="I39">
        <v>17</v>
      </c>
      <c r="J39">
        <v>1</v>
      </c>
    </row>
    <row r="40" spans="2:10" x14ac:dyDescent="0.2">
      <c r="B40" s="9" t="str">
        <f t="shared" si="3"/>
        <v/>
      </c>
      <c r="C40" t="str">
        <f t="shared" si="4"/>
        <v/>
      </c>
      <c r="D40" t="str">
        <f>IF(VLOOKUP(H40&amp;"_"&amp;I40,[1]挑战模式!$BH:$BS,9-J40,FALSE)="","","DropItemOne")</f>
        <v/>
      </c>
      <c r="E40" t="str">
        <f>IF(VLOOKUP(H40&amp;"_"&amp;I40,[1]挑战模式!$BH:$BS,9-J40,FALSE)="","",IF(ISNUMBER(VLOOKUP(H40&amp;"_"&amp;I40,[1]挑战模式!$BH:$BS,9-J40,FALSE)),VLOOKUP(H40&amp;"_"&amp;I40,[1]挑战模式!$BH:$BS,9-J40,FALSE),1))</f>
        <v/>
      </c>
      <c r="F40" t="str">
        <f t="shared" si="5"/>
        <v/>
      </c>
      <c r="G40" t="str">
        <f>IF(VLOOKUP(H40&amp;"_"&amp;I40,[1]挑战模式!$BH:$BS,9-J40,FALSE)="","",IF(ISNUMBER(VLOOKUP(H40&amp;"_"&amp;I40,[1]挑战模式!$BH:$BS,9-J40,FALSE)),"Token_Diamond",VLOOKUP(VLOOKUP(H40&amp;"_"&amp;I40,[1]挑战模式!$BH:$BS,9-J40,FALSE),[1]防御塔!$A:$U,21,FALSE)))</f>
        <v/>
      </c>
      <c r="H40">
        <v>0</v>
      </c>
      <c r="I40">
        <v>17</v>
      </c>
      <c r="J40">
        <v>2</v>
      </c>
    </row>
    <row r="41" spans="2:10" x14ac:dyDescent="0.2">
      <c r="B41" s="9" t="str">
        <f t="shared" si="3"/>
        <v>DropItemRule_First_Season0_Challenge18</v>
      </c>
      <c r="C41" t="str">
        <f t="shared" si="4"/>
        <v>DropAll</v>
      </c>
      <c r="D41" t="str">
        <f>IF(VLOOKUP(H41&amp;"_"&amp;I41,[1]挑战模式!$BH:$BS,9-J41,FALSE)="","","DropItemOne")</f>
        <v>DropItemOne</v>
      </c>
      <c r="E41">
        <f>IF(VLOOKUP(H41&amp;"_"&amp;I41,[1]挑战模式!$BH:$BS,9-J41,FALSE)="","",IF(ISNUMBER(VLOOKUP(H41&amp;"_"&amp;I41,[1]挑战模式!$BH:$BS,9-J41,FALSE)),VLOOKUP(H41&amp;"_"&amp;I41,[1]挑战模式!$BH:$BS,9-J41,FALSE),1))</f>
        <v>410</v>
      </c>
      <c r="F41">
        <f t="shared" si="5"/>
        <v>10000</v>
      </c>
      <c r="G41" t="str">
        <f>IF(VLOOKUP(H41&amp;"_"&amp;I41,[1]挑战模式!$BH:$BS,9-J41,FALSE)="","",IF(ISNUMBER(VLOOKUP(H41&amp;"_"&amp;I41,[1]挑战模式!$BH:$BS,9-J41,FALSE)),"Token_Diamond",VLOOKUP(VLOOKUP(H41&amp;"_"&amp;I41,[1]挑战模式!$BH:$BS,9-J41,FALSE),[1]防御塔!$A:$U,21,FALSE)))</f>
        <v>Token_Diamond</v>
      </c>
      <c r="H41">
        <v>0</v>
      </c>
      <c r="I41">
        <v>18</v>
      </c>
      <c r="J41">
        <v>1</v>
      </c>
    </row>
    <row r="42" spans="2:10" x14ac:dyDescent="0.2">
      <c r="B42" s="9" t="str">
        <f t="shared" si="3"/>
        <v/>
      </c>
      <c r="C42" t="str">
        <f t="shared" si="4"/>
        <v/>
      </c>
      <c r="D42" t="str">
        <f>IF(VLOOKUP(H42&amp;"_"&amp;I42,[1]挑战模式!$BH:$BS,9-J42,FALSE)="","","DropItemOne")</f>
        <v/>
      </c>
      <c r="E42" t="str">
        <f>IF(VLOOKUP(H42&amp;"_"&amp;I42,[1]挑战模式!$BH:$BS,9-J42,FALSE)="","",IF(ISNUMBER(VLOOKUP(H42&amp;"_"&amp;I42,[1]挑战模式!$BH:$BS,9-J42,FALSE)),VLOOKUP(H42&amp;"_"&amp;I42,[1]挑战模式!$BH:$BS,9-J42,FALSE),1))</f>
        <v/>
      </c>
      <c r="F42" t="str">
        <f t="shared" si="5"/>
        <v/>
      </c>
      <c r="G42" t="str">
        <f>IF(VLOOKUP(H42&amp;"_"&amp;I42,[1]挑战模式!$BH:$BS,9-J42,FALSE)="","",IF(ISNUMBER(VLOOKUP(H42&amp;"_"&amp;I42,[1]挑战模式!$BH:$BS,9-J42,FALSE)),"Token_Diamond",VLOOKUP(VLOOKUP(H42&amp;"_"&amp;I42,[1]挑战模式!$BH:$BS,9-J42,FALSE),[1]防御塔!$A:$U,21,FALSE)))</f>
        <v/>
      </c>
      <c r="H42">
        <v>0</v>
      </c>
      <c r="I42">
        <v>18</v>
      </c>
      <c r="J42">
        <v>2</v>
      </c>
    </row>
    <row r="43" spans="2:10" x14ac:dyDescent="0.2">
      <c r="B43" s="9" t="str">
        <f t="shared" si="3"/>
        <v>DropItemRule_First_Season0_Challenge19</v>
      </c>
      <c r="C43" t="str">
        <f t="shared" si="4"/>
        <v>DropAll</v>
      </c>
      <c r="D43" t="str">
        <f>IF(VLOOKUP(H43&amp;"_"&amp;I43,[1]挑战模式!$BH:$BS,9-J43,FALSE)="","","DropItemOne")</f>
        <v>DropItemOne</v>
      </c>
      <c r="E43">
        <f>IF(VLOOKUP(H43&amp;"_"&amp;I43,[1]挑战模式!$BH:$BS,9-J43,FALSE)="","",IF(ISNUMBER(VLOOKUP(H43&amp;"_"&amp;I43,[1]挑战模式!$BH:$BS,9-J43,FALSE)),VLOOKUP(H43&amp;"_"&amp;I43,[1]挑战模式!$BH:$BS,9-J43,FALSE),1))</f>
        <v>500</v>
      </c>
      <c r="F43">
        <f t="shared" si="5"/>
        <v>10000</v>
      </c>
      <c r="G43" t="str">
        <f>IF(VLOOKUP(H43&amp;"_"&amp;I43,[1]挑战模式!$BH:$BS,9-J43,FALSE)="","",IF(ISNUMBER(VLOOKUP(H43&amp;"_"&amp;I43,[1]挑战模式!$BH:$BS,9-J43,FALSE)),"Token_Diamond",VLOOKUP(VLOOKUP(H43&amp;"_"&amp;I43,[1]挑战模式!$BH:$BS,9-J43,FALSE),[1]防御塔!$A:$U,21,FALSE)))</f>
        <v>Token_Diamond</v>
      </c>
      <c r="H43">
        <v>0</v>
      </c>
      <c r="I43">
        <v>19</v>
      </c>
      <c r="J43">
        <v>1</v>
      </c>
    </row>
    <row r="44" spans="2:10" x14ac:dyDescent="0.2">
      <c r="B44" s="9" t="str">
        <f t="shared" si="3"/>
        <v/>
      </c>
      <c r="C44" t="str">
        <f t="shared" si="4"/>
        <v/>
      </c>
      <c r="D44" t="str">
        <f>IF(VLOOKUP(H44&amp;"_"&amp;I44,[1]挑战模式!$BH:$BS,9-J44,FALSE)="","","DropItemOne")</f>
        <v/>
      </c>
      <c r="E44" t="str">
        <f>IF(VLOOKUP(H44&amp;"_"&amp;I44,[1]挑战模式!$BH:$BS,9-J44,FALSE)="","",IF(ISNUMBER(VLOOKUP(H44&amp;"_"&amp;I44,[1]挑战模式!$BH:$BS,9-J44,FALSE)),VLOOKUP(H44&amp;"_"&amp;I44,[1]挑战模式!$BH:$BS,9-J44,FALSE),1))</f>
        <v/>
      </c>
      <c r="F44" t="str">
        <f t="shared" si="5"/>
        <v/>
      </c>
      <c r="G44" t="str">
        <f>IF(VLOOKUP(H44&amp;"_"&amp;I44,[1]挑战模式!$BH:$BS,9-J44,FALSE)="","",IF(ISNUMBER(VLOOKUP(H44&amp;"_"&amp;I44,[1]挑战模式!$BH:$BS,9-J44,FALSE)),"Token_Diamond",VLOOKUP(VLOOKUP(H44&amp;"_"&amp;I44,[1]挑战模式!$BH:$BS,9-J44,FALSE),[1]防御塔!$A:$U,21,FALSE)))</f>
        <v/>
      </c>
      <c r="H44">
        <v>0</v>
      </c>
      <c r="I44">
        <v>19</v>
      </c>
      <c r="J44">
        <v>2</v>
      </c>
    </row>
    <row r="45" spans="2:10" x14ac:dyDescent="0.2">
      <c r="B45" s="9" t="str">
        <f t="shared" si="3"/>
        <v>DropItemRule_First_Season0_Challenge20</v>
      </c>
      <c r="C45" t="str">
        <f t="shared" si="4"/>
        <v>DropAll</v>
      </c>
      <c r="D45" t="str">
        <f>IF(VLOOKUP(H45&amp;"_"&amp;I45,[1]挑战模式!$BH:$BS,9-J45,FALSE)="","","DropItemOne")</f>
        <v>DropItemOne</v>
      </c>
      <c r="E45">
        <f>IF(VLOOKUP(H45&amp;"_"&amp;I45,[1]挑战模式!$BH:$BS,9-J45,FALSE)="","",IF(ISNUMBER(VLOOKUP(H45&amp;"_"&amp;I45,[1]挑战模式!$BH:$BS,9-J45,FALSE)),VLOOKUP(H45&amp;"_"&amp;I45,[1]挑战模式!$BH:$BS,9-J45,FALSE),1))</f>
        <v>610</v>
      </c>
      <c r="F45">
        <f t="shared" si="5"/>
        <v>10000</v>
      </c>
      <c r="G45" t="str">
        <f>IF(VLOOKUP(H45&amp;"_"&amp;I45,[1]挑战模式!$BH:$BS,9-J45,FALSE)="","",IF(ISNUMBER(VLOOKUP(H45&amp;"_"&amp;I45,[1]挑战模式!$BH:$BS,9-J45,FALSE)),"Token_Diamond",VLOOKUP(VLOOKUP(H45&amp;"_"&amp;I45,[1]挑战模式!$BH:$BS,9-J45,FALSE),[1]防御塔!$A:$U,21,FALSE)))</f>
        <v>Token_Diamond</v>
      </c>
      <c r="H45">
        <v>0</v>
      </c>
      <c r="I45">
        <v>20</v>
      </c>
      <c r="J45">
        <v>1</v>
      </c>
    </row>
    <row r="46" spans="2:10" x14ac:dyDescent="0.2">
      <c r="B46" s="9" t="str">
        <f t="shared" si="3"/>
        <v/>
      </c>
      <c r="C46" t="str">
        <f t="shared" si="4"/>
        <v/>
      </c>
      <c r="D46" t="str">
        <f>IF(VLOOKUP(H46&amp;"_"&amp;I46,[1]挑战模式!$BH:$BS,9-J46,FALSE)="","","DropItemOne")</f>
        <v>DropItemOne</v>
      </c>
      <c r="E46">
        <f>IF(VLOOKUP(H46&amp;"_"&amp;I46,[1]挑战模式!$BH:$BS,9-J46,FALSE)="","",IF(ISNUMBER(VLOOKUP(H46&amp;"_"&amp;I46,[1]挑战模式!$BH:$BS,9-J46,FALSE)),VLOOKUP(H46&amp;"_"&amp;I46,[1]挑战模式!$BH:$BS,9-J46,FALSE),1))</f>
        <v>1</v>
      </c>
      <c r="F46">
        <f t="shared" si="5"/>
        <v>10000</v>
      </c>
      <c r="G46" t="str">
        <f>IF(VLOOKUP(H46&amp;"_"&amp;I46,[1]挑战模式!$BH:$BS,9-J46,FALSE)="","",IF(ISNUMBER(VLOOKUP(H46&amp;"_"&amp;I46,[1]挑战模式!$BH:$BS,9-J46,FALSE)),"Token_Diamond",VLOOKUP(VLOOKUP(H46&amp;"_"&amp;I46,[1]挑战模式!$BH:$BS,9-J46,FALSE),[1]防御塔!$A:$U,21,FALSE)))</f>
        <v>Tow25_1</v>
      </c>
      <c r="H46">
        <v>0</v>
      </c>
      <c r="I46">
        <v>20</v>
      </c>
      <c r="J46">
        <v>2</v>
      </c>
    </row>
    <row r="47" spans="2:10" x14ac:dyDescent="0.2">
      <c r="B47" s="9" t="str">
        <f>IF(I47&lt;&gt;I26,"DropItemRule_First_Season"&amp;H47&amp;"_Challenge"&amp;I47,"")</f>
        <v>DropItemRule_First_Season1_Challenge1</v>
      </c>
      <c r="C47" t="str">
        <f t="shared" si="1"/>
        <v>DropAll</v>
      </c>
      <c r="D47" t="str">
        <f>IF(VLOOKUP(H47&amp;"_"&amp;I47,[1]挑战模式!$BH:$BS,9-J47,FALSE)="","","DropItemOne")</f>
        <v>DropItemOne</v>
      </c>
      <c r="E47">
        <f>IF(VLOOKUP(H47&amp;"_"&amp;I47,[1]挑战模式!$BH:$BS,9-J47,FALSE)="","",IF(ISNUMBER(VLOOKUP(H47&amp;"_"&amp;I47,[1]挑战模式!$BH:$BS,9-J47,FALSE)),VLOOKUP(H47&amp;"_"&amp;I47,[1]挑战模式!$BH:$BS,9-J47,FALSE),1))</f>
        <v>500</v>
      </c>
      <c r="F47">
        <f t="shared" si="2"/>
        <v>10000</v>
      </c>
      <c r="G47" t="str">
        <f>IF(VLOOKUP(H47&amp;"_"&amp;I47,[1]挑战模式!$BH:$BS,9-J47,FALSE)="","",IF(ISNUMBER(VLOOKUP(H47&amp;"_"&amp;I47,[1]挑战模式!$BH:$BS,9-J47,FALSE)),"Token_Diamond",VLOOKUP(VLOOKUP(H47&amp;"_"&amp;I47,[1]挑战模式!$BH:$BS,9-J47,FALSE),[1]防御塔!$A:$U,21,FALSE)))</f>
        <v>Token_Diamond</v>
      </c>
      <c r="H47">
        <v>1</v>
      </c>
      <c r="I47">
        <v>1</v>
      </c>
      <c r="J47">
        <v>1</v>
      </c>
    </row>
    <row r="48" spans="2:10" x14ac:dyDescent="0.2">
      <c r="B48" s="9" t="str">
        <f t="shared" si="0"/>
        <v/>
      </c>
      <c r="C48" t="str">
        <f t="shared" si="1"/>
        <v/>
      </c>
      <c r="D48" t="str">
        <f>IF(VLOOKUP(H48&amp;"_"&amp;I48,[1]挑战模式!$BH:$BS,9-J48,FALSE)="","","DropItemOne")</f>
        <v/>
      </c>
      <c r="E48" t="str">
        <f>IF(VLOOKUP(H48&amp;"_"&amp;I48,[1]挑战模式!$BH:$BS,9-J48,FALSE)="","",IF(ISNUMBER(VLOOKUP(H48&amp;"_"&amp;I48,[1]挑战模式!$BH:$BS,9-J48,FALSE)),VLOOKUP(H48&amp;"_"&amp;I48,[1]挑战模式!$BH:$BS,9-J48,FALSE),1))</f>
        <v/>
      </c>
      <c r="F48" t="str">
        <f t="shared" si="2"/>
        <v/>
      </c>
      <c r="G48" t="str">
        <f>IF(VLOOKUP(H48&amp;"_"&amp;I48,[1]挑战模式!$BH:$BS,9-J48,FALSE)="","",IF(ISNUMBER(VLOOKUP(H48&amp;"_"&amp;I48,[1]挑战模式!$BH:$BS,9-J48,FALSE)),"Token_Diamond",VLOOKUP(VLOOKUP(H48&amp;"_"&amp;I48,[1]挑战模式!$BH:$BS,9-J48,FALSE),[1]防御塔!$A:$U,21,FALSE)))</f>
        <v/>
      </c>
      <c r="H48">
        <v>1</v>
      </c>
      <c r="I48">
        <v>1</v>
      </c>
      <c r="J48">
        <v>2</v>
      </c>
    </row>
    <row r="49" spans="2:10" x14ac:dyDescent="0.2">
      <c r="B49" s="9" t="str">
        <f t="shared" si="0"/>
        <v>DropItemRule_First_Season1_Challenge2</v>
      </c>
      <c r="C49" t="str">
        <f t="shared" si="1"/>
        <v>DropAll</v>
      </c>
      <c r="D49" t="str">
        <f>IF(VLOOKUP(H49&amp;"_"&amp;I49,[1]挑战模式!$BH:$BS,9-J49,FALSE)="","","DropItemOne")</f>
        <v>DropItemOne</v>
      </c>
      <c r="E49">
        <f>IF(VLOOKUP(H49&amp;"_"&amp;I49,[1]挑战模式!$BH:$BS,9-J49,FALSE)="","",IF(ISNUMBER(VLOOKUP(H49&amp;"_"&amp;I49,[1]挑战模式!$BH:$BS,9-J49,FALSE)),VLOOKUP(H49&amp;"_"&amp;I49,[1]挑战模式!$BH:$BS,9-J49,FALSE),1))</f>
        <v>1000</v>
      </c>
      <c r="F49">
        <f t="shared" si="2"/>
        <v>10000</v>
      </c>
      <c r="G49" t="str">
        <f>IF(VLOOKUP(H49&amp;"_"&amp;I49,[1]挑战模式!$BH:$BS,9-J49,FALSE)="","",IF(ISNUMBER(VLOOKUP(H49&amp;"_"&amp;I49,[1]挑战模式!$BH:$BS,9-J49,FALSE)),"Token_Diamond",VLOOKUP(VLOOKUP(H49&amp;"_"&amp;I49,[1]挑战模式!$BH:$BS,9-J49,FALSE),[1]防御塔!$A:$U,21,FALSE)))</f>
        <v>Token_Diamond</v>
      </c>
      <c r="H49">
        <v>1</v>
      </c>
      <c r="I49">
        <v>2</v>
      </c>
      <c r="J49">
        <v>1</v>
      </c>
    </row>
    <row r="50" spans="2:10" x14ac:dyDescent="0.2">
      <c r="B50" s="9" t="str">
        <f t="shared" si="0"/>
        <v/>
      </c>
      <c r="C50" t="str">
        <f t="shared" si="1"/>
        <v/>
      </c>
      <c r="D50" t="str">
        <f>IF(VLOOKUP(H50&amp;"_"&amp;I50,[1]挑战模式!$BH:$BS,9-J50,FALSE)="","","DropItemOne")</f>
        <v/>
      </c>
      <c r="E50" t="str">
        <f>IF(VLOOKUP(H50&amp;"_"&amp;I50,[1]挑战模式!$BH:$BS,9-J50,FALSE)="","",IF(ISNUMBER(VLOOKUP(H50&amp;"_"&amp;I50,[1]挑战模式!$BH:$BS,9-J50,FALSE)),VLOOKUP(H50&amp;"_"&amp;I50,[1]挑战模式!$BH:$BS,9-J50,FALSE),1))</f>
        <v/>
      </c>
      <c r="F50" t="str">
        <f t="shared" si="2"/>
        <v/>
      </c>
      <c r="G50" t="str">
        <f>IF(VLOOKUP(H50&amp;"_"&amp;I50,[1]挑战模式!$BH:$BS,9-J50,FALSE)="","",IF(ISNUMBER(VLOOKUP(H50&amp;"_"&amp;I50,[1]挑战模式!$BH:$BS,9-J50,FALSE)),"Token_Diamond",VLOOKUP(VLOOKUP(H50&amp;"_"&amp;I50,[1]挑战模式!$BH:$BS,9-J50,FALSE),[1]防御塔!$A:$U,21,FALSE)))</f>
        <v/>
      </c>
      <c r="H50">
        <v>1</v>
      </c>
      <c r="I50">
        <v>2</v>
      </c>
      <c r="J50">
        <v>2</v>
      </c>
    </row>
    <row r="51" spans="2:10" x14ac:dyDescent="0.2">
      <c r="B51" s="9" t="str">
        <f t="shared" si="0"/>
        <v>DropItemRule_First_Season1_Challenge3</v>
      </c>
      <c r="C51" t="str">
        <f t="shared" si="1"/>
        <v>DropAll</v>
      </c>
      <c r="D51" t="str">
        <f>IF(VLOOKUP(H51&amp;"_"&amp;I51,[1]挑战模式!$BH:$BS,9-J51,FALSE)="","","DropItemOne")</f>
        <v>DropItemOne</v>
      </c>
      <c r="E51">
        <f>IF(VLOOKUP(H51&amp;"_"&amp;I51,[1]挑战模式!$BH:$BS,9-J51,FALSE)="","",IF(ISNUMBER(VLOOKUP(H51&amp;"_"&amp;I51,[1]挑战模式!$BH:$BS,9-J51,FALSE)),VLOOKUP(H51&amp;"_"&amp;I51,[1]挑战模式!$BH:$BS,9-J51,FALSE),1))</f>
        <v>1500</v>
      </c>
      <c r="F51">
        <f t="shared" si="2"/>
        <v>10000</v>
      </c>
      <c r="G51" t="str">
        <f>IF(VLOOKUP(H51&amp;"_"&amp;I51,[1]挑战模式!$BH:$BS,9-J51,FALSE)="","",IF(ISNUMBER(VLOOKUP(H51&amp;"_"&amp;I51,[1]挑战模式!$BH:$BS,9-J51,FALSE)),"Token_Diamond",VLOOKUP(VLOOKUP(H51&amp;"_"&amp;I51,[1]挑战模式!$BH:$BS,9-J51,FALSE),[1]防御塔!$A:$U,21,FALSE)))</f>
        <v>Token_Diamond</v>
      </c>
      <c r="H51">
        <v>1</v>
      </c>
      <c r="I51">
        <v>3</v>
      </c>
      <c r="J51">
        <v>1</v>
      </c>
    </row>
    <row r="52" spans="2:10" x14ac:dyDescent="0.2">
      <c r="B52" s="9" t="str">
        <f t="shared" si="0"/>
        <v/>
      </c>
      <c r="C52" t="str">
        <f t="shared" si="1"/>
        <v/>
      </c>
      <c r="D52" t="str">
        <f>IF(VLOOKUP(H52&amp;"_"&amp;I52,[1]挑战模式!$BH:$BS,9-J52,FALSE)="","","DropItemOne")</f>
        <v/>
      </c>
      <c r="E52" t="str">
        <f>IF(VLOOKUP(H52&amp;"_"&amp;I52,[1]挑战模式!$BH:$BS,9-J52,FALSE)="","",IF(ISNUMBER(VLOOKUP(H52&amp;"_"&amp;I52,[1]挑战模式!$BH:$BS,9-J52,FALSE)),VLOOKUP(H52&amp;"_"&amp;I52,[1]挑战模式!$BH:$BS,9-J52,FALSE),1))</f>
        <v/>
      </c>
      <c r="F52" t="str">
        <f t="shared" si="2"/>
        <v/>
      </c>
      <c r="G52" t="str">
        <f>IF(VLOOKUP(H52&amp;"_"&amp;I52,[1]挑战模式!$BH:$BS,9-J52,FALSE)="","",IF(ISNUMBER(VLOOKUP(H52&amp;"_"&amp;I52,[1]挑战模式!$BH:$BS,9-J52,FALSE)),"Token_Diamond",VLOOKUP(VLOOKUP(H52&amp;"_"&amp;I52,[1]挑战模式!$BH:$BS,9-J52,FALSE),[1]防御塔!$A:$U,21,FALSE)))</f>
        <v/>
      </c>
      <c r="H52">
        <v>1</v>
      </c>
      <c r="I52">
        <v>3</v>
      </c>
      <c r="J52">
        <v>2</v>
      </c>
    </row>
    <row r="53" spans="2:10" x14ac:dyDescent="0.2">
      <c r="B53" s="9" t="str">
        <f t="shared" si="0"/>
        <v>DropItemRule_First_Season1_Challenge4</v>
      </c>
      <c r="C53" t="str">
        <f t="shared" si="1"/>
        <v>DropAll</v>
      </c>
      <c r="D53" t="str">
        <f>IF(VLOOKUP(H53&amp;"_"&amp;I53,[1]挑战模式!$BH:$BS,9-J53,FALSE)="","","DropItemOne")</f>
        <v>DropItemOne</v>
      </c>
      <c r="E53">
        <f>IF(VLOOKUP(H53&amp;"_"&amp;I53,[1]挑战模式!$BH:$BS,9-J53,FALSE)="","",IF(ISNUMBER(VLOOKUP(H53&amp;"_"&amp;I53,[1]挑战模式!$BH:$BS,9-J53,FALSE)),VLOOKUP(H53&amp;"_"&amp;I53,[1]挑战模式!$BH:$BS,9-J53,FALSE),1))</f>
        <v>2100</v>
      </c>
      <c r="F53">
        <f t="shared" si="2"/>
        <v>10000</v>
      </c>
      <c r="G53" t="str">
        <f>IF(VLOOKUP(H53&amp;"_"&amp;I53,[1]挑战模式!$BH:$BS,9-J53,FALSE)="","",IF(ISNUMBER(VLOOKUP(H53&amp;"_"&amp;I53,[1]挑战模式!$BH:$BS,9-J53,FALSE)),"Token_Diamond",VLOOKUP(VLOOKUP(H53&amp;"_"&amp;I53,[1]挑战模式!$BH:$BS,9-J53,FALSE),[1]防御塔!$A:$U,21,FALSE)))</f>
        <v>Token_Diamond</v>
      </c>
      <c r="H53">
        <v>1</v>
      </c>
      <c r="I53">
        <v>4</v>
      </c>
      <c r="J53">
        <v>1</v>
      </c>
    </row>
    <row r="54" spans="2:10" x14ac:dyDescent="0.2">
      <c r="B54" s="9" t="str">
        <f t="shared" si="0"/>
        <v/>
      </c>
      <c r="C54" t="str">
        <f t="shared" si="1"/>
        <v/>
      </c>
      <c r="D54" t="str">
        <f>IF(VLOOKUP(H54&amp;"_"&amp;I54,[1]挑战模式!$BH:$BS,9-J54,FALSE)="","","DropItemOne")</f>
        <v/>
      </c>
      <c r="E54" t="str">
        <f>IF(VLOOKUP(H54&amp;"_"&amp;I54,[1]挑战模式!$BH:$BS,9-J54,FALSE)="","",IF(ISNUMBER(VLOOKUP(H54&amp;"_"&amp;I54,[1]挑战模式!$BH:$BS,9-J54,FALSE)),VLOOKUP(H54&amp;"_"&amp;I54,[1]挑战模式!$BH:$BS,9-J54,FALSE),1))</f>
        <v/>
      </c>
      <c r="F54" t="str">
        <f t="shared" si="2"/>
        <v/>
      </c>
      <c r="G54" t="str">
        <f>IF(VLOOKUP(H54&amp;"_"&amp;I54,[1]挑战模式!$BH:$BS,9-J54,FALSE)="","",IF(ISNUMBER(VLOOKUP(H54&amp;"_"&amp;I54,[1]挑战模式!$BH:$BS,9-J54,FALSE)),"Token_Diamond",VLOOKUP(VLOOKUP(H54&amp;"_"&amp;I54,[1]挑战模式!$BH:$BS,9-J54,FALSE),[1]防御塔!$A:$U,21,FALSE)))</f>
        <v/>
      </c>
      <c r="H54">
        <v>1</v>
      </c>
      <c r="I54">
        <v>4</v>
      </c>
      <c r="J54">
        <v>2</v>
      </c>
    </row>
    <row r="55" spans="2:10" x14ac:dyDescent="0.2">
      <c r="B55" s="9" t="str">
        <f t="shared" si="0"/>
        <v>DropItemRule_First_Season1_Challenge5</v>
      </c>
      <c r="C55" t="str">
        <f t="shared" si="1"/>
        <v>DropAll</v>
      </c>
      <c r="D55" t="str">
        <f>IF(VLOOKUP(H55&amp;"_"&amp;I55,[1]挑战模式!$BH:$BS,9-J55,FALSE)="","","DropItemOne")</f>
        <v>DropItemOne</v>
      </c>
      <c r="E55">
        <f>IF(VLOOKUP(H55&amp;"_"&amp;I55,[1]挑战模式!$BH:$BS,9-J55,FALSE)="","",IF(ISNUMBER(VLOOKUP(H55&amp;"_"&amp;I55,[1]挑战模式!$BH:$BS,9-J55,FALSE)),VLOOKUP(H55&amp;"_"&amp;I55,[1]挑战模式!$BH:$BS,9-J55,FALSE),1))</f>
        <v>2600</v>
      </c>
      <c r="F55">
        <f t="shared" si="2"/>
        <v>10000</v>
      </c>
      <c r="G55" t="str">
        <f>IF(VLOOKUP(H55&amp;"_"&amp;I55,[1]挑战模式!$BH:$BS,9-J55,FALSE)="","",IF(ISNUMBER(VLOOKUP(H55&amp;"_"&amp;I55,[1]挑战模式!$BH:$BS,9-J55,FALSE)),"Token_Diamond",VLOOKUP(VLOOKUP(H55&amp;"_"&amp;I55,[1]挑战模式!$BH:$BS,9-J55,FALSE),[1]防御塔!$A:$U,21,FALSE)))</f>
        <v>Token_Diamond</v>
      </c>
      <c r="H55">
        <v>1</v>
      </c>
      <c r="I55">
        <v>5</v>
      </c>
      <c r="J55">
        <v>1</v>
      </c>
    </row>
    <row r="56" spans="2:10" x14ac:dyDescent="0.2">
      <c r="B56" s="9" t="str">
        <f t="shared" si="0"/>
        <v/>
      </c>
      <c r="C56" t="str">
        <f t="shared" si="1"/>
        <v/>
      </c>
      <c r="D56" t="str">
        <f>IF(VLOOKUP(H56&amp;"_"&amp;I56,[1]挑战模式!$BH:$BS,9-J56,FALSE)="","","DropItemOne")</f>
        <v>DropItemOne</v>
      </c>
      <c r="E56">
        <f>IF(VLOOKUP(H56&amp;"_"&amp;I56,[1]挑战模式!$BH:$BS,9-J56,FALSE)="","",IF(ISNUMBER(VLOOKUP(H56&amp;"_"&amp;I56,[1]挑战模式!$BH:$BS,9-J56,FALSE)),VLOOKUP(H56&amp;"_"&amp;I56,[1]挑战模式!$BH:$BS,9-J56,FALSE),1))</f>
        <v>1</v>
      </c>
      <c r="F56">
        <f t="shared" si="2"/>
        <v>10000</v>
      </c>
      <c r="G56" t="str">
        <f>IF(VLOOKUP(H56&amp;"_"&amp;I56,[1]挑战模式!$BH:$BS,9-J56,FALSE)="","",IF(ISNUMBER(VLOOKUP(H56&amp;"_"&amp;I56,[1]挑战模式!$BH:$BS,9-J56,FALSE)),"Token_Diamond",VLOOKUP(VLOOKUP(H56&amp;"_"&amp;I56,[1]挑战模式!$BH:$BS,9-J56,FALSE),[1]防御塔!$A:$U,21,FALSE)))</f>
        <v>Tow10_1</v>
      </c>
      <c r="H56">
        <v>1</v>
      </c>
      <c r="I56">
        <v>5</v>
      </c>
      <c r="J56">
        <v>2</v>
      </c>
    </row>
    <row r="57" spans="2:10" x14ac:dyDescent="0.2">
      <c r="B57" s="9" t="str">
        <f t="shared" si="0"/>
        <v>DropItemRule_First_Season2_Challenge1</v>
      </c>
      <c r="C57" t="str">
        <f t="shared" si="1"/>
        <v>DropAll</v>
      </c>
      <c r="D57" t="str">
        <f>IF(VLOOKUP(H57&amp;"_"&amp;I57,[1]挑战模式!$BH:$BS,9-J57,FALSE)="","","DropItemOne")</f>
        <v>DropItemOne</v>
      </c>
      <c r="E57">
        <f>IF(VLOOKUP(H57&amp;"_"&amp;I57,[1]挑战模式!$BH:$BS,9-J57,FALSE)="","",IF(ISNUMBER(VLOOKUP(H57&amp;"_"&amp;I57,[1]挑战模式!$BH:$BS,9-J57,FALSE)),VLOOKUP(H57&amp;"_"&amp;I57,[1]挑战模式!$BH:$BS,9-J57,FALSE),1))</f>
        <v>500</v>
      </c>
      <c r="F57">
        <f t="shared" si="2"/>
        <v>10000</v>
      </c>
      <c r="G57" t="str">
        <f>IF(VLOOKUP(H57&amp;"_"&amp;I57,[1]挑战模式!$BH:$BS,9-J57,FALSE)="","",IF(ISNUMBER(VLOOKUP(H57&amp;"_"&amp;I57,[1]挑战模式!$BH:$BS,9-J57,FALSE)),"Token_Diamond",VLOOKUP(VLOOKUP(H57&amp;"_"&amp;I57,[1]挑战模式!$BH:$BS,9-J57,FALSE),[1]防御塔!$A:$U,21,FALSE)))</f>
        <v>Token_Diamond</v>
      </c>
      <c r="H57">
        <v>2</v>
      </c>
      <c r="I57">
        <v>1</v>
      </c>
      <c r="J57">
        <v>1</v>
      </c>
    </row>
    <row r="58" spans="2:10" x14ac:dyDescent="0.2">
      <c r="B58" s="9" t="str">
        <f t="shared" si="0"/>
        <v/>
      </c>
      <c r="C58" t="str">
        <f t="shared" si="1"/>
        <v/>
      </c>
      <c r="D58" t="str">
        <f>IF(VLOOKUP(H58&amp;"_"&amp;I58,[1]挑战模式!$BH:$BS,9-J58,FALSE)="","","DropItemOne")</f>
        <v/>
      </c>
      <c r="E58" t="str">
        <f>IF(VLOOKUP(H58&amp;"_"&amp;I58,[1]挑战模式!$BH:$BS,9-J58,FALSE)="","",IF(ISNUMBER(VLOOKUP(H58&amp;"_"&amp;I58,[1]挑战模式!$BH:$BS,9-J58,FALSE)),VLOOKUP(H58&amp;"_"&amp;I58,[1]挑战模式!$BH:$BS,9-J58,FALSE),1))</f>
        <v/>
      </c>
      <c r="F58" t="str">
        <f t="shared" si="2"/>
        <v/>
      </c>
      <c r="G58" t="str">
        <f>IF(VLOOKUP(H58&amp;"_"&amp;I58,[1]挑战模式!$BH:$BS,9-J58,FALSE)="","",IF(ISNUMBER(VLOOKUP(H58&amp;"_"&amp;I58,[1]挑战模式!$BH:$BS,9-J58,FALSE)),"Token_Diamond",VLOOKUP(VLOOKUP(H58&amp;"_"&amp;I58,[1]挑战模式!$BH:$BS,9-J58,FALSE),[1]防御塔!$A:$U,21,FALSE)))</f>
        <v/>
      </c>
      <c r="H58">
        <v>2</v>
      </c>
      <c r="I58">
        <v>1</v>
      </c>
      <c r="J58">
        <v>2</v>
      </c>
    </row>
    <row r="59" spans="2:10" x14ac:dyDescent="0.2">
      <c r="B59" s="9" t="str">
        <f t="shared" si="0"/>
        <v>DropItemRule_First_Season2_Challenge2</v>
      </c>
      <c r="C59" t="str">
        <f t="shared" si="1"/>
        <v>DropAll</v>
      </c>
      <c r="D59" t="str">
        <f>IF(VLOOKUP(H59&amp;"_"&amp;I59,[1]挑战模式!$BH:$BS,9-J59,FALSE)="","","DropItemOne")</f>
        <v>DropItemOne</v>
      </c>
      <c r="E59">
        <f>IF(VLOOKUP(H59&amp;"_"&amp;I59,[1]挑战模式!$BH:$BS,9-J59,FALSE)="","",IF(ISNUMBER(VLOOKUP(H59&amp;"_"&amp;I59,[1]挑战模式!$BH:$BS,9-J59,FALSE)),VLOOKUP(H59&amp;"_"&amp;I59,[1]挑战模式!$BH:$BS,9-J59,FALSE),1))</f>
        <v>1000</v>
      </c>
      <c r="F59">
        <f t="shared" si="2"/>
        <v>10000</v>
      </c>
      <c r="G59" t="str">
        <f>IF(VLOOKUP(H59&amp;"_"&amp;I59,[1]挑战模式!$BH:$BS,9-J59,FALSE)="","",IF(ISNUMBER(VLOOKUP(H59&amp;"_"&amp;I59,[1]挑战模式!$BH:$BS,9-J59,FALSE)),"Token_Diamond",VLOOKUP(VLOOKUP(H59&amp;"_"&amp;I59,[1]挑战模式!$BH:$BS,9-J59,FALSE),[1]防御塔!$A:$U,21,FALSE)))</f>
        <v>Token_Diamond</v>
      </c>
      <c r="H59">
        <v>2</v>
      </c>
      <c r="I59">
        <v>2</v>
      </c>
      <c r="J59">
        <v>1</v>
      </c>
    </row>
    <row r="60" spans="2:10" x14ac:dyDescent="0.2">
      <c r="B60" s="9" t="str">
        <f t="shared" si="0"/>
        <v/>
      </c>
      <c r="C60" t="str">
        <f t="shared" si="1"/>
        <v/>
      </c>
      <c r="D60" t="str">
        <f>IF(VLOOKUP(H60&amp;"_"&amp;I60,[1]挑战模式!$BH:$BS,9-J60,FALSE)="","","DropItemOne")</f>
        <v/>
      </c>
      <c r="E60" t="str">
        <f>IF(VLOOKUP(H60&amp;"_"&amp;I60,[1]挑战模式!$BH:$BS,9-J60,FALSE)="","",IF(ISNUMBER(VLOOKUP(H60&amp;"_"&amp;I60,[1]挑战模式!$BH:$BS,9-J60,FALSE)),VLOOKUP(H60&amp;"_"&amp;I60,[1]挑战模式!$BH:$BS,9-J60,FALSE),1))</f>
        <v/>
      </c>
      <c r="F60" t="str">
        <f t="shared" si="2"/>
        <v/>
      </c>
      <c r="G60" t="str">
        <f>IF(VLOOKUP(H60&amp;"_"&amp;I60,[1]挑战模式!$BH:$BS,9-J60,FALSE)="","",IF(ISNUMBER(VLOOKUP(H60&amp;"_"&amp;I60,[1]挑战模式!$BH:$BS,9-J60,FALSE)),"Token_Diamond",VLOOKUP(VLOOKUP(H60&amp;"_"&amp;I60,[1]挑战模式!$BH:$BS,9-J60,FALSE),[1]防御塔!$A:$U,21,FALSE)))</f>
        <v/>
      </c>
      <c r="H60">
        <v>2</v>
      </c>
      <c r="I60">
        <v>2</v>
      </c>
      <c r="J60">
        <v>2</v>
      </c>
    </row>
    <row r="61" spans="2:10" x14ac:dyDescent="0.2">
      <c r="B61" s="9" t="str">
        <f t="shared" si="0"/>
        <v>DropItemRule_First_Season2_Challenge3</v>
      </c>
      <c r="C61" t="str">
        <f t="shared" si="1"/>
        <v>DropAll</v>
      </c>
      <c r="D61" t="str">
        <f>IF(VLOOKUP(H61&amp;"_"&amp;I61,[1]挑战模式!$BH:$BS,9-J61,FALSE)="","","DropItemOne")</f>
        <v>DropItemOne</v>
      </c>
      <c r="E61">
        <f>IF(VLOOKUP(H61&amp;"_"&amp;I61,[1]挑战模式!$BH:$BS,9-J61,FALSE)="","",IF(ISNUMBER(VLOOKUP(H61&amp;"_"&amp;I61,[1]挑战模式!$BH:$BS,9-J61,FALSE)),VLOOKUP(H61&amp;"_"&amp;I61,[1]挑战模式!$BH:$BS,9-J61,FALSE),1))</f>
        <v>1500</v>
      </c>
      <c r="F61">
        <f t="shared" si="2"/>
        <v>10000</v>
      </c>
      <c r="G61" t="str">
        <f>IF(VLOOKUP(H61&amp;"_"&amp;I61,[1]挑战模式!$BH:$BS,9-J61,FALSE)="","",IF(ISNUMBER(VLOOKUP(H61&amp;"_"&amp;I61,[1]挑战模式!$BH:$BS,9-J61,FALSE)),"Token_Diamond",VLOOKUP(VLOOKUP(H61&amp;"_"&amp;I61,[1]挑战模式!$BH:$BS,9-J61,FALSE),[1]防御塔!$A:$U,21,FALSE)))</f>
        <v>Token_Diamond</v>
      </c>
      <c r="H61">
        <v>2</v>
      </c>
      <c r="I61">
        <v>3</v>
      </c>
      <c r="J61">
        <v>1</v>
      </c>
    </row>
    <row r="62" spans="2:10" x14ac:dyDescent="0.2">
      <c r="B62" s="9" t="str">
        <f t="shared" si="0"/>
        <v/>
      </c>
      <c r="C62" t="str">
        <f t="shared" si="1"/>
        <v/>
      </c>
      <c r="D62" t="str">
        <f>IF(VLOOKUP(H62&amp;"_"&amp;I62,[1]挑战模式!$BH:$BS,9-J62,FALSE)="","","DropItemOne")</f>
        <v/>
      </c>
      <c r="E62" t="str">
        <f>IF(VLOOKUP(H62&amp;"_"&amp;I62,[1]挑战模式!$BH:$BS,9-J62,FALSE)="","",IF(ISNUMBER(VLOOKUP(H62&amp;"_"&amp;I62,[1]挑战模式!$BH:$BS,9-J62,FALSE)),VLOOKUP(H62&amp;"_"&amp;I62,[1]挑战模式!$BH:$BS,9-J62,FALSE),1))</f>
        <v/>
      </c>
      <c r="F62" t="str">
        <f t="shared" si="2"/>
        <v/>
      </c>
      <c r="G62" t="str">
        <f>IF(VLOOKUP(H62&amp;"_"&amp;I62,[1]挑战模式!$BH:$BS,9-J62,FALSE)="","",IF(ISNUMBER(VLOOKUP(H62&amp;"_"&amp;I62,[1]挑战模式!$BH:$BS,9-J62,FALSE)),"Token_Diamond",VLOOKUP(VLOOKUP(H62&amp;"_"&amp;I62,[1]挑战模式!$BH:$BS,9-J62,FALSE),[1]防御塔!$A:$U,21,FALSE)))</f>
        <v/>
      </c>
      <c r="H62">
        <v>2</v>
      </c>
      <c r="I62">
        <v>3</v>
      </c>
      <c r="J62">
        <v>2</v>
      </c>
    </row>
    <row r="63" spans="2:10" x14ac:dyDescent="0.2">
      <c r="B63" s="9" t="str">
        <f t="shared" si="0"/>
        <v>DropItemRule_First_Season2_Challenge4</v>
      </c>
      <c r="C63" t="str">
        <f t="shared" si="1"/>
        <v>DropAll</v>
      </c>
      <c r="D63" t="str">
        <f>IF(VLOOKUP(H63&amp;"_"&amp;I63,[1]挑战模式!$BH:$BS,9-J63,FALSE)="","","DropItemOne")</f>
        <v>DropItemOne</v>
      </c>
      <c r="E63">
        <f>IF(VLOOKUP(H63&amp;"_"&amp;I63,[1]挑战模式!$BH:$BS,9-J63,FALSE)="","",IF(ISNUMBER(VLOOKUP(H63&amp;"_"&amp;I63,[1]挑战模式!$BH:$BS,9-J63,FALSE)),VLOOKUP(H63&amp;"_"&amp;I63,[1]挑战模式!$BH:$BS,9-J63,FALSE),1))</f>
        <v>2100</v>
      </c>
      <c r="F63">
        <f t="shared" si="2"/>
        <v>10000</v>
      </c>
      <c r="G63" t="str">
        <f>IF(VLOOKUP(H63&amp;"_"&amp;I63,[1]挑战模式!$BH:$BS,9-J63,FALSE)="","",IF(ISNUMBER(VLOOKUP(H63&amp;"_"&amp;I63,[1]挑战模式!$BH:$BS,9-J63,FALSE)),"Token_Diamond",VLOOKUP(VLOOKUP(H63&amp;"_"&amp;I63,[1]挑战模式!$BH:$BS,9-J63,FALSE),[1]防御塔!$A:$U,21,FALSE)))</f>
        <v>Token_Diamond</v>
      </c>
      <c r="H63">
        <v>2</v>
      </c>
      <c r="I63">
        <v>4</v>
      </c>
      <c r="J63">
        <v>1</v>
      </c>
    </row>
    <row r="64" spans="2:10" x14ac:dyDescent="0.2">
      <c r="B64" s="9" t="str">
        <f t="shared" si="0"/>
        <v/>
      </c>
      <c r="C64" t="str">
        <f t="shared" si="1"/>
        <v/>
      </c>
      <c r="D64" t="str">
        <f>IF(VLOOKUP(H64&amp;"_"&amp;I64,[1]挑战模式!$BH:$BS,9-J64,FALSE)="","","DropItemOne")</f>
        <v/>
      </c>
      <c r="E64" t="str">
        <f>IF(VLOOKUP(H64&amp;"_"&amp;I64,[1]挑战模式!$BH:$BS,9-J64,FALSE)="","",IF(ISNUMBER(VLOOKUP(H64&amp;"_"&amp;I64,[1]挑战模式!$BH:$BS,9-J64,FALSE)),VLOOKUP(H64&amp;"_"&amp;I64,[1]挑战模式!$BH:$BS,9-J64,FALSE),1))</f>
        <v/>
      </c>
      <c r="F64" t="str">
        <f t="shared" si="2"/>
        <v/>
      </c>
      <c r="G64" t="str">
        <f>IF(VLOOKUP(H64&amp;"_"&amp;I64,[1]挑战模式!$BH:$BS,9-J64,FALSE)="","",IF(ISNUMBER(VLOOKUP(H64&amp;"_"&amp;I64,[1]挑战模式!$BH:$BS,9-J64,FALSE)),"Token_Diamond",VLOOKUP(VLOOKUP(H64&amp;"_"&amp;I64,[1]挑战模式!$BH:$BS,9-J64,FALSE),[1]防御塔!$A:$U,21,FALSE)))</f>
        <v/>
      </c>
      <c r="H64">
        <v>2</v>
      </c>
      <c r="I64">
        <v>4</v>
      </c>
      <c r="J64">
        <v>2</v>
      </c>
    </row>
    <row r="65" spans="2:10" x14ac:dyDescent="0.2">
      <c r="B65" s="9" t="str">
        <f t="shared" si="0"/>
        <v>DropItemRule_First_Season2_Challenge5</v>
      </c>
      <c r="C65" t="str">
        <f t="shared" si="1"/>
        <v>DropAll</v>
      </c>
      <c r="D65" t="str">
        <f>IF(VLOOKUP(H65&amp;"_"&amp;I65,[1]挑战模式!$BH:$BS,9-J65,FALSE)="","","DropItemOne")</f>
        <v>DropItemOne</v>
      </c>
      <c r="E65">
        <f>IF(VLOOKUP(H65&amp;"_"&amp;I65,[1]挑战模式!$BH:$BS,9-J65,FALSE)="","",IF(ISNUMBER(VLOOKUP(H65&amp;"_"&amp;I65,[1]挑战模式!$BH:$BS,9-J65,FALSE)),VLOOKUP(H65&amp;"_"&amp;I65,[1]挑战模式!$BH:$BS,9-J65,FALSE),1))</f>
        <v>2600</v>
      </c>
      <c r="F65">
        <f t="shared" si="2"/>
        <v>10000</v>
      </c>
      <c r="G65" t="str">
        <f>IF(VLOOKUP(H65&amp;"_"&amp;I65,[1]挑战模式!$BH:$BS,9-J65,FALSE)="","",IF(ISNUMBER(VLOOKUP(H65&amp;"_"&amp;I65,[1]挑战模式!$BH:$BS,9-J65,FALSE)),"Token_Diamond",VLOOKUP(VLOOKUP(H65&amp;"_"&amp;I65,[1]挑战模式!$BH:$BS,9-J65,FALSE),[1]防御塔!$A:$U,21,FALSE)))</f>
        <v>Token_Diamond</v>
      </c>
      <c r="H65">
        <v>2</v>
      </c>
      <c r="I65">
        <v>5</v>
      </c>
      <c r="J65">
        <v>1</v>
      </c>
    </row>
    <row r="66" spans="2:10" x14ac:dyDescent="0.2">
      <c r="B66" s="9" t="str">
        <f t="shared" si="0"/>
        <v/>
      </c>
      <c r="C66" t="str">
        <f t="shared" si="1"/>
        <v/>
      </c>
      <c r="D66" t="str">
        <f>IF(VLOOKUP(H66&amp;"_"&amp;I66,[1]挑战模式!$BH:$BS,9-J66,FALSE)="","","DropItemOne")</f>
        <v>DropItemOne</v>
      </c>
      <c r="E66">
        <f>IF(VLOOKUP(H66&amp;"_"&amp;I66,[1]挑战模式!$BH:$BS,9-J66,FALSE)="","",IF(ISNUMBER(VLOOKUP(H66&amp;"_"&amp;I66,[1]挑战模式!$BH:$BS,9-J66,FALSE)),VLOOKUP(H66&amp;"_"&amp;I66,[1]挑战模式!$BH:$BS,9-J66,FALSE),1))</f>
        <v>1</v>
      </c>
      <c r="F66">
        <f t="shared" si="2"/>
        <v>10000</v>
      </c>
      <c r="G66" t="str">
        <f>IF(VLOOKUP(H66&amp;"_"&amp;I66,[1]挑战模式!$BH:$BS,9-J66,FALSE)="","",IF(ISNUMBER(VLOOKUP(H66&amp;"_"&amp;I66,[1]挑战模式!$BH:$BS,9-J66,FALSE)),"Token_Diamond",VLOOKUP(VLOOKUP(H66&amp;"_"&amp;I66,[1]挑战模式!$BH:$BS,9-J66,FALSE),[1]防御塔!$A:$U,21,FALSE)))</f>
        <v>Tow11_1</v>
      </c>
      <c r="H66">
        <v>2</v>
      </c>
      <c r="I66">
        <v>5</v>
      </c>
      <c r="J66">
        <v>2</v>
      </c>
    </row>
    <row r="67" spans="2:10" x14ac:dyDescent="0.2">
      <c r="B67" s="9" t="str">
        <f t="shared" si="0"/>
        <v>DropItemRule_First_Season3_Challenge1</v>
      </c>
      <c r="C67" t="str">
        <f t="shared" si="1"/>
        <v>DropAll</v>
      </c>
      <c r="D67" t="str">
        <f>IF(VLOOKUP(H67&amp;"_"&amp;I67,[1]挑战模式!$BH:$BS,9-J67,FALSE)="","","DropItemOne")</f>
        <v>DropItemOne</v>
      </c>
      <c r="E67">
        <f>IF(VLOOKUP(H67&amp;"_"&amp;I67,[1]挑战模式!$BH:$BS,9-J67,FALSE)="","",IF(ISNUMBER(VLOOKUP(H67&amp;"_"&amp;I67,[1]挑战模式!$BH:$BS,9-J67,FALSE)),VLOOKUP(H67&amp;"_"&amp;I67,[1]挑战模式!$BH:$BS,9-J67,FALSE),1))</f>
        <v>500</v>
      </c>
      <c r="F67">
        <f t="shared" si="2"/>
        <v>10000</v>
      </c>
      <c r="G67" t="str">
        <f>IF(VLOOKUP(H67&amp;"_"&amp;I67,[1]挑战模式!$BH:$BS,9-J67,FALSE)="","",IF(ISNUMBER(VLOOKUP(H67&amp;"_"&amp;I67,[1]挑战模式!$BH:$BS,9-J67,FALSE)),"Token_Diamond",VLOOKUP(VLOOKUP(H67&amp;"_"&amp;I67,[1]挑战模式!$BH:$BS,9-J67,FALSE),[1]防御塔!$A:$U,21,FALSE)))</f>
        <v>Token_Diamond</v>
      </c>
      <c r="H67">
        <v>3</v>
      </c>
      <c r="I67">
        <v>1</v>
      </c>
      <c r="J67">
        <v>1</v>
      </c>
    </row>
    <row r="68" spans="2:10" x14ac:dyDescent="0.2">
      <c r="B68" s="9" t="str">
        <f t="shared" si="0"/>
        <v/>
      </c>
      <c r="C68" t="str">
        <f t="shared" si="1"/>
        <v/>
      </c>
      <c r="D68" t="str">
        <f>IF(VLOOKUP(H68&amp;"_"&amp;I68,[1]挑战模式!$BH:$BS,9-J68,FALSE)="","","DropItemOne")</f>
        <v/>
      </c>
      <c r="E68" t="str">
        <f>IF(VLOOKUP(H68&amp;"_"&amp;I68,[1]挑战模式!$BH:$BS,9-J68,FALSE)="","",IF(ISNUMBER(VLOOKUP(H68&amp;"_"&amp;I68,[1]挑战模式!$BH:$BS,9-J68,FALSE)),VLOOKUP(H68&amp;"_"&amp;I68,[1]挑战模式!$BH:$BS,9-J68,FALSE),1))</f>
        <v/>
      </c>
      <c r="F68" t="str">
        <f t="shared" si="2"/>
        <v/>
      </c>
      <c r="G68" t="str">
        <f>IF(VLOOKUP(H68&amp;"_"&amp;I68,[1]挑战模式!$BH:$BS,9-J68,FALSE)="","",IF(ISNUMBER(VLOOKUP(H68&amp;"_"&amp;I68,[1]挑战模式!$BH:$BS,9-J68,FALSE)),"Token_Diamond",VLOOKUP(VLOOKUP(H68&amp;"_"&amp;I68,[1]挑战模式!$BH:$BS,9-J68,FALSE),[1]防御塔!$A:$U,21,FALSE)))</f>
        <v/>
      </c>
      <c r="H68">
        <v>3</v>
      </c>
      <c r="I68">
        <v>1</v>
      </c>
      <c r="J68">
        <v>2</v>
      </c>
    </row>
    <row r="69" spans="2:10" x14ac:dyDescent="0.2">
      <c r="B69" s="9" t="str">
        <f t="shared" si="0"/>
        <v>DropItemRule_First_Season3_Challenge2</v>
      </c>
      <c r="C69" t="str">
        <f t="shared" si="1"/>
        <v>DropAll</v>
      </c>
      <c r="D69" t="str">
        <f>IF(VLOOKUP(H69&amp;"_"&amp;I69,[1]挑战模式!$BH:$BS,9-J69,FALSE)="","","DropItemOne")</f>
        <v>DropItemOne</v>
      </c>
      <c r="E69">
        <f>IF(VLOOKUP(H69&amp;"_"&amp;I69,[1]挑战模式!$BH:$BS,9-J69,FALSE)="","",IF(ISNUMBER(VLOOKUP(H69&amp;"_"&amp;I69,[1]挑战模式!$BH:$BS,9-J69,FALSE)),VLOOKUP(H69&amp;"_"&amp;I69,[1]挑战模式!$BH:$BS,9-J69,FALSE),1))</f>
        <v>1000</v>
      </c>
      <c r="F69">
        <f t="shared" si="2"/>
        <v>10000</v>
      </c>
      <c r="G69" t="str">
        <f>IF(VLOOKUP(H69&amp;"_"&amp;I69,[1]挑战模式!$BH:$BS,9-J69,FALSE)="","",IF(ISNUMBER(VLOOKUP(H69&amp;"_"&amp;I69,[1]挑战模式!$BH:$BS,9-J69,FALSE)),"Token_Diamond",VLOOKUP(VLOOKUP(H69&amp;"_"&amp;I69,[1]挑战模式!$BH:$BS,9-J69,FALSE),[1]防御塔!$A:$U,21,FALSE)))</f>
        <v>Token_Diamond</v>
      </c>
      <c r="H69">
        <v>3</v>
      </c>
      <c r="I69">
        <v>2</v>
      </c>
      <c r="J69">
        <v>1</v>
      </c>
    </row>
    <row r="70" spans="2:10" x14ac:dyDescent="0.2">
      <c r="B70" s="9" t="str">
        <f t="shared" si="0"/>
        <v/>
      </c>
      <c r="C70" t="str">
        <f t="shared" si="1"/>
        <v/>
      </c>
      <c r="D70" t="str">
        <f>IF(VLOOKUP(H70&amp;"_"&amp;I70,[1]挑战模式!$BH:$BS,9-J70,FALSE)="","","DropItemOne")</f>
        <v/>
      </c>
      <c r="E70" t="str">
        <f>IF(VLOOKUP(H70&amp;"_"&amp;I70,[1]挑战模式!$BH:$BS,9-J70,FALSE)="","",IF(ISNUMBER(VLOOKUP(H70&amp;"_"&amp;I70,[1]挑战模式!$BH:$BS,9-J70,FALSE)),VLOOKUP(H70&amp;"_"&amp;I70,[1]挑战模式!$BH:$BS,9-J70,FALSE),1))</f>
        <v/>
      </c>
      <c r="F70" t="str">
        <f t="shared" si="2"/>
        <v/>
      </c>
      <c r="G70" t="str">
        <f>IF(VLOOKUP(H70&amp;"_"&amp;I70,[1]挑战模式!$BH:$BS,9-J70,FALSE)="","",IF(ISNUMBER(VLOOKUP(H70&amp;"_"&amp;I70,[1]挑战模式!$BH:$BS,9-J70,FALSE)),"Token_Diamond",VLOOKUP(VLOOKUP(H70&amp;"_"&amp;I70,[1]挑战模式!$BH:$BS,9-J70,FALSE),[1]防御塔!$A:$U,21,FALSE)))</f>
        <v/>
      </c>
      <c r="H70">
        <v>3</v>
      </c>
      <c r="I70">
        <v>2</v>
      </c>
      <c r="J70">
        <v>2</v>
      </c>
    </row>
    <row r="71" spans="2:10" x14ac:dyDescent="0.2">
      <c r="B71" s="9" t="str">
        <f t="shared" si="0"/>
        <v>DropItemRule_First_Season3_Challenge3</v>
      </c>
      <c r="C71" t="str">
        <f t="shared" si="1"/>
        <v>DropAll</v>
      </c>
      <c r="D71" t="str">
        <f>IF(VLOOKUP(H71&amp;"_"&amp;I71,[1]挑战模式!$BH:$BS,9-J71,FALSE)="","","DropItemOne")</f>
        <v>DropItemOne</v>
      </c>
      <c r="E71">
        <f>IF(VLOOKUP(H71&amp;"_"&amp;I71,[1]挑战模式!$BH:$BS,9-J71,FALSE)="","",IF(ISNUMBER(VLOOKUP(H71&amp;"_"&amp;I71,[1]挑战模式!$BH:$BS,9-J71,FALSE)),VLOOKUP(H71&amp;"_"&amp;I71,[1]挑战模式!$BH:$BS,9-J71,FALSE),1))</f>
        <v>1500</v>
      </c>
      <c r="F71">
        <f t="shared" si="2"/>
        <v>10000</v>
      </c>
      <c r="G71" t="str">
        <f>IF(VLOOKUP(H71&amp;"_"&amp;I71,[1]挑战模式!$BH:$BS,9-J71,FALSE)="","",IF(ISNUMBER(VLOOKUP(H71&amp;"_"&amp;I71,[1]挑战模式!$BH:$BS,9-J71,FALSE)),"Token_Diamond",VLOOKUP(VLOOKUP(H71&amp;"_"&amp;I71,[1]挑战模式!$BH:$BS,9-J71,FALSE),[1]防御塔!$A:$U,21,FALSE)))</f>
        <v>Token_Diamond</v>
      </c>
      <c r="H71">
        <v>3</v>
      </c>
      <c r="I71">
        <v>3</v>
      </c>
      <c r="J71">
        <v>1</v>
      </c>
    </row>
    <row r="72" spans="2:10" x14ac:dyDescent="0.2">
      <c r="B72" s="9" t="str">
        <f t="shared" si="0"/>
        <v/>
      </c>
      <c r="C72" t="str">
        <f t="shared" si="1"/>
        <v/>
      </c>
      <c r="D72" t="str">
        <f>IF(VLOOKUP(H72&amp;"_"&amp;I72,[1]挑战模式!$BH:$BS,9-J72,FALSE)="","","DropItemOne")</f>
        <v/>
      </c>
      <c r="E72" t="str">
        <f>IF(VLOOKUP(H72&amp;"_"&amp;I72,[1]挑战模式!$BH:$BS,9-J72,FALSE)="","",IF(ISNUMBER(VLOOKUP(H72&amp;"_"&amp;I72,[1]挑战模式!$BH:$BS,9-J72,FALSE)),VLOOKUP(H72&amp;"_"&amp;I72,[1]挑战模式!$BH:$BS,9-J72,FALSE),1))</f>
        <v/>
      </c>
      <c r="F72" t="str">
        <f t="shared" si="2"/>
        <v/>
      </c>
      <c r="G72" t="str">
        <f>IF(VLOOKUP(H72&amp;"_"&amp;I72,[1]挑战模式!$BH:$BS,9-J72,FALSE)="","",IF(ISNUMBER(VLOOKUP(H72&amp;"_"&amp;I72,[1]挑战模式!$BH:$BS,9-J72,FALSE)),"Token_Diamond",VLOOKUP(VLOOKUP(H72&amp;"_"&amp;I72,[1]挑战模式!$BH:$BS,9-J72,FALSE),[1]防御塔!$A:$U,21,FALSE)))</f>
        <v/>
      </c>
      <c r="H72">
        <v>3</v>
      </c>
      <c r="I72">
        <v>3</v>
      </c>
      <c r="J72">
        <v>2</v>
      </c>
    </row>
    <row r="73" spans="2:10" x14ac:dyDescent="0.2">
      <c r="B73" s="9" t="str">
        <f t="shared" si="0"/>
        <v>DropItemRule_First_Season3_Challenge4</v>
      </c>
      <c r="C73" t="str">
        <f t="shared" si="1"/>
        <v>DropAll</v>
      </c>
      <c r="D73" t="str">
        <f>IF(VLOOKUP(H73&amp;"_"&amp;I73,[1]挑战模式!$BH:$BS,9-J73,FALSE)="","","DropItemOne")</f>
        <v>DropItemOne</v>
      </c>
      <c r="E73">
        <f>IF(VLOOKUP(H73&amp;"_"&amp;I73,[1]挑战模式!$BH:$BS,9-J73,FALSE)="","",IF(ISNUMBER(VLOOKUP(H73&amp;"_"&amp;I73,[1]挑战模式!$BH:$BS,9-J73,FALSE)),VLOOKUP(H73&amp;"_"&amp;I73,[1]挑战模式!$BH:$BS,9-J73,FALSE),1))</f>
        <v>2100</v>
      </c>
      <c r="F73">
        <f t="shared" si="2"/>
        <v>10000</v>
      </c>
      <c r="G73" t="str">
        <f>IF(VLOOKUP(H73&amp;"_"&amp;I73,[1]挑战模式!$BH:$BS,9-J73,FALSE)="","",IF(ISNUMBER(VLOOKUP(H73&amp;"_"&amp;I73,[1]挑战模式!$BH:$BS,9-J73,FALSE)),"Token_Diamond",VLOOKUP(VLOOKUP(H73&amp;"_"&amp;I73,[1]挑战模式!$BH:$BS,9-J73,FALSE),[1]防御塔!$A:$U,21,FALSE)))</f>
        <v>Token_Diamond</v>
      </c>
      <c r="H73">
        <v>3</v>
      </c>
      <c r="I73">
        <v>4</v>
      </c>
      <c r="J73">
        <v>1</v>
      </c>
    </row>
    <row r="74" spans="2:10" x14ac:dyDescent="0.2">
      <c r="B74" s="9" t="str">
        <f t="shared" si="0"/>
        <v/>
      </c>
      <c r="C74" t="str">
        <f t="shared" si="1"/>
        <v/>
      </c>
      <c r="D74" t="str">
        <f>IF(VLOOKUP(H74&amp;"_"&amp;I74,[1]挑战模式!$BH:$BS,9-J74,FALSE)="","","DropItemOne")</f>
        <v/>
      </c>
      <c r="E74" t="str">
        <f>IF(VLOOKUP(H74&amp;"_"&amp;I74,[1]挑战模式!$BH:$BS,9-J74,FALSE)="","",IF(ISNUMBER(VLOOKUP(H74&amp;"_"&amp;I74,[1]挑战模式!$BH:$BS,9-J74,FALSE)),VLOOKUP(H74&amp;"_"&amp;I74,[1]挑战模式!$BH:$BS,9-J74,FALSE),1))</f>
        <v/>
      </c>
      <c r="F74" t="str">
        <f t="shared" si="2"/>
        <v/>
      </c>
      <c r="G74" t="str">
        <f>IF(VLOOKUP(H74&amp;"_"&amp;I74,[1]挑战模式!$BH:$BS,9-J74,FALSE)="","",IF(ISNUMBER(VLOOKUP(H74&amp;"_"&amp;I74,[1]挑战模式!$BH:$BS,9-J74,FALSE)),"Token_Diamond",VLOOKUP(VLOOKUP(H74&amp;"_"&amp;I74,[1]挑战模式!$BH:$BS,9-J74,FALSE),[1]防御塔!$A:$U,21,FALSE)))</f>
        <v/>
      </c>
      <c r="H74">
        <v>3</v>
      </c>
      <c r="I74">
        <v>4</v>
      </c>
      <c r="J74">
        <v>2</v>
      </c>
    </row>
    <row r="75" spans="2:10" x14ac:dyDescent="0.2">
      <c r="B75" s="9" t="str">
        <f t="shared" si="0"/>
        <v>DropItemRule_First_Season3_Challenge5</v>
      </c>
      <c r="C75" t="str">
        <f t="shared" si="1"/>
        <v>DropAll</v>
      </c>
      <c r="D75" t="str">
        <f>IF(VLOOKUP(H75&amp;"_"&amp;I75,[1]挑战模式!$BH:$BS,9-J75,FALSE)="","","DropItemOne")</f>
        <v>DropItemOne</v>
      </c>
      <c r="E75">
        <f>IF(VLOOKUP(H75&amp;"_"&amp;I75,[1]挑战模式!$BH:$BS,9-J75,FALSE)="","",IF(ISNUMBER(VLOOKUP(H75&amp;"_"&amp;I75,[1]挑战模式!$BH:$BS,9-J75,FALSE)),VLOOKUP(H75&amp;"_"&amp;I75,[1]挑战模式!$BH:$BS,9-J75,FALSE),1))</f>
        <v>2600</v>
      </c>
      <c r="F75">
        <f t="shared" si="2"/>
        <v>10000</v>
      </c>
      <c r="G75" t="str">
        <f>IF(VLOOKUP(H75&amp;"_"&amp;I75,[1]挑战模式!$BH:$BS,9-J75,FALSE)="","",IF(ISNUMBER(VLOOKUP(H75&amp;"_"&amp;I75,[1]挑战模式!$BH:$BS,9-J75,FALSE)),"Token_Diamond",VLOOKUP(VLOOKUP(H75&amp;"_"&amp;I75,[1]挑战模式!$BH:$BS,9-J75,FALSE),[1]防御塔!$A:$U,21,FALSE)))</f>
        <v>Token_Diamond</v>
      </c>
      <c r="H75">
        <v>3</v>
      </c>
      <c r="I75">
        <v>5</v>
      </c>
      <c r="J75">
        <v>1</v>
      </c>
    </row>
    <row r="76" spans="2:10" x14ac:dyDescent="0.2">
      <c r="B76" s="9" t="str">
        <f t="shared" si="0"/>
        <v/>
      </c>
      <c r="C76" t="str">
        <f t="shared" si="1"/>
        <v/>
      </c>
      <c r="D76" t="str">
        <f>IF(VLOOKUP(H76&amp;"_"&amp;I76,[1]挑战模式!$BH:$BS,9-J76,FALSE)="","","DropItemOne")</f>
        <v>DropItemOne</v>
      </c>
      <c r="E76">
        <f>IF(VLOOKUP(H76&amp;"_"&amp;I76,[1]挑战模式!$BH:$BS,9-J76,FALSE)="","",IF(ISNUMBER(VLOOKUP(H76&amp;"_"&amp;I76,[1]挑战模式!$BH:$BS,9-J76,FALSE)),VLOOKUP(H76&amp;"_"&amp;I76,[1]挑战模式!$BH:$BS,9-J76,FALSE),1))</f>
        <v>1</v>
      </c>
      <c r="F76">
        <f t="shared" si="2"/>
        <v>10000</v>
      </c>
      <c r="G76" t="str">
        <f>IF(VLOOKUP(H76&amp;"_"&amp;I76,[1]挑战模式!$BH:$BS,9-J76,FALSE)="","",IF(ISNUMBER(VLOOKUP(H76&amp;"_"&amp;I76,[1]挑战模式!$BH:$BS,9-J76,FALSE)),"Token_Diamond",VLOOKUP(VLOOKUP(H76&amp;"_"&amp;I76,[1]挑战模式!$BH:$BS,9-J76,FALSE),[1]防御塔!$A:$U,21,FALSE)))</f>
        <v>Tow21_1</v>
      </c>
      <c r="H76">
        <v>3</v>
      </c>
      <c r="I76">
        <v>5</v>
      </c>
      <c r="J76">
        <v>2</v>
      </c>
    </row>
    <row r="77" spans="2:10" x14ac:dyDescent="0.2">
      <c r="B77" s="9" t="str">
        <f t="shared" si="0"/>
        <v>DropItemRule_First_Season4_Challenge1</v>
      </c>
      <c r="C77" t="str">
        <f t="shared" si="1"/>
        <v>DropAll</v>
      </c>
      <c r="D77" t="str">
        <f>IF(VLOOKUP(H77&amp;"_"&amp;I77,[1]挑战模式!$BH:$BS,9-J77,FALSE)="","","DropItemOne")</f>
        <v>DropItemOne</v>
      </c>
      <c r="E77">
        <f>IF(VLOOKUP(H77&amp;"_"&amp;I77,[1]挑战模式!$BH:$BS,9-J77,FALSE)="","",IF(ISNUMBER(VLOOKUP(H77&amp;"_"&amp;I77,[1]挑战模式!$BH:$BS,9-J77,FALSE)),VLOOKUP(H77&amp;"_"&amp;I77,[1]挑战模式!$BH:$BS,9-J77,FALSE),1))</f>
        <v>500</v>
      </c>
      <c r="F77">
        <f t="shared" si="2"/>
        <v>10000</v>
      </c>
      <c r="G77" t="str">
        <f>IF(VLOOKUP(H77&amp;"_"&amp;I77,[1]挑战模式!$BH:$BS,9-J77,FALSE)="","",IF(ISNUMBER(VLOOKUP(H77&amp;"_"&amp;I77,[1]挑战模式!$BH:$BS,9-J77,FALSE)),"Token_Diamond",VLOOKUP(VLOOKUP(H77&amp;"_"&amp;I77,[1]挑战模式!$BH:$BS,9-J77,FALSE),[1]防御塔!$A:$U,21,FALSE)))</f>
        <v>Token_Diamond</v>
      </c>
      <c r="H77">
        <v>4</v>
      </c>
      <c r="I77">
        <v>1</v>
      </c>
      <c r="J77">
        <v>1</v>
      </c>
    </row>
    <row r="78" spans="2:10" x14ac:dyDescent="0.2">
      <c r="B78" s="9" t="str">
        <f t="shared" si="0"/>
        <v/>
      </c>
      <c r="C78" t="str">
        <f t="shared" si="1"/>
        <v/>
      </c>
      <c r="D78" t="str">
        <f>IF(VLOOKUP(H78&amp;"_"&amp;I78,[1]挑战模式!$BH:$BS,9-J78,FALSE)="","","DropItemOne")</f>
        <v/>
      </c>
      <c r="E78" t="str">
        <f>IF(VLOOKUP(H78&amp;"_"&amp;I78,[1]挑战模式!$BH:$BS,9-J78,FALSE)="","",IF(ISNUMBER(VLOOKUP(H78&amp;"_"&amp;I78,[1]挑战模式!$BH:$BS,9-J78,FALSE)),VLOOKUP(H78&amp;"_"&amp;I78,[1]挑战模式!$BH:$BS,9-J78,FALSE),1))</f>
        <v/>
      </c>
      <c r="F78" t="str">
        <f t="shared" si="2"/>
        <v/>
      </c>
      <c r="G78" t="str">
        <f>IF(VLOOKUP(H78&amp;"_"&amp;I78,[1]挑战模式!$BH:$BS,9-J78,FALSE)="","",IF(ISNUMBER(VLOOKUP(H78&amp;"_"&amp;I78,[1]挑战模式!$BH:$BS,9-J78,FALSE)),"Token_Diamond",VLOOKUP(VLOOKUP(H78&amp;"_"&amp;I78,[1]挑战模式!$BH:$BS,9-J78,FALSE),[1]防御塔!$A:$U,21,FALSE)))</f>
        <v/>
      </c>
      <c r="H78">
        <v>4</v>
      </c>
      <c r="I78">
        <v>1</v>
      </c>
      <c r="J78">
        <v>2</v>
      </c>
    </row>
    <row r="79" spans="2:10" x14ac:dyDescent="0.2">
      <c r="B79" s="9" t="str">
        <f t="shared" si="0"/>
        <v>DropItemRule_First_Season4_Challenge2</v>
      </c>
      <c r="C79" t="str">
        <f t="shared" si="1"/>
        <v>DropAll</v>
      </c>
      <c r="D79" t="str">
        <f>IF(VLOOKUP(H79&amp;"_"&amp;I79,[1]挑战模式!$BH:$BS,9-J79,FALSE)="","","DropItemOne")</f>
        <v>DropItemOne</v>
      </c>
      <c r="E79">
        <f>IF(VLOOKUP(H79&amp;"_"&amp;I79,[1]挑战模式!$BH:$BS,9-J79,FALSE)="","",IF(ISNUMBER(VLOOKUP(H79&amp;"_"&amp;I79,[1]挑战模式!$BH:$BS,9-J79,FALSE)),VLOOKUP(H79&amp;"_"&amp;I79,[1]挑战模式!$BH:$BS,9-J79,FALSE),1))</f>
        <v>1000</v>
      </c>
      <c r="F79">
        <f t="shared" si="2"/>
        <v>10000</v>
      </c>
      <c r="G79" t="str">
        <f>IF(VLOOKUP(H79&amp;"_"&amp;I79,[1]挑战模式!$BH:$BS,9-J79,FALSE)="","",IF(ISNUMBER(VLOOKUP(H79&amp;"_"&amp;I79,[1]挑战模式!$BH:$BS,9-J79,FALSE)),"Token_Diamond",VLOOKUP(VLOOKUP(H79&amp;"_"&amp;I79,[1]挑战模式!$BH:$BS,9-J79,FALSE),[1]防御塔!$A:$U,21,FALSE)))</f>
        <v>Token_Diamond</v>
      </c>
      <c r="H79">
        <v>4</v>
      </c>
      <c r="I79">
        <v>2</v>
      </c>
      <c r="J79">
        <v>1</v>
      </c>
    </row>
    <row r="80" spans="2:10" x14ac:dyDescent="0.2">
      <c r="B80" s="9" t="str">
        <f t="shared" si="0"/>
        <v/>
      </c>
      <c r="C80" t="str">
        <f t="shared" si="1"/>
        <v/>
      </c>
      <c r="D80" t="str">
        <f>IF(VLOOKUP(H80&amp;"_"&amp;I80,[1]挑战模式!$BH:$BS,9-J80,FALSE)="","","DropItemOne")</f>
        <v/>
      </c>
      <c r="E80" t="str">
        <f>IF(VLOOKUP(H80&amp;"_"&amp;I80,[1]挑战模式!$BH:$BS,9-J80,FALSE)="","",IF(ISNUMBER(VLOOKUP(H80&amp;"_"&amp;I80,[1]挑战模式!$BH:$BS,9-J80,FALSE)),VLOOKUP(H80&amp;"_"&amp;I80,[1]挑战模式!$BH:$BS,9-J80,FALSE),1))</f>
        <v/>
      </c>
      <c r="F80" t="str">
        <f t="shared" si="2"/>
        <v/>
      </c>
      <c r="G80" t="str">
        <f>IF(VLOOKUP(H80&amp;"_"&amp;I80,[1]挑战模式!$BH:$BS,9-J80,FALSE)="","",IF(ISNUMBER(VLOOKUP(H80&amp;"_"&amp;I80,[1]挑战模式!$BH:$BS,9-J80,FALSE)),"Token_Diamond",VLOOKUP(VLOOKUP(H80&amp;"_"&amp;I80,[1]挑战模式!$BH:$BS,9-J80,FALSE),[1]防御塔!$A:$U,21,FALSE)))</f>
        <v/>
      </c>
      <c r="H80">
        <v>4</v>
      </c>
      <c r="I80">
        <v>2</v>
      </c>
      <c r="J80">
        <v>2</v>
      </c>
    </row>
    <row r="81" spans="2:10" x14ac:dyDescent="0.2">
      <c r="B81" s="9" t="str">
        <f t="shared" si="0"/>
        <v>DropItemRule_First_Season4_Challenge3</v>
      </c>
      <c r="C81" t="str">
        <f t="shared" si="1"/>
        <v>DropAll</v>
      </c>
      <c r="D81" t="str">
        <f>IF(VLOOKUP(H81&amp;"_"&amp;I81,[1]挑战模式!$BH:$BS,9-J81,FALSE)="","","DropItemOne")</f>
        <v>DropItemOne</v>
      </c>
      <c r="E81">
        <f>IF(VLOOKUP(H81&amp;"_"&amp;I81,[1]挑战模式!$BH:$BS,9-J81,FALSE)="","",IF(ISNUMBER(VLOOKUP(H81&amp;"_"&amp;I81,[1]挑战模式!$BH:$BS,9-J81,FALSE)),VLOOKUP(H81&amp;"_"&amp;I81,[1]挑战模式!$BH:$BS,9-J81,FALSE),1))</f>
        <v>1500</v>
      </c>
      <c r="F81">
        <f t="shared" si="2"/>
        <v>10000</v>
      </c>
      <c r="G81" t="str">
        <f>IF(VLOOKUP(H81&amp;"_"&amp;I81,[1]挑战模式!$BH:$BS,9-J81,FALSE)="","",IF(ISNUMBER(VLOOKUP(H81&amp;"_"&amp;I81,[1]挑战模式!$BH:$BS,9-J81,FALSE)),"Token_Diamond",VLOOKUP(VLOOKUP(H81&amp;"_"&amp;I81,[1]挑战模式!$BH:$BS,9-J81,FALSE),[1]防御塔!$A:$U,21,FALSE)))</f>
        <v>Token_Diamond</v>
      </c>
      <c r="H81">
        <v>4</v>
      </c>
      <c r="I81">
        <v>3</v>
      </c>
      <c r="J81">
        <v>1</v>
      </c>
    </row>
    <row r="82" spans="2:10" x14ac:dyDescent="0.2">
      <c r="B82" s="9" t="str">
        <f t="shared" si="0"/>
        <v/>
      </c>
      <c r="C82" t="str">
        <f t="shared" si="1"/>
        <v/>
      </c>
      <c r="D82" t="str">
        <f>IF(VLOOKUP(H82&amp;"_"&amp;I82,[1]挑战模式!$BH:$BS,9-J82,FALSE)="","","DropItemOne")</f>
        <v/>
      </c>
      <c r="E82" t="str">
        <f>IF(VLOOKUP(H82&amp;"_"&amp;I82,[1]挑战模式!$BH:$BS,9-J82,FALSE)="","",IF(ISNUMBER(VLOOKUP(H82&amp;"_"&amp;I82,[1]挑战模式!$BH:$BS,9-J82,FALSE)),VLOOKUP(H82&amp;"_"&amp;I82,[1]挑战模式!$BH:$BS,9-J82,FALSE),1))</f>
        <v/>
      </c>
      <c r="F82" t="str">
        <f t="shared" si="2"/>
        <v/>
      </c>
      <c r="G82" t="str">
        <f>IF(VLOOKUP(H82&amp;"_"&amp;I82,[1]挑战模式!$BH:$BS,9-J82,FALSE)="","",IF(ISNUMBER(VLOOKUP(H82&amp;"_"&amp;I82,[1]挑战模式!$BH:$BS,9-J82,FALSE)),"Token_Diamond",VLOOKUP(VLOOKUP(H82&amp;"_"&amp;I82,[1]挑战模式!$BH:$BS,9-J82,FALSE),[1]防御塔!$A:$U,21,FALSE)))</f>
        <v/>
      </c>
      <c r="H82">
        <v>4</v>
      </c>
      <c r="I82">
        <v>3</v>
      </c>
      <c r="J82">
        <v>2</v>
      </c>
    </row>
    <row r="83" spans="2:10" x14ac:dyDescent="0.2">
      <c r="B83" s="9" t="str">
        <f t="shared" si="0"/>
        <v>DropItemRule_First_Season4_Challenge4</v>
      </c>
      <c r="C83" t="str">
        <f t="shared" si="1"/>
        <v>DropAll</v>
      </c>
      <c r="D83" t="str">
        <f>IF(VLOOKUP(H83&amp;"_"&amp;I83,[1]挑战模式!$BH:$BS,9-J83,FALSE)="","","DropItemOne")</f>
        <v>DropItemOne</v>
      </c>
      <c r="E83">
        <f>IF(VLOOKUP(H83&amp;"_"&amp;I83,[1]挑战模式!$BH:$BS,9-J83,FALSE)="","",IF(ISNUMBER(VLOOKUP(H83&amp;"_"&amp;I83,[1]挑战模式!$BH:$BS,9-J83,FALSE)),VLOOKUP(H83&amp;"_"&amp;I83,[1]挑战模式!$BH:$BS,9-J83,FALSE),1))</f>
        <v>2100</v>
      </c>
      <c r="F83">
        <f t="shared" si="2"/>
        <v>10000</v>
      </c>
      <c r="G83" t="str">
        <f>IF(VLOOKUP(H83&amp;"_"&amp;I83,[1]挑战模式!$BH:$BS,9-J83,FALSE)="","",IF(ISNUMBER(VLOOKUP(H83&amp;"_"&amp;I83,[1]挑战模式!$BH:$BS,9-J83,FALSE)),"Token_Diamond",VLOOKUP(VLOOKUP(H83&amp;"_"&amp;I83,[1]挑战模式!$BH:$BS,9-J83,FALSE),[1]防御塔!$A:$U,21,FALSE)))</f>
        <v>Token_Diamond</v>
      </c>
      <c r="H83">
        <v>4</v>
      </c>
      <c r="I83">
        <v>4</v>
      </c>
      <c r="J83">
        <v>1</v>
      </c>
    </row>
    <row r="84" spans="2:10" x14ac:dyDescent="0.2">
      <c r="B84" s="9" t="str">
        <f t="shared" si="0"/>
        <v/>
      </c>
      <c r="C84" t="str">
        <f t="shared" si="1"/>
        <v/>
      </c>
      <c r="D84" t="str">
        <f>IF(VLOOKUP(H84&amp;"_"&amp;I84,[1]挑战模式!$BH:$BS,9-J84,FALSE)="","","DropItemOne")</f>
        <v/>
      </c>
      <c r="E84" t="str">
        <f>IF(VLOOKUP(H84&amp;"_"&amp;I84,[1]挑战模式!$BH:$BS,9-J84,FALSE)="","",IF(ISNUMBER(VLOOKUP(H84&amp;"_"&amp;I84,[1]挑战模式!$BH:$BS,9-J84,FALSE)),VLOOKUP(H84&amp;"_"&amp;I84,[1]挑战模式!$BH:$BS,9-J84,FALSE),1))</f>
        <v/>
      </c>
      <c r="F84" t="str">
        <f t="shared" si="2"/>
        <v/>
      </c>
      <c r="G84" t="str">
        <f>IF(VLOOKUP(H84&amp;"_"&amp;I84,[1]挑战模式!$BH:$BS,9-J84,FALSE)="","",IF(ISNUMBER(VLOOKUP(H84&amp;"_"&amp;I84,[1]挑战模式!$BH:$BS,9-J84,FALSE)),"Token_Diamond",VLOOKUP(VLOOKUP(H84&amp;"_"&amp;I84,[1]挑战模式!$BH:$BS,9-J84,FALSE),[1]防御塔!$A:$U,21,FALSE)))</f>
        <v/>
      </c>
      <c r="H84">
        <v>4</v>
      </c>
      <c r="I84">
        <v>4</v>
      </c>
      <c r="J84">
        <v>2</v>
      </c>
    </row>
    <row r="85" spans="2:10" x14ac:dyDescent="0.2">
      <c r="B85" s="9" t="str">
        <f t="shared" si="0"/>
        <v>DropItemRule_First_Season4_Challenge5</v>
      </c>
      <c r="C85" t="str">
        <f t="shared" si="1"/>
        <v>DropAll</v>
      </c>
      <c r="D85" t="str">
        <f>IF(VLOOKUP(H85&amp;"_"&amp;I85,[1]挑战模式!$BH:$BS,9-J85,FALSE)="","","DropItemOne")</f>
        <v>DropItemOne</v>
      </c>
      <c r="E85">
        <f>IF(VLOOKUP(H85&amp;"_"&amp;I85,[1]挑战模式!$BH:$BS,9-J85,FALSE)="","",IF(ISNUMBER(VLOOKUP(H85&amp;"_"&amp;I85,[1]挑战模式!$BH:$BS,9-J85,FALSE)),VLOOKUP(H85&amp;"_"&amp;I85,[1]挑战模式!$BH:$BS,9-J85,FALSE),1))</f>
        <v>2600</v>
      </c>
      <c r="F85">
        <f t="shared" si="2"/>
        <v>10000</v>
      </c>
      <c r="G85" t="str">
        <f>IF(VLOOKUP(H85&amp;"_"&amp;I85,[1]挑战模式!$BH:$BS,9-J85,FALSE)="","",IF(ISNUMBER(VLOOKUP(H85&amp;"_"&amp;I85,[1]挑战模式!$BH:$BS,9-J85,FALSE)),"Token_Diamond",VLOOKUP(VLOOKUP(H85&amp;"_"&amp;I85,[1]挑战模式!$BH:$BS,9-J85,FALSE),[1]防御塔!$A:$U,21,FALSE)))</f>
        <v>Token_Diamond</v>
      </c>
      <c r="H85">
        <v>4</v>
      </c>
      <c r="I85">
        <v>5</v>
      </c>
      <c r="J85">
        <v>1</v>
      </c>
    </row>
    <row r="86" spans="2:10" x14ac:dyDescent="0.2">
      <c r="B86" s="9" t="str">
        <f t="shared" si="0"/>
        <v/>
      </c>
      <c r="C86" t="str">
        <f t="shared" si="1"/>
        <v/>
      </c>
      <c r="D86" t="str">
        <f>IF(VLOOKUP(H86&amp;"_"&amp;I86,[1]挑战模式!$BH:$BS,9-J86,FALSE)="","","DropItemOne")</f>
        <v>DropItemOne</v>
      </c>
      <c r="E86">
        <f>IF(VLOOKUP(H86&amp;"_"&amp;I86,[1]挑战模式!$BH:$BS,9-J86,FALSE)="","",IF(ISNUMBER(VLOOKUP(H86&amp;"_"&amp;I86,[1]挑战模式!$BH:$BS,9-J86,FALSE)),VLOOKUP(H86&amp;"_"&amp;I86,[1]挑战模式!$BH:$BS,9-J86,FALSE),1))</f>
        <v>1</v>
      </c>
      <c r="F86">
        <f t="shared" si="2"/>
        <v>10000</v>
      </c>
      <c r="G86" t="str">
        <f>IF(VLOOKUP(H86&amp;"_"&amp;I86,[1]挑战模式!$BH:$BS,9-J86,FALSE)="","",IF(ISNUMBER(VLOOKUP(H86&amp;"_"&amp;I86,[1]挑战模式!$BH:$BS,9-J86,FALSE)),"Token_Diamond",VLOOKUP(VLOOKUP(H86&amp;"_"&amp;I86,[1]挑战模式!$BH:$BS,9-J86,FALSE),[1]防御塔!$A:$U,21,FALSE)))</f>
        <v>Tow17_1</v>
      </c>
      <c r="H86">
        <v>4</v>
      </c>
      <c r="I86">
        <v>5</v>
      </c>
      <c r="J86">
        <v>2</v>
      </c>
    </row>
    <row r="88" spans="2:10" x14ac:dyDescent="0.2">
      <c r="B88" s="9" t="str">
        <f>IF(I88&lt;&gt;I87,"DropItemRule_Common_Season"&amp;H88&amp;"_Challenge"&amp;I88,"")</f>
        <v>DropItemRule_Common_Season0_Challenge1</v>
      </c>
      <c r="C88" t="str">
        <f>IF(B88="","","DropAll")</f>
        <v>DropAll</v>
      </c>
      <c r="D88" t="str">
        <f>IF(VLOOKUP(H88&amp;"_"&amp;I88,[1]挑战模式!$BH:$BS,10-J88,FALSE)="","","DropItemOne")</f>
        <v>DropItemOne</v>
      </c>
      <c r="E88">
        <f>IF(VLOOKUP(H88&amp;"_"&amp;I88,[1]挑战模式!$BH:$BS,10-J88,FALSE)="","",IF(ISNUMBER(VLOOKUP(H88&amp;"_"&amp;I88,[1]挑战模式!$BH:$BS,10-J88,FALSE)),VLOOKUP(H88&amp;"_"&amp;I88,[1]挑战模式!$BH:$BS,10-J88,FALSE),1))</f>
        <v>30</v>
      </c>
      <c r="F88">
        <f>IF(E88="","",10000)</f>
        <v>10000</v>
      </c>
      <c r="G88" t="str">
        <f>IF(VLOOKUP(H88&amp;"_"&amp;I88,[1]挑战模式!$BH:$BS,10-J88,FALSE)="","",IF(ISNUMBER(VLOOKUP(H88&amp;"_"&amp;I88,[1]挑战模式!$BH:$BS,10-J88,FALSE)),"Token_Diamond",VLOOKUP(VLOOKUP(H88&amp;"_"&amp;I88,[1]挑战模式!$BH:$BS,10-J88,FALSE),[1]防御塔!$A:$U,21,FALSE)))</f>
        <v>Token_Diamond</v>
      </c>
      <c r="H88">
        <v>0</v>
      </c>
      <c r="I88">
        <v>1</v>
      </c>
      <c r="J88">
        <v>1</v>
      </c>
    </row>
    <row r="89" spans="2:10" x14ac:dyDescent="0.2">
      <c r="B89" s="9" t="str">
        <f t="shared" ref="B89:B127" si="6">IF(I89&lt;&gt;I88,"DropItemRule_Common_Season"&amp;H89&amp;"_Challenge"&amp;I89,"")</f>
        <v>DropItemRule_Common_Season0_Challenge2</v>
      </c>
      <c r="C89" t="str">
        <f t="shared" ref="C89:C127" si="7">IF(B89="","","DropAll")</f>
        <v>DropAll</v>
      </c>
      <c r="D89" t="str">
        <f>IF(VLOOKUP(H89&amp;"_"&amp;I89,[1]挑战模式!$BH:$BS,10-J89,FALSE)="","","DropItemOne")</f>
        <v>DropItemOne</v>
      </c>
      <c r="E89">
        <f>IF(VLOOKUP(H89&amp;"_"&amp;I89,[1]挑战模式!$BH:$BS,10-J89,FALSE)="","",IF(ISNUMBER(VLOOKUP(H89&amp;"_"&amp;I89,[1]挑战模式!$BH:$BS,10-J89,FALSE)),VLOOKUP(H89&amp;"_"&amp;I89,[1]挑战模式!$BH:$BS,10-J89,FALSE),1))</f>
        <v>30</v>
      </c>
      <c r="F89">
        <f t="shared" ref="F89:F127" si="8">IF(E89="","",10000)</f>
        <v>10000</v>
      </c>
      <c r="G89" t="str">
        <f>IF(VLOOKUP(H89&amp;"_"&amp;I89,[1]挑战模式!$BH:$BS,10-J89,FALSE)="","",IF(ISNUMBER(VLOOKUP(H89&amp;"_"&amp;I89,[1]挑战模式!$BH:$BS,10-J89,FALSE)),"Token_Diamond",VLOOKUP(VLOOKUP(H89&amp;"_"&amp;I89,[1]挑战模式!$BH:$BS,10-J89,FALSE),[1]防御塔!$A:$U,21,FALSE)))</f>
        <v>Token_Diamond</v>
      </c>
      <c r="H89">
        <v>0</v>
      </c>
      <c r="I89">
        <v>2</v>
      </c>
      <c r="J89">
        <v>1</v>
      </c>
    </row>
    <row r="90" spans="2:10" x14ac:dyDescent="0.2">
      <c r="B90" s="9" t="str">
        <f t="shared" si="6"/>
        <v>DropItemRule_Common_Season0_Challenge3</v>
      </c>
      <c r="C90" t="str">
        <f t="shared" si="7"/>
        <v>DropAll</v>
      </c>
      <c r="D90" t="str">
        <f>IF(VLOOKUP(H90&amp;"_"&amp;I90,[1]挑战模式!$BH:$BS,10-J90,FALSE)="","","DropItemOne")</f>
        <v>DropItemOne</v>
      </c>
      <c r="E90">
        <f>IF(VLOOKUP(H90&amp;"_"&amp;I90,[1]挑战模式!$BH:$BS,10-J90,FALSE)="","",IF(ISNUMBER(VLOOKUP(H90&amp;"_"&amp;I90,[1]挑战模式!$BH:$BS,10-J90,FALSE)),VLOOKUP(H90&amp;"_"&amp;I90,[1]挑战模式!$BH:$BS,10-J90,FALSE),1))</f>
        <v>30</v>
      </c>
      <c r="F90">
        <f t="shared" si="8"/>
        <v>10000</v>
      </c>
      <c r="G90" t="str">
        <f>IF(VLOOKUP(H90&amp;"_"&amp;I90,[1]挑战模式!$BH:$BS,10-J90,FALSE)="","",IF(ISNUMBER(VLOOKUP(H90&amp;"_"&amp;I90,[1]挑战模式!$BH:$BS,10-J90,FALSE)),"Token_Diamond",VLOOKUP(VLOOKUP(H90&amp;"_"&amp;I90,[1]挑战模式!$BH:$BS,10-J90,FALSE),[1]防御塔!$A:$U,21,FALSE)))</f>
        <v>Token_Diamond</v>
      </c>
      <c r="H90">
        <v>0</v>
      </c>
      <c r="I90">
        <v>3</v>
      </c>
      <c r="J90">
        <v>1</v>
      </c>
    </row>
    <row r="91" spans="2:10" x14ac:dyDescent="0.2">
      <c r="B91" s="9" t="str">
        <f t="shared" si="6"/>
        <v>DropItemRule_Common_Season0_Challenge4</v>
      </c>
      <c r="C91" t="str">
        <f t="shared" si="7"/>
        <v>DropAll</v>
      </c>
      <c r="D91" t="str">
        <f>IF(VLOOKUP(H91&amp;"_"&amp;I91,[1]挑战模式!$BH:$BS,10-J91,FALSE)="","","DropItemOne")</f>
        <v>DropItemOne</v>
      </c>
      <c r="E91">
        <f>IF(VLOOKUP(H91&amp;"_"&amp;I91,[1]挑战模式!$BH:$BS,10-J91,FALSE)="","",IF(ISNUMBER(VLOOKUP(H91&amp;"_"&amp;I91,[1]挑战模式!$BH:$BS,10-J91,FALSE)),VLOOKUP(H91&amp;"_"&amp;I91,[1]挑战模式!$BH:$BS,10-J91,FALSE),1))</f>
        <v>30</v>
      </c>
      <c r="F91">
        <f t="shared" si="8"/>
        <v>10000</v>
      </c>
      <c r="G91" t="str">
        <f>IF(VLOOKUP(H91&amp;"_"&amp;I91,[1]挑战模式!$BH:$BS,10-J91,FALSE)="","",IF(ISNUMBER(VLOOKUP(H91&amp;"_"&amp;I91,[1]挑战模式!$BH:$BS,10-J91,FALSE)),"Token_Diamond",VLOOKUP(VLOOKUP(H91&amp;"_"&amp;I91,[1]挑战模式!$BH:$BS,10-J91,FALSE),[1]防御塔!$A:$U,21,FALSE)))</f>
        <v>Token_Diamond</v>
      </c>
      <c r="H91">
        <v>0</v>
      </c>
      <c r="I91">
        <v>4</v>
      </c>
      <c r="J91">
        <v>1</v>
      </c>
    </row>
    <row r="92" spans="2:10" x14ac:dyDescent="0.2">
      <c r="B92" s="9" t="str">
        <f t="shared" si="6"/>
        <v>DropItemRule_Common_Season0_Challenge5</v>
      </c>
      <c r="C92" t="str">
        <f t="shared" si="7"/>
        <v>DropAll</v>
      </c>
      <c r="D92" t="str">
        <f>IF(VLOOKUP(H92&amp;"_"&amp;I92,[1]挑战模式!$BH:$BS,10-J92,FALSE)="","","DropItemOne")</f>
        <v>DropItemOne</v>
      </c>
      <c r="E92">
        <f>IF(VLOOKUP(H92&amp;"_"&amp;I92,[1]挑战模式!$BH:$BS,10-J92,FALSE)="","",IF(ISNUMBER(VLOOKUP(H92&amp;"_"&amp;I92,[1]挑战模式!$BH:$BS,10-J92,FALSE)),VLOOKUP(H92&amp;"_"&amp;I92,[1]挑战模式!$BH:$BS,10-J92,FALSE),1))</f>
        <v>30</v>
      </c>
      <c r="F92">
        <f t="shared" si="8"/>
        <v>10000</v>
      </c>
      <c r="G92" t="str">
        <f>IF(VLOOKUP(H92&amp;"_"&amp;I92,[1]挑战模式!$BH:$BS,10-J92,FALSE)="","",IF(ISNUMBER(VLOOKUP(H92&amp;"_"&amp;I92,[1]挑战模式!$BH:$BS,10-J92,FALSE)),"Token_Diamond",VLOOKUP(VLOOKUP(H92&amp;"_"&amp;I92,[1]挑战模式!$BH:$BS,10-J92,FALSE),[1]防御塔!$A:$U,21,FALSE)))</f>
        <v>Token_Diamond</v>
      </c>
      <c r="H92">
        <v>0</v>
      </c>
      <c r="I92">
        <v>5</v>
      </c>
      <c r="J92">
        <v>1</v>
      </c>
    </row>
    <row r="93" spans="2:10" x14ac:dyDescent="0.2">
      <c r="B93" s="9" t="str">
        <f t="shared" si="6"/>
        <v>DropItemRule_Common_Season0_Challenge6</v>
      </c>
      <c r="C93" t="str">
        <f t="shared" si="7"/>
        <v>DropAll</v>
      </c>
      <c r="D93" t="str">
        <f>IF(VLOOKUP(H93&amp;"_"&amp;I93,[1]挑战模式!$BH:$BS,10-J93,FALSE)="","","DropItemOne")</f>
        <v>DropItemOne</v>
      </c>
      <c r="E93">
        <f>IF(VLOOKUP(H93&amp;"_"&amp;I93,[1]挑战模式!$BH:$BS,10-J93,FALSE)="","",IF(ISNUMBER(VLOOKUP(H93&amp;"_"&amp;I93,[1]挑战模式!$BH:$BS,10-J93,FALSE)),VLOOKUP(H93&amp;"_"&amp;I93,[1]挑战模式!$BH:$BS,10-J93,FALSE),1))</f>
        <v>30</v>
      </c>
      <c r="F93">
        <f t="shared" si="8"/>
        <v>10000</v>
      </c>
      <c r="G93" t="str">
        <f>IF(VLOOKUP(H93&amp;"_"&amp;I93,[1]挑战模式!$BH:$BS,10-J93,FALSE)="","",IF(ISNUMBER(VLOOKUP(H93&amp;"_"&amp;I93,[1]挑战模式!$BH:$BS,10-J93,FALSE)),"Token_Diamond",VLOOKUP(VLOOKUP(H93&amp;"_"&amp;I93,[1]挑战模式!$BH:$BS,10-J93,FALSE),[1]防御塔!$A:$U,21,FALSE)))</f>
        <v>Token_Diamond</v>
      </c>
      <c r="H93">
        <v>0</v>
      </c>
      <c r="I93">
        <v>6</v>
      </c>
      <c r="J93">
        <v>1</v>
      </c>
    </row>
    <row r="94" spans="2:10" x14ac:dyDescent="0.2">
      <c r="B94" s="9" t="str">
        <f t="shared" si="6"/>
        <v>DropItemRule_Common_Season0_Challenge7</v>
      </c>
      <c r="C94" t="str">
        <f t="shared" si="7"/>
        <v>DropAll</v>
      </c>
      <c r="D94" t="str">
        <f>IF(VLOOKUP(H94&amp;"_"&amp;I94,[1]挑战模式!$BH:$BS,10-J94,FALSE)="","","DropItemOne")</f>
        <v>DropItemOne</v>
      </c>
      <c r="E94">
        <f>IF(VLOOKUP(H94&amp;"_"&amp;I94,[1]挑战模式!$BH:$BS,10-J94,FALSE)="","",IF(ISNUMBER(VLOOKUP(H94&amp;"_"&amp;I94,[1]挑战模式!$BH:$BS,10-J94,FALSE)),VLOOKUP(H94&amp;"_"&amp;I94,[1]挑战模式!$BH:$BS,10-J94,FALSE),1))</f>
        <v>30</v>
      </c>
      <c r="F94">
        <f t="shared" si="8"/>
        <v>10000</v>
      </c>
      <c r="G94" t="str">
        <f>IF(VLOOKUP(H94&amp;"_"&amp;I94,[1]挑战模式!$BH:$BS,10-J94,FALSE)="","",IF(ISNUMBER(VLOOKUP(H94&amp;"_"&amp;I94,[1]挑战模式!$BH:$BS,10-J94,FALSE)),"Token_Diamond",VLOOKUP(VLOOKUP(H94&amp;"_"&amp;I94,[1]挑战模式!$BH:$BS,10-J94,FALSE),[1]防御塔!$A:$U,21,FALSE)))</f>
        <v>Token_Diamond</v>
      </c>
      <c r="H94">
        <v>0</v>
      </c>
      <c r="I94">
        <v>7</v>
      </c>
      <c r="J94">
        <v>1</v>
      </c>
    </row>
    <row r="95" spans="2:10" x14ac:dyDescent="0.2">
      <c r="B95" s="9" t="str">
        <f t="shared" si="6"/>
        <v>DropItemRule_Common_Season0_Challenge8</v>
      </c>
      <c r="C95" t="str">
        <f t="shared" si="7"/>
        <v>DropAll</v>
      </c>
      <c r="D95" t="str">
        <f>IF(VLOOKUP(H95&amp;"_"&amp;I95,[1]挑战模式!$BH:$BS,10-J95,FALSE)="","","DropItemOne")</f>
        <v>DropItemOne</v>
      </c>
      <c r="E95">
        <f>IF(VLOOKUP(H95&amp;"_"&amp;I95,[1]挑战模式!$BH:$BS,10-J95,FALSE)="","",IF(ISNUMBER(VLOOKUP(H95&amp;"_"&amp;I95,[1]挑战模式!$BH:$BS,10-J95,FALSE)),VLOOKUP(H95&amp;"_"&amp;I95,[1]挑战模式!$BH:$BS,10-J95,FALSE),1))</f>
        <v>30</v>
      </c>
      <c r="F95">
        <f t="shared" si="8"/>
        <v>10000</v>
      </c>
      <c r="G95" t="str">
        <f>IF(VLOOKUP(H95&amp;"_"&amp;I95,[1]挑战模式!$BH:$BS,10-J95,FALSE)="","",IF(ISNUMBER(VLOOKUP(H95&amp;"_"&amp;I95,[1]挑战模式!$BH:$BS,10-J95,FALSE)),"Token_Diamond",VLOOKUP(VLOOKUP(H95&amp;"_"&amp;I95,[1]挑战模式!$BH:$BS,10-J95,FALSE),[1]防御塔!$A:$U,21,FALSE)))</f>
        <v>Token_Diamond</v>
      </c>
      <c r="H95">
        <v>0</v>
      </c>
      <c r="I95">
        <v>8</v>
      </c>
      <c r="J95">
        <v>1</v>
      </c>
    </row>
    <row r="96" spans="2:10" x14ac:dyDescent="0.2">
      <c r="B96" s="9" t="str">
        <f t="shared" si="6"/>
        <v>DropItemRule_Common_Season0_Challenge9</v>
      </c>
      <c r="C96" t="str">
        <f t="shared" si="7"/>
        <v>DropAll</v>
      </c>
      <c r="D96" t="str">
        <f>IF(VLOOKUP(H96&amp;"_"&amp;I96,[1]挑战模式!$BH:$BS,10-J96,FALSE)="","","DropItemOne")</f>
        <v>DropItemOne</v>
      </c>
      <c r="E96">
        <f>IF(VLOOKUP(H96&amp;"_"&amp;I96,[1]挑战模式!$BH:$BS,10-J96,FALSE)="","",IF(ISNUMBER(VLOOKUP(H96&amp;"_"&amp;I96,[1]挑战模式!$BH:$BS,10-J96,FALSE)),VLOOKUP(H96&amp;"_"&amp;I96,[1]挑战模式!$BH:$BS,10-J96,FALSE),1))</f>
        <v>30</v>
      </c>
      <c r="F96">
        <f t="shared" si="8"/>
        <v>10000</v>
      </c>
      <c r="G96" t="str">
        <f>IF(VLOOKUP(H96&amp;"_"&amp;I96,[1]挑战模式!$BH:$BS,10-J96,FALSE)="","",IF(ISNUMBER(VLOOKUP(H96&amp;"_"&amp;I96,[1]挑战模式!$BH:$BS,10-J96,FALSE)),"Token_Diamond",VLOOKUP(VLOOKUP(H96&amp;"_"&amp;I96,[1]挑战模式!$BH:$BS,10-J96,FALSE),[1]防御塔!$A:$U,21,FALSE)))</f>
        <v>Token_Diamond</v>
      </c>
      <c r="H96">
        <v>0</v>
      </c>
      <c r="I96">
        <v>9</v>
      </c>
      <c r="J96">
        <v>1</v>
      </c>
    </row>
    <row r="97" spans="2:10" x14ac:dyDescent="0.2">
      <c r="B97" s="9" t="str">
        <f t="shared" si="6"/>
        <v>DropItemRule_Common_Season0_Challenge10</v>
      </c>
      <c r="C97" t="str">
        <f t="shared" si="7"/>
        <v>DropAll</v>
      </c>
      <c r="D97" t="str">
        <f>IF(VLOOKUP(H97&amp;"_"&amp;I97,[1]挑战模式!$BH:$BS,10-J97,FALSE)="","","DropItemOne")</f>
        <v>DropItemOne</v>
      </c>
      <c r="E97">
        <f>IF(VLOOKUP(H97&amp;"_"&amp;I97,[1]挑战模式!$BH:$BS,10-J97,FALSE)="","",IF(ISNUMBER(VLOOKUP(H97&amp;"_"&amp;I97,[1]挑战模式!$BH:$BS,10-J97,FALSE)),VLOOKUP(H97&amp;"_"&amp;I97,[1]挑战模式!$BH:$BS,10-J97,FALSE),1))</f>
        <v>30</v>
      </c>
      <c r="F97">
        <f t="shared" si="8"/>
        <v>10000</v>
      </c>
      <c r="G97" t="str">
        <f>IF(VLOOKUP(H97&amp;"_"&amp;I97,[1]挑战模式!$BH:$BS,10-J97,FALSE)="","",IF(ISNUMBER(VLOOKUP(H97&amp;"_"&amp;I97,[1]挑战模式!$BH:$BS,10-J97,FALSE)),"Token_Diamond",VLOOKUP(VLOOKUP(H97&amp;"_"&amp;I97,[1]挑战模式!$BH:$BS,10-J97,FALSE),[1]防御塔!$A:$U,21,FALSE)))</f>
        <v>Token_Diamond</v>
      </c>
      <c r="H97">
        <v>0</v>
      </c>
      <c r="I97">
        <v>10</v>
      </c>
      <c r="J97">
        <v>1</v>
      </c>
    </row>
    <row r="98" spans="2:10" x14ac:dyDescent="0.2">
      <c r="B98" s="9" t="str">
        <f>IF(I98&lt;&gt;I97,"DropItemRule_Common_Season"&amp;H98&amp;"_Challenge"&amp;I98,"")</f>
        <v>DropItemRule_Common_Season0_Challenge11</v>
      </c>
      <c r="C98" t="str">
        <f>IF(B98="","","DropAll")</f>
        <v>DropAll</v>
      </c>
      <c r="D98" t="str">
        <f>IF(VLOOKUP(H98&amp;"_"&amp;I98,[1]挑战模式!$BH:$BS,10-J98,FALSE)="","","DropItemOne")</f>
        <v>DropItemOne</v>
      </c>
      <c r="E98">
        <f>IF(VLOOKUP(H98&amp;"_"&amp;I98,[1]挑战模式!$BH:$BS,10-J98,FALSE)="","",IF(ISNUMBER(VLOOKUP(H98&amp;"_"&amp;I98,[1]挑战模式!$BH:$BS,10-J98,FALSE)),VLOOKUP(H98&amp;"_"&amp;I98,[1]挑战模式!$BH:$BS,10-J98,FALSE),1))</f>
        <v>30</v>
      </c>
      <c r="F98">
        <f>IF(E98="","",10000)</f>
        <v>10000</v>
      </c>
      <c r="G98" t="str">
        <f>IF(VLOOKUP(H98&amp;"_"&amp;I98,[1]挑战模式!$BH:$BS,10-J98,FALSE)="","",IF(ISNUMBER(VLOOKUP(H98&amp;"_"&amp;I98,[1]挑战模式!$BH:$BS,10-J98,FALSE)),"Token_Diamond",VLOOKUP(VLOOKUP(H98&amp;"_"&amp;I98,[1]挑战模式!$BH:$BS,10-J98,FALSE),[1]防御塔!$A:$U,21,FALSE)))</f>
        <v>Token_Diamond</v>
      </c>
      <c r="H98">
        <v>0</v>
      </c>
      <c r="I98">
        <v>11</v>
      </c>
      <c r="J98">
        <v>1</v>
      </c>
    </row>
    <row r="99" spans="2:10" x14ac:dyDescent="0.2">
      <c r="B99" s="9" t="str">
        <f t="shared" ref="B99:B107" si="9">IF(I99&lt;&gt;I98,"DropItemRule_Common_Season"&amp;H99&amp;"_Challenge"&amp;I99,"")</f>
        <v>DropItemRule_Common_Season0_Challenge12</v>
      </c>
      <c r="C99" t="str">
        <f t="shared" ref="C99:C107" si="10">IF(B99="","","DropAll")</f>
        <v>DropAll</v>
      </c>
      <c r="D99" t="str">
        <f>IF(VLOOKUP(H99&amp;"_"&amp;I99,[1]挑战模式!$BH:$BS,10-J99,FALSE)="","","DropItemOne")</f>
        <v>DropItemOne</v>
      </c>
      <c r="E99">
        <f>IF(VLOOKUP(H99&amp;"_"&amp;I99,[1]挑战模式!$BH:$BS,10-J99,FALSE)="","",IF(ISNUMBER(VLOOKUP(H99&amp;"_"&amp;I99,[1]挑战模式!$BH:$BS,10-J99,FALSE)),VLOOKUP(H99&amp;"_"&amp;I99,[1]挑战模式!$BH:$BS,10-J99,FALSE),1))</f>
        <v>30</v>
      </c>
      <c r="F99">
        <f t="shared" ref="F99:F107" si="11">IF(E99="","",10000)</f>
        <v>10000</v>
      </c>
      <c r="G99" t="str">
        <f>IF(VLOOKUP(H99&amp;"_"&amp;I99,[1]挑战模式!$BH:$BS,10-J99,FALSE)="","",IF(ISNUMBER(VLOOKUP(H99&amp;"_"&amp;I99,[1]挑战模式!$BH:$BS,10-J99,FALSE)),"Token_Diamond",VLOOKUP(VLOOKUP(H99&amp;"_"&amp;I99,[1]挑战模式!$BH:$BS,10-J99,FALSE),[1]防御塔!$A:$U,21,FALSE)))</f>
        <v>Token_Diamond</v>
      </c>
      <c r="H99">
        <v>0</v>
      </c>
      <c r="I99">
        <v>12</v>
      </c>
      <c r="J99">
        <v>1</v>
      </c>
    </row>
    <row r="100" spans="2:10" x14ac:dyDescent="0.2">
      <c r="B100" s="9" t="str">
        <f t="shared" si="9"/>
        <v>DropItemRule_Common_Season0_Challenge13</v>
      </c>
      <c r="C100" t="str">
        <f t="shared" si="10"/>
        <v>DropAll</v>
      </c>
      <c r="D100" t="str">
        <f>IF(VLOOKUP(H100&amp;"_"&amp;I100,[1]挑战模式!$BH:$BS,10-J100,FALSE)="","","DropItemOne")</f>
        <v>DropItemOne</v>
      </c>
      <c r="E100">
        <f>IF(VLOOKUP(H100&amp;"_"&amp;I100,[1]挑战模式!$BH:$BS,10-J100,FALSE)="","",IF(ISNUMBER(VLOOKUP(H100&amp;"_"&amp;I100,[1]挑战模式!$BH:$BS,10-J100,FALSE)),VLOOKUP(H100&amp;"_"&amp;I100,[1]挑战模式!$BH:$BS,10-J100,FALSE),1))</f>
        <v>30</v>
      </c>
      <c r="F100">
        <f t="shared" si="11"/>
        <v>10000</v>
      </c>
      <c r="G100" t="str">
        <f>IF(VLOOKUP(H100&amp;"_"&amp;I100,[1]挑战模式!$BH:$BS,10-J100,FALSE)="","",IF(ISNUMBER(VLOOKUP(H100&amp;"_"&amp;I100,[1]挑战模式!$BH:$BS,10-J100,FALSE)),"Token_Diamond",VLOOKUP(VLOOKUP(H100&amp;"_"&amp;I100,[1]挑战模式!$BH:$BS,10-J100,FALSE),[1]防御塔!$A:$U,21,FALSE)))</f>
        <v>Token_Diamond</v>
      </c>
      <c r="H100">
        <v>0</v>
      </c>
      <c r="I100">
        <v>13</v>
      </c>
      <c r="J100">
        <v>1</v>
      </c>
    </row>
    <row r="101" spans="2:10" x14ac:dyDescent="0.2">
      <c r="B101" s="9" t="str">
        <f t="shared" si="9"/>
        <v>DropItemRule_Common_Season0_Challenge14</v>
      </c>
      <c r="C101" t="str">
        <f t="shared" si="10"/>
        <v>DropAll</v>
      </c>
      <c r="D101" t="str">
        <f>IF(VLOOKUP(H101&amp;"_"&amp;I101,[1]挑战模式!$BH:$BS,10-J101,FALSE)="","","DropItemOne")</f>
        <v>DropItemOne</v>
      </c>
      <c r="E101">
        <f>IF(VLOOKUP(H101&amp;"_"&amp;I101,[1]挑战模式!$BH:$BS,10-J101,FALSE)="","",IF(ISNUMBER(VLOOKUP(H101&amp;"_"&amp;I101,[1]挑战模式!$BH:$BS,10-J101,FALSE)),VLOOKUP(H101&amp;"_"&amp;I101,[1]挑战模式!$BH:$BS,10-J101,FALSE),1))</f>
        <v>30</v>
      </c>
      <c r="F101">
        <f t="shared" si="11"/>
        <v>10000</v>
      </c>
      <c r="G101" t="str">
        <f>IF(VLOOKUP(H101&amp;"_"&amp;I101,[1]挑战模式!$BH:$BS,10-J101,FALSE)="","",IF(ISNUMBER(VLOOKUP(H101&amp;"_"&amp;I101,[1]挑战模式!$BH:$BS,10-J101,FALSE)),"Token_Diamond",VLOOKUP(VLOOKUP(H101&amp;"_"&amp;I101,[1]挑战模式!$BH:$BS,10-J101,FALSE),[1]防御塔!$A:$U,21,FALSE)))</f>
        <v>Token_Diamond</v>
      </c>
      <c r="H101">
        <v>0</v>
      </c>
      <c r="I101">
        <v>14</v>
      </c>
      <c r="J101">
        <v>1</v>
      </c>
    </row>
    <row r="102" spans="2:10" x14ac:dyDescent="0.2">
      <c r="B102" s="9" t="str">
        <f t="shared" si="9"/>
        <v>DropItemRule_Common_Season0_Challenge15</v>
      </c>
      <c r="C102" t="str">
        <f t="shared" si="10"/>
        <v>DropAll</v>
      </c>
      <c r="D102" t="str">
        <f>IF(VLOOKUP(H102&amp;"_"&amp;I102,[1]挑战模式!$BH:$BS,10-J102,FALSE)="","","DropItemOne")</f>
        <v>DropItemOne</v>
      </c>
      <c r="E102">
        <f>IF(VLOOKUP(H102&amp;"_"&amp;I102,[1]挑战模式!$BH:$BS,10-J102,FALSE)="","",IF(ISNUMBER(VLOOKUP(H102&amp;"_"&amp;I102,[1]挑战模式!$BH:$BS,10-J102,FALSE)),VLOOKUP(H102&amp;"_"&amp;I102,[1]挑战模式!$BH:$BS,10-J102,FALSE),1))</f>
        <v>30</v>
      </c>
      <c r="F102">
        <f t="shared" si="11"/>
        <v>10000</v>
      </c>
      <c r="G102" t="str">
        <f>IF(VLOOKUP(H102&amp;"_"&amp;I102,[1]挑战模式!$BH:$BS,10-J102,FALSE)="","",IF(ISNUMBER(VLOOKUP(H102&amp;"_"&amp;I102,[1]挑战模式!$BH:$BS,10-J102,FALSE)),"Token_Diamond",VLOOKUP(VLOOKUP(H102&amp;"_"&amp;I102,[1]挑战模式!$BH:$BS,10-J102,FALSE),[1]防御塔!$A:$U,21,FALSE)))</f>
        <v>Token_Diamond</v>
      </c>
      <c r="H102">
        <v>0</v>
      </c>
      <c r="I102">
        <v>15</v>
      </c>
      <c r="J102">
        <v>1</v>
      </c>
    </row>
    <row r="103" spans="2:10" x14ac:dyDescent="0.2">
      <c r="B103" s="9" t="str">
        <f t="shared" si="9"/>
        <v>DropItemRule_Common_Season0_Challenge16</v>
      </c>
      <c r="C103" t="str">
        <f t="shared" si="10"/>
        <v>DropAll</v>
      </c>
      <c r="D103" t="str">
        <f>IF(VLOOKUP(H103&amp;"_"&amp;I103,[1]挑战模式!$BH:$BS,10-J103,FALSE)="","","DropItemOne")</f>
        <v>DropItemOne</v>
      </c>
      <c r="E103">
        <f>IF(VLOOKUP(H103&amp;"_"&amp;I103,[1]挑战模式!$BH:$BS,10-J103,FALSE)="","",IF(ISNUMBER(VLOOKUP(H103&amp;"_"&amp;I103,[1]挑战模式!$BH:$BS,10-J103,FALSE)),VLOOKUP(H103&amp;"_"&amp;I103,[1]挑战模式!$BH:$BS,10-J103,FALSE),1))</f>
        <v>30</v>
      </c>
      <c r="F103">
        <f t="shared" si="11"/>
        <v>10000</v>
      </c>
      <c r="G103" t="str">
        <f>IF(VLOOKUP(H103&amp;"_"&amp;I103,[1]挑战模式!$BH:$BS,10-J103,FALSE)="","",IF(ISNUMBER(VLOOKUP(H103&amp;"_"&amp;I103,[1]挑战模式!$BH:$BS,10-J103,FALSE)),"Token_Diamond",VLOOKUP(VLOOKUP(H103&amp;"_"&amp;I103,[1]挑战模式!$BH:$BS,10-J103,FALSE),[1]防御塔!$A:$U,21,FALSE)))</f>
        <v>Token_Diamond</v>
      </c>
      <c r="H103">
        <v>0</v>
      </c>
      <c r="I103">
        <v>16</v>
      </c>
      <c r="J103">
        <v>1</v>
      </c>
    </row>
    <row r="104" spans="2:10" x14ac:dyDescent="0.2">
      <c r="B104" s="9" t="str">
        <f t="shared" si="9"/>
        <v>DropItemRule_Common_Season0_Challenge17</v>
      </c>
      <c r="C104" t="str">
        <f t="shared" si="10"/>
        <v>DropAll</v>
      </c>
      <c r="D104" t="str">
        <f>IF(VLOOKUP(H104&amp;"_"&amp;I104,[1]挑战模式!$BH:$BS,10-J104,FALSE)="","","DropItemOne")</f>
        <v>DropItemOne</v>
      </c>
      <c r="E104">
        <f>IF(VLOOKUP(H104&amp;"_"&amp;I104,[1]挑战模式!$BH:$BS,10-J104,FALSE)="","",IF(ISNUMBER(VLOOKUP(H104&amp;"_"&amp;I104,[1]挑战模式!$BH:$BS,10-J104,FALSE)),VLOOKUP(H104&amp;"_"&amp;I104,[1]挑战模式!$BH:$BS,10-J104,FALSE),1))</f>
        <v>30</v>
      </c>
      <c r="F104">
        <f t="shared" si="11"/>
        <v>10000</v>
      </c>
      <c r="G104" t="str">
        <f>IF(VLOOKUP(H104&amp;"_"&amp;I104,[1]挑战模式!$BH:$BS,10-J104,FALSE)="","",IF(ISNUMBER(VLOOKUP(H104&amp;"_"&amp;I104,[1]挑战模式!$BH:$BS,10-J104,FALSE)),"Token_Diamond",VLOOKUP(VLOOKUP(H104&amp;"_"&amp;I104,[1]挑战模式!$BH:$BS,10-J104,FALSE),[1]防御塔!$A:$U,21,FALSE)))</f>
        <v>Token_Diamond</v>
      </c>
      <c r="H104">
        <v>0</v>
      </c>
      <c r="I104">
        <v>17</v>
      </c>
      <c r="J104">
        <v>1</v>
      </c>
    </row>
    <row r="105" spans="2:10" x14ac:dyDescent="0.2">
      <c r="B105" s="9" t="str">
        <f t="shared" si="9"/>
        <v>DropItemRule_Common_Season0_Challenge18</v>
      </c>
      <c r="C105" t="str">
        <f t="shared" si="10"/>
        <v>DropAll</v>
      </c>
      <c r="D105" t="str">
        <f>IF(VLOOKUP(H105&amp;"_"&amp;I105,[1]挑战模式!$BH:$BS,10-J105,FALSE)="","","DropItemOne")</f>
        <v>DropItemOne</v>
      </c>
      <c r="E105">
        <f>IF(VLOOKUP(H105&amp;"_"&amp;I105,[1]挑战模式!$BH:$BS,10-J105,FALSE)="","",IF(ISNUMBER(VLOOKUP(H105&amp;"_"&amp;I105,[1]挑战模式!$BH:$BS,10-J105,FALSE)),VLOOKUP(H105&amp;"_"&amp;I105,[1]挑战模式!$BH:$BS,10-J105,FALSE),1))</f>
        <v>30</v>
      </c>
      <c r="F105">
        <f t="shared" si="11"/>
        <v>10000</v>
      </c>
      <c r="G105" t="str">
        <f>IF(VLOOKUP(H105&amp;"_"&amp;I105,[1]挑战模式!$BH:$BS,10-J105,FALSE)="","",IF(ISNUMBER(VLOOKUP(H105&amp;"_"&amp;I105,[1]挑战模式!$BH:$BS,10-J105,FALSE)),"Token_Diamond",VLOOKUP(VLOOKUP(H105&amp;"_"&amp;I105,[1]挑战模式!$BH:$BS,10-J105,FALSE),[1]防御塔!$A:$U,21,FALSE)))</f>
        <v>Token_Diamond</v>
      </c>
      <c r="H105">
        <v>0</v>
      </c>
      <c r="I105">
        <v>18</v>
      </c>
      <c r="J105">
        <v>1</v>
      </c>
    </row>
    <row r="106" spans="2:10" x14ac:dyDescent="0.2">
      <c r="B106" s="9" t="str">
        <f t="shared" si="9"/>
        <v>DropItemRule_Common_Season0_Challenge19</v>
      </c>
      <c r="C106" t="str">
        <f t="shared" si="10"/>
        <v>DropAll</v>
      </c>
      <c r="D106" t="str">
        <f>IF(VLOOKUP(H106&amp;"_"&amp;I106,[1]挑战模式!$BH:$BS,10-J106,FALSE)="","","DropItemOne")</f>
        <v>DropItemOne</v>
      </c>
      <c r="E106">
        <f>IF(VLOOKUP(H106&amp;"_"&amp;I106,[1]挑战模式!$BH:$BS,10-J106,FALSE)="","",IF(ISNUMBER(VLOOKUP(H106&amp;"_"&amp;I106,[1]挑战模式!$BH:$BS,10-J106,FALSE)),VLOOKUP(H106&amp;"_"&amp;I106,[1]挑战模式!$BH:$BS,10-J106,FALSE),1))</f>
        <v>30</v>
      </c>
      <c r="F106">
        <f t="shared" si="11"/>
        <v>10000</v>
      </c>
      <c r="G106" t="str">
        <f>IF(VLOOKUP(H106&amp;"_"&amp;I106,[1]挑战模式!$BH:$BS,10-J106,FALSE)="","",IF(ISNUMBER(VLOOKUP(H106&amp;"_"&amp;I106,[1]挑战模式!$BH:$BS,10-J106,FALSE)),"Token_Diamond",VLOOKUP(VLOOKUP(H106&amp;"_"&amp;I106,[1]挑战模式!$BH:$BS,10-J106,FALSE),[1]防御塔!$A:$U,21,FALSE)))</f>
        <v>Token_Diamond</v>
      </c>
      <c r="H106">
        <v>0</v>
      </c>
      <c r="I106">
        <v>19</v>
      </c>
      <c r="J106">
        <v>1</v>
      </c>
    </row>
    <row r="107" spans="2:10" x14ac:dyDescent="0.2">
      <c r="B107" s="9" t="str">
        <f t="shared" si="9"/>
        <v>DropItemRule_Common_Season0_Challenge20</v>
      </c>
      <c r="C107" t="str">
        <f t="shared" si="10"/>
        <v>DropAll</v>
      </c>
      <c r="D107" t="str">
        <f>IF(VLOOKUP(H107&amp;"_"&amp;I107,[1]挑战模式!$BH:$BS,10-J107,FALSE)="","","DropItemOne")</f>
        <v>DropItemOne</v>
      </c>
      <c r="E107">
        <f>IF(VLOOKUP(H107&amp;"_"&amp;I107,[1]挑战模式!$BH:$BS,10-J107,FALSE)="","",IF(ISNUMBER(VLOOKUP(H107&amp;"_"&amp;I107,[1]挑战模式!$BH:$BS,10-J107,FALSE)),VLOOKUP(H107&amp;"_"&amp;I107,[1]挑战模式!$BH:$BS,10-J107,FALSE),1))</f>
        <v>30</v>
      </c>
      <c r="F107">
        <f t="shared" si="11"/>
        <v>10000</v>
      </c>
      <c r="G107" t="str">
        <f>IF(VLOOKUP(H107&amp;"_"&amp;I107,[1]挑战模式!$BH:$BS,10-J107,FALSE)="","",IF(ISNUMBER(VLOOKUP(H107&amp;"_"&amp;I107,[1]挑战模式!$BH:$BS,10-J107,FALSE)),"Token_Diamond",VLOOKUP(VLOOKUP(H107&amp;"_"&amp;I107,[1]挑战模式!$BH:$BS,10-J107,FALSE),[1]防御塔!$A:$U,21,FALSE)))</f>
        <v>Token_Diamond</v>
      </c>
      <c r="H107">
        <v>0</v>
      </c>
      <c r="I107">
        <v>20</v>
      </c>
      <c r="J107">
        <v>1</v>
      </c>
    </row>
    <row r="108" spans="2:10" x14ac:dyDescent="0.2">
      <c r="B108" s="9" t="str">
        <f>IF(I108&lt;&gt;I97,"DropItemRule_Common_Season"&amp;H108&amp;"_Challenge"&amp;I108,"")</f>
        <v>DropItemRule_Common_Season1_Challenge1</v>
      </c>
      <c r="C108" t="str">
        <f t="shared" si="7"/>
        <v>DropAll</v>
      </c>
      <c r="D108" t="str">
        <f>IF(VLOOKUP(H108&amp;"_"&amp;I108,[1]挑战模式!$BH:$BS,10-J108,FALSE)="","","DropItemOne")</f>
        <v>DropItemOne</v>
      </c>
      <c r="E108">
        <f>IF(VLOOKUP(H108&amp;"_"&amp;I108,[1]挑战模式!$BH:$BS,10-J108,FALSE)="","",IF(ISNUMBER(VLOOKUP(H108&amp;"_"&amp;I108,[1]挑战模式!$BH:$BS,10-J108,FALSE)),VLOOKUP(H108&amp;"_"&amp;I108,[1]挑战模式!$BH:$BS,10-J108,FALSE),1))</f>
        <v>30</v>
      </c>
      <c r="F108">
        <f t="shared" si="8"/>
        <v>10000</v>
      </c>
      <c r="G108" t="str">
        <f>IF(VLOOKUP(H108&amp;"_"&amp;I108,[1]挑战模式!$BH:$BS,10-J108,FALSE)="","",IF(ISNUMBER(VLOOKUP(H108&amp;"_"&amp;I108,[1]挑战模式!$BH:$BS,10-J108,FALSE)),"Token_Diamond",VLOOKUP(VLOOKUP(H108&amp;"_"&amp;I108,[1]挑战模式!$BH:$BS,10-J108,FALSE),[1]防御塔!$A:$U,21,FALSE)))</f>
        <v>Token_Diamond</v>
      </c>
      <c r="H108">
        <v>1</v>
      </c>
      <c r="I108">
        <v>1</v>
      </c>
      <c r="J108">
        <v>1</v>
      </c>
    </row>
    <row r="109" spans="2:10" x14ac:dyDescent="0.2">
      <c r="B109" s="9" t="str">
        <f t="shared" si="6"/>
        <v>DropItemRule_Common_Season1_Challenge2</v>
      </c>
      <c r="C109" t="str">
        <f t="shared" si="7"/>
        <v>DropAll</v>
      </c>
      <c r="D109" t="str">
        <f>IF(VLOOKUP(H109&amp;"_"&amp;I109,[1]挑战模式!$BH:$BS,10-J109,FALSE)="","","DropItemOne")</f>
        <v>DropItemOne</v>
      </c>
      <c r="E109">
        <f>IF(VLOOKUP(H109&amp;"_"&amp;I109,[1]挑战模式!$BH:$BS,10-J109,FALSE)="","",IF(ISNUMBER(VLOOKUP(H109&amp;"_"&amp;I109,[1]挑战模式!$BH:$BS,10-J109,FALSE)),VLOOKUP(H109&amp;"_"&amp;I109,[1]挑战模式!$BH:$BS,10-J109,FALSE),1))</f>
        <v>30</v>
      </c>
      <c r="F109">
        <f t="shared" si="8"/>
        <v>10000</v>
      </c>
      <c r="G109" t="str">
        <f>IF(VLOOKUP(H109&amp;"_"&amp;I109,[1]挑战模式!$BH:$BS,10-J109,FALSE)="","",IF(ISNUMBER(VLOOKUP(H109&amp;"_"&amp;I109,[1]挑战模式!$BH:$BS,10-J109,FALSE)),"Token_Diamond",VLOOKUP(VLOOKUP(H109&amp;"_"&amp;I109,[1]挑战模式!$BH:$BS,10-J109,FALSE),[1]防御塔!$A:$U,21,FALSE)))</f>
        <v>Token_Diamond</v>
      </c>
      <c r="H109">
        <v>1</v>
      </c>
      <c r="I109">
        <v>2</v>
      </c>
      <c r="J109">
        <v>1</v>
      </c>
    </row>
    <row r="110" spans="2:10" x14ac:dyDescent="0.2">
      <c r="B110" s="9" t="str">
        <f t="shared" si="6"/>
        <v>DropItemRule_Common_Season1_Challenge3</v>
      </c>
      <c r="C110" t="str">
        <f t="shared" si="7"/>
        <v>DropAll</v>
      </c>
      <c r="D110" t="str">
        <f>IF(VLOOKUP(H110&amp;"_"&amp;I110,[1]挑战模式!$BH:$BS,10-J110,FALSE)="","","DropItemOne")</f>
        <v>DropItemOne</v>
      </c>
      <c r="E110">
        <f>IF(VLOOKUP(H110&amp;"_"&amp;I110,[1]挑战模式!$BH:$BS,10-J110,FALSE)="","",IF(ISNUMBER(VLOOKUP(H110&amp;"_"&amp;I110,[1]挑战模式!$BH:$BS,10-J110,FALSE)),VLOOKUP(H110&amp;"_"&amp;I110,[1]挑战模式!$BH:$BS,10-J110,FALSE),1))</f>
        <v>30</v>
      </c>
      <c r="F110">
        <f t="shared" si="8"/>
        <v>10000</v>
      </c>
      <c r="G110" t="str">
        <f>IF(VLOOKUP(H110&amp;"_"&amp;I110,[1]挑战模式!$BH:$BS,10-J110,FALSE)="","",IF(ISNUMBER(VLOOKUP(H110&amp;"_"&amp;I110,[1]挑战模式!$BH:$BS,10-J110,FALSE)),"Token_Diamond",VLOOKUP(VLOOKUP(H110&amp;"_"&amp;I110,[1]挑战模式!$BH:$BS,10-J110,FALSE),[1]防御塔!$A:$U,21,FALSE)))</f>
        <v>Token_Diamond</v>
      </c>
      <c r="H110">
        <v>1</v>
      </c>
      <c r="I110">
        <v>3</v>
      </c>
      <c r="J110">
        <v>1</v>
      </c>
    </row>
    <row r="111" spans="2:10" x14ac:dyDescent="0.2">
      <c r="B111" s="9" t="str">
        <f t="shared" si="6"/>
        <v>DropItemRule_Common_Season1_Challenge4</v>
      </c>
      <c r="C111" t="str">
        <f t="shared" si="7"/>
        <v>DropAll</v>
      </c>
      <c r="D111" t="str">
        <f>IF(VLOOKUP(H111&amp;"_"&amp;I111,[1]挑战模式!$BH:$BS,10-J111,FALSE)="","","DropItemOne")</f>
        <v>DropItemOne</v>
      </c>
      <c r="E111">
        <f>IF(VLOOKUP(H111&amp;"_"&amp;I111,[1]挑战模式!$BH:$BS,10-J111,FALSE)="","",IF(ISNUMBER(VLOOKUP(H111&amp;"_"&amp;I111,[1]挑战模式!$BH:$BS,10-J111,FALSE)),VLOOKUP(H111&amp;"_"&amp;I111,[1]挑战模式!$BH:$BS,10-J111,FALSE),1))</f>
        <v>30</v>
      </c>
      <c r="F111">
        <f t="shared" si="8"/>
        <v>10000</v>
      </c>
      <c r="G111" t="str">
        <f>IF(VLOOKUP(H111&amp;"_"&amp;I111,[1]挑战模式!$BH:$BS,10-J111,FALSE)="","",IF(ISNUMBER(VLOOKUP(H111&amp;"_"&amp;I111,[1]挑战模式!$BH:$BS,10-J111,FALSE)),"Token_Diamond",VLOOKUP(VLOOKUP(H111&amp;"_"&amp;I111,[1]挑战模式!$BH:$BS,10-J111,FALSE),[1]防御塔!$A:$U,21,FALSE)))</f>
        <v>Token_Diamond</v>
      </c>
      <c r="H111">
        <v>1</v>
      </c>
      <c r="I111">
        <v>4</v>
      </c>
      <c r="J111">
        <v>1</v>
      </c>
    </row>
    <row r="112" spans="2:10" x14ac:dyDescent="0.2">
      <c r="B112" s="9" t="str">
        <f t="shared" si="6"/>
        <v>DropItemRule_Common_Season1_Challenge5</v>
      </c>
      <c r="C112" t="str">
        <f t="shared" si="7"/>
        <v>DropAll</v>
      </c>
      <c r="D112" t="str">
        <f>IF(VLOOKUP(H112&amp;"_"&amp;I112,[1]挑战模式!$BH:$BS,10-J112,FALSE)="","","DropItemOne")</f>
        <v>DropItemOne</v>
      </c>
      <c r="E112">
        <f>IF(VLOOKUP(H112&amp;"_"&amp;I112,[1]挑战模式!$BH:$BS,10-J112,FALSE)="","",IF(ISNUMBER(VLOOKUP(H112&amp;"_"&amp;I112,[1]挑战模式!$BH:$BS,10-J112,FALSE)),VLOOKUP(H112&amp;"_"&amp;I112,[1]挑战模式!$BH:$BS,10-J112,FALSE),1))</f>
        <v>30</v>
      </c>
      <c r="F112">
        <f t="shared" si="8"/>
        <v>10000</v>
      </c>
      <c r="G112" t="str">
        <f>IF(VLOOKUP(H112&amp;"_"&amp;I112,[1]挑战模式!$BH:$BS,10-J112,FALSE)="","",IF(ISNUMBER(VLOOKUP(H112&amp;"_"&amp;I112,[1]挑战模式!$BH:$BS,10-J112,FALSE)),"Token_Diamond",VLOOKUP(VLOOKUP(H112&amp;"_"&amp;I112,[1]挑战模式!$BH:$BS,10-J112,FALSE),[1]防御塔!$A:$U,21,FALSE)))</f>
        <v>Token_Diamond</v>
      </c>
      <c r="H112">
        <v>1</v>
      </c>
      <c r="I112">
        <v>5</v>
      </c>
      <c r="J112">
        <v>1</v>
      </c>
    </row>
    <row r="113" spans="2:10" x14ac:dyDescent="0.2">
      <c r="B113" s="9" t="str">
        <f t="shared" si="6"/>
        <v>DropItemRule_Common_Season2_Challenge1</v>
      </c>
      <c r="C113" t="str">
        <f t="shared" si="7"/>
        <v>DropAll</v>
      </c>
      <c r="D113" t="str">
        <f>IF(VLOOKUP(H113&amp;"_"&amp;I113,[1]挑战模式!$BH:$BS,10-J113,FALSE)="","","DropItemOne")</f>
        <v>DropItemOne</v>
      </c>
      <c r="E113">
        <f>IF(VLOOKUP(H113&amp;"_"&amp;I113,[1]挑战模式!$BH:$BS,10-J113,FALSE)="","",IF(ISNUMBER(VLOOKUP(H113&amp;"_"&amp;I113,[1]挑战模式!$BH:$BS,10-J113,FALSE)),VLOOKUP(H113&amp;"_"&amp;I113,[1]挑战模式!$BH:$BS,10-J113,FALSE),1))</f>
        <v>30</v>
      </c>
      <c r="F113">
        <f t="shared" si="8"/>
        <v>10000</v>
      </c>
      <c r="G113" t="str">
        <f>IF(VLOOKUP(H113&amp;"_"&amp;I113,[1]挑战模式!$BH:$BS,10-J113,FALSE)="","",IF(ISNUMBER(VLOOKUP(H113&amp;"_"&amp;I113,[1]挑战模式!$BH:$BS,10-J113,FALSE)),"Token_Diamond",VLOOKUP(VLOOKUP(H113&amp;"_"&amp;I113,[1]挑战模式!$BH:$BS,10-J113,FALSE),[1]防御塔!$A:$U,21,FALSE)))</f>
        <v>Token_Diamond</v>
      </c>
      <c r="H113">
        <v>2</v>
      </c>
      <c r="I113">
        <v>1</v>
      </c>
      <c r="J113">
        <v>1</v>
      </c>
    </row>
    <row r="114" spans="2:10" x14ac:dyDescent="0.2">
      <c r="B114" s="9" t="str">
        <f t="shared" si="6"/>
        <v>DropItemRule_Common_Season2_Challenge2</v>
      </c>
      <c r="C114" t="str">
        <f t="shared" si="7"/>
        <v>DropAll</v>
      </c>
      <c r="D114" t="str">
        <f>IF(VLOOKUP(H114&amp;"_"&amp;I114,[1]挑战模式!$BH:$BS,10-J114,FALSE)="","","DropItemOne")</f>
        <v>DropItemOne</v>
      </c>
      <c r="E114">
        <f>IF(VLOOKUP(H114&amp;"_"&amp;I114,[1]挑战模式!$BH:$BS,10-J114,FALSE)="","",IF(ISNUMBER(VLOOKUP(H114&amp;"_"&amp;I114,[1]挑战模式!$BH:$BS,10-J114,FALSE)),VLOOKUP(H114&amp;"_"&amp;I114,[1]挑战模式!$BH:$BS,10-J114,FALSE),1))</f>
        <v>30</v>
      </c>
      <c r="F114">
        <f t="shared" si="8"/>
        <v>10000</v>
      </c>
      <c r="G114" t="str">
        <f>IF(VLOOKUP(H114&amp;"_"&amp;I114,[1]挑战模式!$BH:$BS,10-J114,FALSE)="","",IF(ISNUMBER(VLOOKUP(H114&amp;"_"&amp;I114,[1]挑战模式!$BH:$BS,10-J114,FALSE)),"Token_Diamond",VLOOKUP(VLOOKUP(H114&amp;"_"&amp;I114,[1]挑战模式!$BH:$BS,10-J114,FALSE),[1]防御塔!$A:$U,21,FALSE)))</f>
        <v>Token_Diamond</v>
      </c>
      <c r="H114">
        <v>2</v>
      </c>
      <c r="I114">
        <v>2</v>
      </c>
      <c r="J114">
        <v>1</v>
      </c>
    </row>
    <row r="115" spans="2:10" x14ac:dyDescent="0.2">
      <c r="B115" s="9" t="str">
        <f t="shared" si="6"/>
        <v>DropItemRule_Common_Season2_Challenge3</v>
      </c>
      <c r="C115" t="str">
        <f t="shared" si="7"/>
        <v>DropAll</v>
      </c>
      <c r="D115" t="str">
        <f>IF(VLOOKUP(H115&amp;"_"&amp;I115,[1]挑战模式!$BH:$BS,10-J115,FALSE)="","","DropItemOne")</f>
        <v>DropItemOne</v>
      </c>
      <c r="E115">
        <f>IF(VLOOKUP(H115&amp;"_"&amp;I115,[1]挑战模式!$BH:$BS,10-J115,FALSE)="","",IF(ISNUMBER(VLOOKUP(H115&amp;"_"&amp;I115,[1]挑战模式!$BH:$BS,10-J115,FALSE)),VLOOKUP(H115&amp;"_"&amp;I115,[1]挑战模式!$BH:$BS,10-J115,FALSE),1))</f>
        <v>30</v>
      </c>
      <c r="F115">
        <f t="shared" si="8"/>
        <v>10000</v>
      </c>
      <c r="G115" t="str">
        <f>IF(VLOOKUP(H115&amp;"_"&amp;I115,[1]挑战模式!$BH:$BS,10-J115,FALSE)="","",IF(ISNUMBER(VLOOKUP(H115&amp;"_"&amp;I115,[1]挑战模式!$BH:$BS,10-J115,FALSE)),"Token_Diamond",VLOOKUP(VLOOKUP(H115&amp;"_"&amp;I115,[1]挑战模式!$BH:$BS,10-J115,FALSE),[1]防御塔!$A:$U,21,FALSE)))</f>
        <v>Token_Diamond</v>
      </c>
      <c r="H115">
        <v>2</v>
      </c>
      <c r="I115">
        <v>3</v>
      </c>
      <c r="J115">
        <v>1</v>
      </c>
    </row>
    <row r="116" spans="2:10" x14ac:dyDescent="0.2">
      <c r="B116" s="9" t="str">
        <f t="shared" si="6"/>
        <v>DropItemRule_Common_Season2_Challenge4</v>
      </c>
      <c r="C116" t="str">
        <f t="shared" si="7"/>
        <v>DropAll</v>
      </c>
      <c r="D116" t="str">
        <f>IF(VLOOKUP(H116&amp;"_"&amp;I116,[1]挑战模式!$BH:$BS,10-J116,FALSE)="","","DropItemOne")</f>
        <v>DropItemOne</v>
      </c>
      <c r="E116">
        <f>IF(VLOOKUP(H116&amp;"_"&amp;I116,[1]挑战模式!$BH:$BS,10-J116,FALSE)="","",IF(ISNUMBER(VLOOKUP(H116&amp;"_"&amp;I116,[1]挑战模式!$BH:$BS,10-J116,FALSE)),VLOOKUP(H116&amp;"_"&amp;I116,[1]挑战模式!$BH:$BS,10-J116,FALSE),1))</f>
        <v>30</v>
      </c>
      <c r="F116">
        <f t="shared" si="8"/>
        <v>10000</v>
      </c>
      <c r="G116" t="str">
        <f>IF(VLOOKUP(H116&amp;"_"&amp;I116,[1]挑战模式!$BH:$BS,10-J116,FALSE)="","",IF(ISNUMBER(VLOOKUP(H116&amp;"_"&amp;I116,[1]挑战模式!$BH:$BS,10-J116,FALSE)),"Token_Diamond",VLOOKUP(VLOOKUP(H116&amp;"_"&amp;I116,[1]挑战模式!$BH:$BS,10-J116,FALSE),[1]防御塔!$A:$U,21,FALSE)))</f>
        <v>Token_Diamond</v>
      </c>
      <c r="H116">
        <v>2</v>
      </c>
      <c r="I116">
        <v>4</v>
      </c>
      <c r="J116">
        <v>1</v>
      </c>
    </row>
    <row r="117" spans="2:10" x14ac:dyDescent="0.2">
      <c r="B117" s="9" t="str">
        <f t="shared" si="6"/>
        <v>DropItemRule_Common_Season2_Challenge5</v>
      </c>
      <c r="C117" t="str">
        <f t="shared" si="7"/>
        <v>DropAll</v>
      </c>
      <c r="D117" t="str">
        <f>IF(VLOOKUP(H117&amp;"_"&amp;I117,[1]挑战模式!$BH:$BS,10-J117,FALSE)="","","DropItemOne")</f>
        <v>DropItemOne</v>
      </c>
      <c r="E117">
        <f>IF(VLOOKUP(H117&amp;"_"&amp;I117,[1]挑战模式!$BH:$BS,10-J117,FALSE)="","",IF(ISNUMBER(VLOOKUP(H117&amp;"_"&amp;I117,[1]挑战模式!$BH:$BS,10-J117,FALSE)),VLOOKUP(H117&amp;"_"&amp;I117,[1]挑战模式!$BH:$BS,10-J117,FALSE),1))</f>
        <v>30</v>
      </c>
      <c r="F117">
        <f t="shared" si="8"/>
        <v>10000</v>
      </c>
      <c r="G117" t="str">
        <f>IF(VLOOKUP(H117&amp;"_"&amp;I117,[1]挑战模式!$BH:$BS,10-J117,FALSE)="","",IF(ISNUMBER(VLOOKUP(H117&amp;"_"&amp;I117,[1]挑战模式!$BH:$BS,10-J117,FALSE)),"Token_Diamond",VLOOKUP(VLOOKUP(H117&amp;"_"&amp;I117,[1]挑战模式!$BH:$BS,10-J117,FALSE),[1]防御塔!$A:$U,21,FALSE)))</f>
        <v>Token_Diamond</v>
      </c>
      <c r="H117">
        <v>2</v>
      </c>
      <c r="I117">
        <v>5</v>
      </c>
      <c r="J117">
        <v>1</v>
      </c>
    </row>
    <row r="118" spans="2:10" x14ac:dyDescent="0.2">
      <c r="B118" s="9" t="str">
        <f t="shared" si="6"/>
        <v>DropItemRule_Common_Season3_Challenge1</v>
      </c>
      <c r="C118" t="str">
        <f t="shared" si="7"/>
        <v>DropAll</v>
      </c>
      <c r="D118" t="str">
        <f>IF(VLOOKUP(H118&amp;"_"&amp;I118,[1]挑战模式!$BH:$BS,10-J118,FALSE)="","","DropItemOne")</f>
        <v>DropItemOne</v>
      </c>
      <c r="E118">
        <f>IF(VLOOKUP(H118&amp;"_"&amp;I118,[1]挑战模式!$BH:$BS,10-J118,FALSE)="","",IF(ISNUMBER(VLOOKUP(H118&amp;"_"&amp;I118,[1]挑战模式!$BH:$BS,10-J118,FALSE)),VLOOKUP(H118&amp;"_"&amp;I118,[1]挑战模式!$BH:$BS,10-J118,FALSE),1))</f>
        <v>30</v>
      </c>
      <c r="F118">
        <f t="shared" si="8"/>
        <v>10000</v>
      </c>
      <c r="G118" t="str">
        <f>IF(VLOOKUP(H118&amp;"_"&amp;I118,[1]挑战模式!$BH:$BS,10-J118,FALSE)="","",IF(ISNUMBER(VLOOKUP(H118&amp;"_"&amp;I118,[1]挑战模式!$BH:$BS,10-J118,FALSE)),"Token_Diamond",VLOOKUP(VLOOKUP(H118&amp;"_"&amp;I118,[1]挑战模式!$BH:$BS,10-J118,FALSE),[1]防御塔!$A:$U,21,FALSE)))</f>
        <v>Token_Diamond</v>
      </c>
      <c r="H118">
        <v>3</v>
      </c>
      <c r="I118">
        <v>1</v>
      </c>
      <c r="J118">
        <v>1</v>
      </c>
    </row>
    <row r="119" spans="2:10" x14ac:dyDescent="0.2">
      <c r="B119" s="9" t="str">
        <f t="shared" si="6"/>
        <v>DropItemRule_Common_Season3_Challenge2</v>
      </c>
      <c r="C119" t="str">
        <f t="shared" si="7"/>
        <v>DropAll</v>
      </c>
      <c r="D119" t="str">
        <f>IF(VLOOKUP(H119&amp;"_"&amp;I119,[1]挑战模式!$BH:$BS,10-J119,FALSE)="","","DropItemOne")</f>
        <v>DropItemOne</v>
      </c>
      <c r="E119">
        <f>IF(VLOOKUP(H119&amp;"_"&amp;I119,[1]挑战模式!$BH:$BS,10-J119,FALSE)="","",IF(ISNUMBER(VLOOKUP(H119&amp;"_"&amp;I119,[1]挑战模式!$BH:$BS,10-J119,FALSE)),VLOOKUP(H119&amp;"_"&amp;I119,[1]挑战模式!$BH:$BS,10-J119,FALSE),1))</f>
        <v>30</v>
      </c>
      <c r="F119">
        <f t="shared" si="8"/>
        <v>10000</v>
      </c>
      <c r="G119" t="str">
        <f>IF(VLOOKUP(H119&amp;"_"&amp;I119,[1]挑战模式!$BH:$BS,10-J119,FALSE)="","",IF(ISNUMBER(VLOOKUP(H119&amp;"_"&amp;I119,[1]挑战模式!$BH:$BS,10-J119,FALSE)),"Token_Diamond",VLOOKUP(VLOOKUP(H119&amp;"_"&amp;I119,[1]挑战模式!$BH:$BS,10-J119,FALSE),[1]防御塔!$A:$U,21,FALSE)))</f>
        <v>Token_Diamond</v>
      </c>
      <c r="H119">
        <v>3</v>
      </c>
      <c r="I119">
        <v>2</v>
      </c>
      <c r="J119">
        <v>1</v>
      </c>
    </row>
    <row r="120" spans="2:10" x14ac:dyDescent="0.2">
      <c r="B120" s="9" t="str">
        <f t="shared" si="6"/>
        <v>DropItemRule_Common_Season3_Challenge3</v>
      </c>
      <c r="C120" t="str">
        <f t="shared" si="7"/>
        <v>DropAll</v>
      </c>
      <c r="D120" t="str">
        <f>IF(VLOOKUP(H120&amp;"_"&amp;I120,[1]挑战模式!$BH:$BS,10-J120,FALSE)="","","DropItemOne")</f>
        <v>DropItemOne</v>
      </c>
      <c r="E120">
        <f>IF(VLOOKUP(H120&amp;"_"&amp;I120,[1]挑战模式!$BH:$BS,10-J120,FALSE)="","",IF(ISNUMBER(VLOOKUP(H120&amp;"_"&amp;I120,[1]挑战模式!$BH:$BS,10-J120,FALSE)),VLOOKUP(H120&amp;"_"&amp;I120,[1]挑战模式!$BH:$BS,10-J120,FALSE),1))</f>
        <v>30</v>
      </c>
      <c r="F120">
        <f t="shared" si="8"/>
        <v>10000</v>
      </c>
      <c r="G120" t="str">
        <f>IF(VLOOKUP(H120&amp;"_"&amp;I120,[1]挑战模式!$BH:$BS,10-J120,FALSE)="","",IF(ISNUMBER(VLOOKUP(H120&amp;"_"&amp;I120,[1]挑战模式!$BH:$BS,10-J120,FALSE)),"Token_Diamond",VLOOKUP(VLOOKUP(H120&amp;"_"&amp;I120,[1]挑战模式!$BH:$BS,10-J120,FALSE),[1]防御塔!$A:$U,21,FALSE)))</f>
        <v>Token_Diamond</v>
      </c>
      <c r="H120">
        <v>3</v>
      </c>
      <c r="I120">
        <v>3</v>
      </c>
      <c r="J120">
        <v>1</v>
      </c>
    </row>
    <row r="121" spans="2:10" x14ac:dyDescent="0.2">
      <c r="B121" s="9" t="str">
        <f t="shared" si="6"/>
        <v>DropItemRule_Common_Season3_Challenge4</v>
      </c>
      <c r="C121" t="str">
        <f t="shared" si="7"/>
        <v>DropAll</v>
      </c>
      <c r="D121" t="str">
        <f>IF(VLOOKUP(H121&amp;"_"&amp;I121,[1]挑战模式!$BH:$BS,10-J121,FALSE)="","","DropItemOne")</f>
        <v>DropItemOne</v>
      </c>
      <c r="E121">
        <f>IF(VLOOKUP(H121&amp;"_"&amp;I121,[1]挑战模式!$BH:$BS,10-J121,FALSE)="","",IF(ISNUMBER(VLOOKUP(H121&amp;"_"&amp;I121,[1]挑战模式!$BH:$BS,10-J121,FALSE)),VLOOKUP(H121&amp;"_"&amp;I121,[1]挑战模式!$BH:$BS,10-J121,FALSE),1))</f>
        <v>30</v>
      </c>
      <c r="F121">
        <f t="shared" si="8"/>
        <v>10000</v>
      </c>
      <c r="G121" t="str">
        <f>IF(VLOOKUP(H121&amp;"_"&amp;I121,[1]挑战模式!$BH:$BS,10-J121,FALSE)="","",IF(ISNUMBER(VLOOKUP(H121&amp;"_"&amp;I121,[1]挑战模式!$BH:$BS,10-J121,FALSE)),"Token_Diamond",VLOOKUP(VLOOKUP(H121&amp;"_"&amp;I121,[1]挑战模式!$BH:$BS,10-J121,FALSE),[1]防御塔!$A:$U,21,FALSE)))</f>
        <v>Token_Diamond</v>
      </c>
      <c r="H121">
        <v>3</v>
      </c>
      <c r="I121">
        <v>4</v>
      </c>
      <c r="J121">
        <v>1</v>
      </c>
    </row>
    <row r="122" spans="2:10" x14ac:dyDescent="0.2">
      <c r="B122" s="9" t="str">
        <f t="shared" si="6"/>
        <v>DropItemRule_Common_Season3_Challenge5</v>
      </c>
      <c r="C122" t="str">
        <f t="shared" si="7"/>
        <v>DropAll</v>
      </c>
      <c r="D122" t="str">
        <f>IF(VLOOKUP(H122&amp;"_"&amp;I122,[1]挑战模式!$BH:$BS,10-J122,FALSE)="","","DropItemOne")</f>
        <v>DropItemOne</v>
      </c>
      <c r="E122">
        <f>IF(VLOOKUP(H122&amp;"_"&amp;I122,[1]挑战模式!$BH:$BS,10-J122,FALSE)="","",IF(ISNUMBER(VLOOKUP(H122&amp;"_"&amp;I122,[1]挑战模式!$BH:$BS,10-J122,FALSE)),VLOOKUP(H122&amp;"_"&amp;I122,[1]挑战模式!$BH:$BS,10-J122,FALSE),1))</f>
        <v>30</v>
      </c>
      <c r="F122">
        <f t="shared" si="8"/>
        <v>10000</v>
      </c>
      <c r="G122" t="str">
        <f>IF(VLOOKUP(H122&amp;"_"&amp;I122,[1]挑战模式!$BH:$BS,10-J122,FALSE)="","",IF(ISNUMBER(VLOOKUP(H122&amp;"_"&amp;I122,[1]挑战模式!$BH:$BS,10-J122,FALSE)),"Token_Diamond",VLOOKUP(VLOOKUP(H122&amp;"_"&amp;I122,[1]挑战模式!$BH:$BS,10-J122,FALSE),[1]防御塔!$A:$U,21,FALSE)))</f>
        <v>Token_Diamond</v>
      </c>
      <c r="H122">
        <v>3</v>
      </c>
      <c r="I122">
        <v>5</v>
      </c>
      <c r="J122">
        <v>1</v>
      </c>
    </row>
    <row r="123" spans="2:10" x14ac:dyDescent="0.2">
      <c r="B123" s="9" t="str">
        <f t="shared" si="6"/>
        <v>DropItemRule_Common_Season4_Challenge1</v>
      </c>
      <c r="C123" t="str">
        <f t="shared" si="7"/>
        <v>DropAll</v>
      </c>
      <c r="D123" t="str">
        <f>IF(VLOOKUP(H123&amp;"_"&amp;I123,[1]挑战模式!$BH:$BS,10-J123,FALSE)="","","DropItemOne")</f>
        <v>DropItemOne</v>
      </c>
      <c r="E123">
        <f>IF(VLOOKUP(H123&amp;"_"&amp;I123,[1]挑战模式!$BH:$BS,10-J123,FALSE)="","",IF(ISNUMBER(VLOOKUP(H123&amp;"_"&amp;I123,[1]挑战模式!$BH:$BS,10-J123,FALSE)),VLOOKUP(H123&amp;"_"&amp;I123,[1]挑战模式!$BH:$BS,10-J123,FALSE),1))</f>
        <v>30</v>
      </c>
      <c r="F123">
        <f t="shared" si="8"/>
        <v>10000</v>
      </c>
      <c r="G123" t="str">
        <f>IF(VLOOKUP(H123&amp;"_"&amp;I123,[1]挑战模式!$BH:$BS,10-J123,FALSE)="","",IF(ISNUMBER(VLOOKUP(H123&amp;"_"&amp;I123,[1]挑战模式!$BH:$BS,10-J123,FALSE)),"Token_Diamond",VLOOKUP(VLOOKUP(H123&amp;"_"&amp;I123,[1]挑战模式!$BH:$BS,10-J123,FALSE),[1]防御塔!$A:$U,21,FALSE)))</f>
        <v>Token_Diamond</v>
      </c>
      <c r="H123">
        <v>4</v>
      </c>
      <c r="I123">
        <v>1</v>
      </c>
      <c r="J123">
        <v>1</v>
      </c>
    </row>
    <row r="124" spans="2:10" x14ac:dyDescent="0.2">
      <c r="B124" s="9" t="str">
        <f t="shared" si="6"/>
        <v>DropItemRule_Common_Season4_Challenge2</v>
      </c>
      <c r="C124" t="str">
        <f t="shared" si="7"/>
        <v>DropAll</v>
      </c>
      <c r="D124" t="str">
        <f>IF(VLOOKUP(H124&amp;"_"&amp;I124,[1]挑战模式!$BH:$BS,10-J124,FALSE)="","","DropItemOne")</f>
        <v>DropItemOne</v>
      </c>
      <c r="E124">
        <f>IF(VLOOKUP(H124&amp;"_"&amp;I124,[1]挑战模式!$BH:$BS,10-J124,FALSE)="","",IF(ISNUMBER(VLOOKUP(H124&amp;"_"&amp;I124,[1]挑战模式!$BH:$BS,10-J124,FALSE)),VLOOKUP(H124&amp;"_"&amp;I124,[1]挑战模式!$BH:$BS,10-J124,FALSE),1))</f>
        <v>30</v>
      </c>
      <c r="F124">
        <f t="shared" si="8"/>
        <v>10000</v>
      </c>
      <c r="G124" t="str">
        <f>IF(VLOOKUP(H124&amp;"_"&amp;I124,[1]挑战模式!$BH:$BS,10-J124,FALSE)="","",IF(ISNUMBER(VLOOKUP(H124&amp;"_"&amp;I124,[1]挑战模式!$BH:$BS,10-J124,FALSE)),"Token_Diamond",VLOOKUP(VLOOKUP(H124&amp;"_"&amp;I124,[1]挑战模式!$BH:$BS,10-J124,FALSE),[1]防御塔!$A:$U,21,FALSE)))</f>
        <v>Token_Diamond</v>
      </c>
      <c r="H124">
        <v>4</v>
      </c>
      <c r="I124">
        <v>2</v>
      </c>
      <c r="J124">
        <v>1</v>
      </c>
    </row>
    <row r="125" spans="2:10" x14ac:dyDescent="0.2">
      <c r="B125" s="9" t="str">
        <f t="shared" si="6"/>
        <v>DropItemRule_Common_Season4_Challenge3</v>
      </c>
      <c r="C125" t="str">
        <f t="shared" si="7"/>
        <v>DropAll</v>
      </c>
      <c r="D125" t="str">
        <f>IF(VLOOKUP(H125&amp;"_"&amp;I125,[1]挑战模式!$BH:$BS,10-J125,FALSE)="","","DropItemOne")</f>
        <v>DropItemOne</v>
      </c>
      <c r="E125">
        <f>IF(VLOOKUP(H125&amp;"_"&amp;I125,[1]挑战模式!$BH:$BS,10-J125,FALSE)="","",IF(ISNUMBER(VLOOKUP(H125&amp;"_"&amp;I125,[1]挑战模式!$BH:$BS,10-J125,FALSE)),VLOOKUP(H125&amp;"_"&amp;I125,[1]挑战模式!$BH:$BS,10-J125,FALSE),1))</f>
        <v>30</v>
      </c>
      <c r="F125">
        <f t="shared" si="8"/>
        <v>10000</v>
      </c>
      <c r="G125" t="str">
        <f>IF(VLOOKUP(H125&amp;"_"&amp;I125,[1]挑战模式!$BH:$BS,10-J125,FALSE)="","",IF(ISNUMBER(VLOOKUP(H125&amp;"_"&amp;I125,[1]挑战模式!$BH:$BS,10-J125,FALSE)),"Token_Diamond",VLOOKUP(VLOOKUP(H125&amp;"_"&amp;I125,[1]挑战模式!$BH:$BS,10-J125,FALSE),[1]防御塔!$A:$U,21,FALSE)))</f>
        <v>Token_Diamond</v>
      </c>
      <c r="H125">
        <v>4</v>
      </c>
      <c r="I125">
        <v>3</v>
      </c>
      <c r="J125">
        <v>1</v>
      </c>
    </row>
    <row r="126" spans="2:10" x14ac:dyDescent="0.2">
      <c r="B126" s="9" t="str">
        <f t="shared" si="6"/>
        <v>DropItemRule_Common_Season4_Challenge4</v>
      </c>
      <c r="C126" t="str">
        <f t="shared" si="7"/>
        <v>DropAll</v>
      </c>
      <c r="D126" t="str">
        <f>IF(VLOOKUP(H126&amp;"_"&amp;I126,[1]挑战模式!$BH:$BS,10-J126,FALSE)="","","DropItemOne")</f>
        <v>DropItemOne</v>
      </c>
      <c r="E126">
        <f>IF(VLOOKUP(H126&amp;"_"&amp;I126,[1]挑战模式!$BH:$BS,10-J126,FALSE)="","",IF(ISNUMBER(VLOOKUP(H126&amp;"_"&amp;I126,[1]挑战模式!$BH:$BS,10-J126,FALSE)),VLOOKUP(H126&amp;"_"&amp;I126,[1]挑战模式!$BH:$BS,10-J126,FALSE),1))</f>
        <v>30</v>
      </c>
      <c r="F126">
        <f t="shared" si="8"/>
        <v>10000</v>
      </c>
      <c r="G126" t="str">
        <f>IF(VLOOKUP(H126&amp;"_"&amp;I126,[1]挑战模式!$BH:$BS,10-J126,FALSE)="","",IF(ISNUMBER(VLOOKUP(H126&amp;"_"&amp;I126,[1]挑战模式!$BH:$BS,10-J126,FALSE)),"Token_Diamond",VLOOKUP(VLOOKUP(H126&amp;"_"&amp;I126,[1]挑战模式!$BH:$BS,10-J126,FALSE),[1]防御塔!$A:$U,21,FALSE)))</f>
        <v>Token_Diamond</v>
      </c>
      <c r="H126">
        <v>4</v>
      </c>
      <c r="I126">
        <v>4</v>
      </c>
      <c r="J126">
        <v>1</v>
      </c>
    </row>
    <row r="127" spans="2:10" x14ac:dyDescent="0.2">
      <c r="B127" s="9" t="str">
        <f t="shared" si="6"/>
        <v>DropItemRule_Common_Season4_Challenge5</v>
      </c>
      <c r="C127" t="str">
        <f t="shared" si="7"/>
        <v>DropAll</v>
      </c>
      <c r="D127" t="str">
        <f>IF(VLOOKUP(H127&amp;"_"&amp;I127,[1]挑战模式!$BH:$BS,10-J127,FALSE)="","","DropItemOne")</f>
        <v>DropItemOne</v>
      </c>
      <c r="E127">
        <f>IF(VLOOKUP(H127&amp;"_"&amp;I127,[1]挑战模式!$BH:$BS,10-J127,FALSE)="","",IF(ISNUMBER(VLOOKUP(H127&amp;"_"&amp;I127,[1]挑战模式!$BH:$BS,10-J127,FALSE)),VLOOKUP(H127&amp;"_"&amp;I127,[1]挑战模式!$BH:$BS,10-J127,FALSE),1))</f>
        <v>30</v>
      </c>
      <c r="F127">
        <f t="shared" si="8"/>
        <v>10000</v>
      </c>
      <c r="G127" t="str">
        <f>IF(VLOOKUP(H127&amp;"_"&amp;I127,[1]挑战模式!$BH:$BS,10-J127,FALSE)="","",IF(ISNUMBER(VLOOKUP(H127&amp;"_"&amp;I127,[1]挑战模式!$BH:$BS,10-J127,FALSE)),"Token_Diamond",VLOOKUP(VLOOKUP(H127&amp;"_"&amp;I127,[1]挑战模式!$BH:$BS,10-J127,FALSE),[1]防御塔!$A:$U,21,FALSE)))</f>
        <v>Token_Diamond</v>
      </c>
      <c r="H127">
        <v>4</v>
      </c>
      <c r="I127">
        <v>5</v>
      </c>
      <c r="J127">
        <v>1</v>
      </c>
    </row>
  </sheetData>
  <mergeCells count="3">
    <mergeCell ref="D1:F1"/>
    <mergeCell ref="E2:G2"/>
    <mergeCell ref="D4:G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Rule</vt:lpstr>
      <vt:lpstr>挑战模式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2024-11-12T09:13:22Z</dcterms:modified>
</cp:coreProperties>
</file>